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780" activeTab="2"/>
  </bookViews>
  <sheets>
    <sheet name="汇总表" sheetId="4" r:id="rId1"/>
    <sheet name="市场询价" sheetId="3" r:id="rId2"/>
    <sheet name="测算表" sheetId="1" r:id="rId3"/>
    <sheet name="人工费依据 " sheetId="6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<sst xmlns="http://schemas.openxmlformats.org/spreadsheetml/2006/main" count="88" uniqueCount="85">
  <si>
    <t xml:space="preserve"> 国产可信技术体系下资金管理与业务融合委托开发
项目限价汇总表</t>
  </si>
  <si>
    <t>项目编码</t>
  </si>
  <si>
    <t>项目名称</t>
  </si>
  <si>
    <t>预算金额（元）</t>
  </si>
  <si>
    <t>市场最低报价（元）</t>
  </si>
  <si>
    <t>平均报价金额（元）</t>
  </si>
  <si>
    <t>供应链部测算金额（元）</t>
  </si>
  <si>
    <t>经内审招标限价（元）</t>
  </si>
  <si>
    <t>备注</t>
  </si>
  <si>
    <t xml:space="preserve"> 2023-Y-818</t>
  </si>
  <si>
    <t xml:space="preserve"> 国产可信技术体系下资金管理与业务融合委托开发</t>
  </si>
  <si>
    <t>报价汇总表</t>
  </si>
  <si>
    <t>重庆领悟科技有限公司</t>
  </si>
  <si>
    <t>浪潮通用软件有限公司</t>
  </si>
  <si>
    <t>重庆云维先科技有限公司</t>
  </si>
  <si>
    <r>
      <rPr>
        <sz val="12"/>
        <color theme="1"/>
        <rFont val="方正仿宋_GBK"/>
        <charset val="134"/>
      </rPr>
      <t>平均价</t>
    </r>
  </si>
  <si>
    <t>报价最低</t>
  </si>
  <si>
    <t>国产技术体系下资金管理与业务融合委托开发清单</t>
  </si>
  <si>
    <t>序号</t>
  </si>
  <si>
    <t>类别</t>
  </si>
  <si>
    <t>工作项</t>
  </si>
  <si>
    <t>描述</t>
  </si>
  <si>
    <t>综合单价（元）</t>
  </si>
  <si>
    <t>小计(元）</t>
  </si>
  <si>
    <t>系统设计</t>
  </si>
  <si>
    <t>需求调研</t>
  </si>
  <si>
    <t>按照文件要求，调研系统改造的具体需求，形成需求规格说明书</t>
  </si>
  <si>
    <t>详细设计</t>
  </si>
  <si>
    <t>根据需求说明，进行系统概要设计、数据库设计，形成概要设计文档</t>
  </si>
  <si>
    <t>资金管理</t>
  </si>
  <si>
    <t>票据管理方案；</t>
  </si>
  <si>
    <t>票据管理开发上线。</t>
  </si>
  <si>
    <t>梳理融资管理关键指标；</t>
  </si>
  <si>
    <t>融资管理需求及方案沟通确认；</t>
  </si>
  <si>
    <t>完善融资管理系统，实现借款管理、融资管理、担保管理、授信管理，系统开发编码</t>
  </si>
  <si>
    <t>历史融资管理数据初始；</t>
  </si>
  <si>
    <t>ESB接口开发对接</t>
  </si>
  <si>
    <t>服务二部服务单位凭证审核进共享</t>
  </si>
  <si>
    <t>核销预收功能</t>
  </si>
  <si>
    <t>委派人员工资社保支付处理方式</t>
  </si>
  <si>
    <t>校验费用分摊及发票明细中的价税合计金额，若不一致将进行提示</t>
  </si>
  <si>
    <t>承包合同号字段（非必填）-凭证需要显示承包合同号</t>
  </si>
  <si>
    <t>建筑工程类暂估收入的核算处理方式</t>
  </si>
  <si>
    <t>分业务场景设置合同结算模板</t>
  </si>
  <si>
    <t>流水“挂账”功能</t>
  </si>
  <si>
    <t>开发一对多、多对一、多对多调拨功能</t>
  </si>
  <si>
    <t>将资金上划下拨纳入共享单据</t>
  </si>
  <si>
    <t>开票申请、发票由税务管理系统自动推送至共享系统的功能（待税务系统完善后实施）</t>
  </si>
  <si>
    <t>借款转移功能（由于人员变动导致必须转移的借款）</t>
  </si>
  <si>
    <t>应收应付对冲的功能</t>
  </si>
  <si>
    <t>OBU收入确认单</t>
  </si>
  <si>
    <t>资金调拨单复制功能</t>
  </si>
  <si>
    <t>还本付息分别确认本金与利息功能</t>
  </si>
  <si>
    <t>承兑汇票收支业务处理方式</t>
  </si>
  <si>
    <t>预算数据</t>
  </si>
  <si>
    <t>预算数据开放及接口</t>
  </si>
  <si>
    <t>主数据管理开发编码</t>
  </si>
  <si>
    <t>预算接口权限功能开发编码</t>
  </si>
  <si>
    <t>预算数据集成接口开发编码</t>
  </si>
  <si>
    <t>预算审批流程接口开发</t>
  </si>
  <si>
    <t>主数据接口：①预算编制方案；②预算编制任务；③预算科目；④预算项目类型；⑤预算值字段；⑥预算事项维度；⑦预算事项明细；⑧预算数据类型；⑨预算报表清单；⑩预算报表维度关系</t>
  </si>
  <si>
    <t>基于标准化，开发可配置化开放预算接口权限的功能</t>
  </si>
  <si>
    <t>标准化预算数据表对外接口开发，外部系统可根据接口入参确定预算报表并获取该报表数据信息。</t>
  </si>
  <si>
    <t>标准化预算流程数据对外接口开发</t>
  </si>
  <si>
    <t>成本分摊类型单据开发</t>
  </si>
  <si>
    <t>开放成本分摊单据接口</t>
  </si>
  <si>
    <t>发票与凭证对账功能开发</t>
  </si>
  <si>
    <t>项目信息表单改造开发、接口调整</t>
  </si>
  <si>
    <t>项目报账业务的单据对应凭证模板信息开发</t>
  </si>
  <si>
    <t>主表信息与“合同付款单”统一，显示合同总金额、已付、未付等信息</t>
  </si>
  <si>
    <t>基础信息维护：账号及户名进行首尾空格符号校验，进行提示，不允许首尾出现空格</t>
  </si>
  <si>
    <t>借款核销带出借款性质及借款方信息</t>
  </si>
  <si>
    <t>财务账套</t>
  </si>
  <si>
    <t>财务账套采购</t>
  </si>
  <si>
    <t>采购财务账套80个，按账套收费</t>
  </si>
  <si>
    <t>测试部署</t>
  </si>
  <si>
    <t>测试用例</t>
  </si>
  <si>
    <t>针对所有功能，编写测试用例</t>
  </si>
  <si>
    <t>功能测试</t>
  </si>
  <si>
    <t>根据测试用例对所有功能模块进行功能测试，并形成功能测试报告</t>
  </si>
  <si>
    <t>集成测试</t>
  </si>
  <si>
    <t>所有功能模块开发完成后，系统集成测试。</t>
  </si>
  <si>
    <t>部署</t>
  </si>
  <si>
    <t>系统整体部署、用户答疑，需求收集整理、故障性修复，反向保证开发质量。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</si>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</sst>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2">
    <font>
      <sz val="12"/>
      <color theme="1"/>
      <name val="等线"/>
      <charset val="134"/>
      <scheme val="minor"/>
    </font>
    <font>
      <sz val="10"/>
      <color rgb="FF000000"/>
      <name val="黑体"/>
      <charset val="134"/>
    </font>
    <font>
      <b/>
      <sz val="10"/>
      <color theme="1"/>
      <name val="黑体"/>
      <charset val="134"/>
    </font>
    <font>
      <sz val="10"/>
      <color theme="1"/>
      <name val="黑体"/>
      <charset val="134"/>
    </font>
    <font>
      <b/>
      <sz val="14"/>
      <color rgb="FF000000"/>
      <name val="微软雅黑"/>
      <charset val="134"/>
    </font>
    <font>
      <sz val="10"/>
      <name val="黑体"/>
      <charset val="134"/>
    </font>
    <font>
      <sz val="10"/>
      <color rgb="FF000000"/>
      <name val="SimSun"/>
      <charset val="134"/>
    </font>
    <font>
      <b/>
      <sz val="10"/>
      <color rgb="FF000000"/>
      <name val="SimSun"/>
      <charset val="134"/>
    </font>
    <font>
      <b/>
      <sz val="10"/>
      <color rgb="FF000000"/>
      <name val="黑体"/>
      <charset val="134"/>
    </font>
    <font>
      <sz val="9"/>
      <color theme="1"/>
      <name val="等线"/>
      <charset val="134"/>
      <scheme val="minor"/>
    </font>
    <font>
      <b/>
      <sz val="14"/>
      <color theme="1"/>
      <name val="微软雅黑"/>
      <charset val="134"/>
    </font>
    <font>
      <sz val="12"/>
      <color theme="1"/>
      <name val="方正仿宋_GBK"/>
      <charset val="134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2" borderId="13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16" applyNumberFormat="0" applyAlignment="0" applyProtection="0">
      <alignment vertical="center"/>
    </xf>
    <xf numFmtId="0" fontId="22" fillId="4" borderId="17" applyNumberFormat="0" applyAlignment="0" applyProtection="0">
      <alignment vertical="center"/>
    </xf>
    <xf numFmtId="0" fontId="23" fillId="4" borderId="16" applyNumberFormat="0" applyAlignment="0" applyProtection="0">
      <alignment vertical="center"/>
    </xf>
    <xf numFmtId="0" fontId="24" fillId="5" borderId="18" applyNumberFormat="0" applyAlignment="0" applyProtection="0">
      <alignment vertical="center"/>
    </xf>
    <xf numFmtId="0" fontId="25" fillId="0" borderId="19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9" fillId="0" borderId="0"/>
  </cellStyleXfs>
  <cellXfs count="48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1" fillId="0" borderId="1" xfId="0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left" vertical="center" wrapText="1"/>
    </xf>
    <xf numFmtId="176" fontId="1" fillId="0" borderId="1" xfId="0" applyNumberFormat="1" applyFont="1" applyFill="1" applyBorder="1" applyAlignment="1" applyProtection="1">
      <alignment horizontal="center" vertical="center" wrapText="1"/>
    </xf>
    <xf numFmtId="176" fontId="1" fillId="0" borderId="1" xfId="0" applyNumberFormat="1" applyFont="1" applyBorder="1" applyAlignment="1" applyProtection="1">
      <alignment horizontal="center" vertical="center" wrapText="1"/>
    </xf>
    <xf numFmtId="0" fontId="1" fillId="0" borderId="5" xfId="0" applyFont="1" applyBorder="1" applyAlignment="1" applyProtection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left" vertical="center" wrapText="1"/>
    </xf>
    <xf numFmtId="0" fontId="7" fillId="0" borderId="1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176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9" fillId="0" borderId="0" xfId="49"/>
    <xf numFmtId="0" fontId="9" fillId="0" borderId="0" xfId="49" applyAlignment="1">
      <alignment horizontal="center"/>
    </xf>
    <xf numFmtId="0" fontId="10" fillId="0" borderId="0" xfId="49" applyFont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 wrapText="1"/>
    </xf>
    <xf numFmtId="176" fontId="11" fillId="0" borderId="0" xfId="0" applyNumberFormat="1" applyFont="1" applyFill="1" applyAlignment="1">
      <alignment vertical="center" wrapText="1"/>
    </xf>
    <xf numFmtId="176" fontId="11" fillId="0" borderId="0" xfId="0" applyNumberFormat="1" applyFont="1" applyFill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/>
    </xf>
    <xf numFmtId="176" fontId="12" fillId="0" borderId="0" xfId="0" applyNumberFormat="1" applyFont="1" applyFill="1" applyAlignment="1">
      <alignment vertical="center"/>
    </xf>
    <xf numFmtId="0" fontId="9" fillId="0" borderId="0" xfId="49" applyAlignment="1">
      <alignment wrapText="1"/>
    </xf>
    <xf numFmtId="0" fontId="10" fillId="0" borderId="0" xfId="0" applyFont="1" applyFill="1" applyAlignment="1">
      <alignment horizontal="center" vertical="center" wrapText="1"/>
    </xf>
    <xf numFmtId="0" fontId="3" fillId="0" borderId="1" xfId="49" applyFont="1" applyBorder="1" applyAlignment="1">
      <alignment horizontal="center" vertical="center"/>
    </xf>
    <xf numFmtId="0" fontId="3" fillId="0" borderId="1" xfId="49" applyFont="1" applyBorder="1" applyAlignment="1">
      <alignment horizontal="center" vertical="center" wrapText="1"/>
    </xf>
    <xf numFmtId="176" fontId="3" fillId="0" borderId="1" xfId="49" applyNumberFormat="1" applyFont="1" applyBorder="1" applyAlignment="1">
      <alignment horizontal="center" vertical="center" wrapText="1"/>
    </xf>
    <xf numFmtId="10" fontId="9" fillId="0" borderId="0" xfId="49" applyNumberFormat="1"/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464185</xdr:colOff>
      <xdr:row>27</xdr:row>
      <xdr:rowOff>115570</xdr:rowOff>
    </xdr:from>
    <xdr:to>
      <xdr:col>20</xdr:col>
      <xdr:colOff>487045</xdr:colOff>
      <xdr:row>62</xdr:row>
      <xdr:rowOff>66040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693785" y="4744720"/>
          <a:ext cx="5509260" cy="5951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7620</xdr:colOff>
      <xdr:row>0</xdr:row>
      <xdr:rowOff>137795</xdr:rowOff>
    </xdr:from>
    <xdr:to>
      <xdr:col>9</xdr:col>
      <xdr:colOff>450215</xdr:colOff>
      <xdr:row>21</xdr:row>
      <xdr:rowOff>147955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20" y="137795"/>
          <a:ext cx="6614795" cy="3610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350520</xdr:colOff>
      <xdr:row>16</xdr:row>
      <xdr:rowOff>102870</xdr:rowOff>
    </xdr:from>
    <xdr:to>
      <xdr:col>20</xdr:col>
      <xdr:colOff>167640</xdr:colOff>
      <xdr:row>28</xdr:row>
      <xdr:rowOff>110490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580120" y="2846070"/>
          <a:ext cx="5303520" cy="2065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609600</xdr:colOff>
      <xdr:row>0</xdr:row>
      <xdr:rowOff>635</xdr:rowOff>
    </xdr:from>
    <xdr:to>
      <xdr:col>19</xdr:col>
      <xdr:colOff>350520</xdr:colOff>
      <xdr:row>18</xdr:row>
      <xdr:rowOff>142875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839200" y="635"/>
          <a:ext cx="4541520" cy="3228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627380</xdr:colOff>
      <xdr:row>22</xdr:row>
      <xdr:rowOff>3810</xdr:rowOff>
    </xdr:from>
    <xdr:to>
      <xdr:col>9</xdr:col>
      <xdr:colOff>521970</xdr:colOff>
      <xdr:row>61</xdr:row>
      <xdr:rowOff>23495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27380" y="3775710"/>
          <a:ext cx="6066790" cy="67062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"/>
  <sheetViews>
    <sheetView workbookViewId="0">
      <selection activeCell="B3" sqref="B3"/>
    </sheetView>
  </sheetViews>
  <sheetFormatPr defaultColWidth="8" defaultRowHeight="30" customHeight="1" outlineLevelRow="6" outlineLevelCol="7"/>
  <cols>
    <col min="1" max="1" width="6" style="34" customWidth="1"/>
    <col min="2" max="2" width="21.875" style="42" customWidth="1"/>
    <col min="3" max="6" width="14.375" style="34" customWidth="1"/>
    <col min="7" max="7" width="17.75" style="34" customWidth="1"/>
    <col min="8" max="8" width="12" style="42" customWidth="1"/>
    <col min="9" max="16384" width="8" style="34"/>
  </cols>
  <sheetData>
    <row r="1" s="34" customFormat="1" ht="56" customHeight="1" spans="1:8">
      <c r="A1" s="43" t="s">
        <v>0</v>
      </c>
      <c r="B1" s="43"/>
      <c r="C1" s="43"/>
      <c r="D1" s="43"/>
      <c r="E1" s="43"/>
      <c r="F1" s="43"/>
      <c r="G1" s="43"/>
      <c r="H1" s="43"/>
    </row>
    <row r="2" s="34" customFormat="1" ht="41" customHeight="1" spans="1:8">
      <c r="A2" s="44" t="s">
        <v>1</v>
      </c>
      <c r="B2" s="45" t="s">
        <v>2</v>
      </c>
      <c r="C2" s="45" t="s">
        <v>3</v>
      </c>
      <c r="D2" s="45" t="s">
        <v>4</v>
      </c>
      <c r="E2" s="45" t="s">
        <v>5</v>
      </c>
      <c r="F2" s="45" t="s">
        <v>6</v>
      </c>
      <c r="G2" s="45" t="s">
        <v>7</v>
      </c>
      <c r="H2" s="45" t="s">
        <v>8</v>
      </c>
    </row>
    <row r="3" s="34" customFormat="1" ht="37" customHeight="1" spans="1:8">
      <c r="A3" s="45" t="s">
        <v>9</v>
      </c>
      <c r="B3" s="45" t="s">
        <v>10</v>
      </c>
      <c r="C3" s="46">
        <v>945000</v>
      </c>
      <c r="D3" s="46">
        <f>市场询价!A3</f>
        <v>907200</v>
      </c>
      <c r="E3" s="46">
        <f>市场询价!D3</f>
        <v>922616.666666667</v>
      </c>
      <c r="F3" s="46">
        <f>测算表!F51</f>
        <v>0</v>
      </c>
      <c r="G3" s="46">
        <f>D3</f>
        <v>907200</v>
      </c>
      <c r="H3" s="46"/>
    </row>
    <row r="7" customHeight="1" spans="6:6">
      <c r="F7" s="47"/>
    </row>
  </sheetData>
  <mergeCells count="1">
    <mergeCell ref="A1:H1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"/>
  <sheetViews>
    <sheetView workbookViewId="0">
      <selection activeCell="F16" sqref="F16"/>
    </sheetView>
  </sheetViews>
  <sheetFormatPr defaultColWidth="8" defaultRowHeight="12" outlineLevelRow="3" outlineLevelCol="4"/>
  <cols>
    <col min="1" max="1" width="14.875" style="35" customWidth="1"/>
    <col min="2" max="2" width="15.375" style="35" customWidth="1"/>
    <col min="3" max="3" width="14.125" style="35" customWidth="1"/>
    <col min="4" max="4" width="11.375" style="35" customWidth="1"/>
    <col min="5" max="5" width="15.125" style="34" customWidth="1"/>
    <col min="6" max="16384" width="8" style="34"/>
  </cols>
  <sheetData>
    <row r="1" ht="33" customHeight="1" spans="1:4">
      <c r="A1" s="36" t="s">
        <v>11</v>
      </c>
      <c r="B1" s="36"/>
      <c r="C1" s="36"/>
      <c r="D1" s="36"/>
    </row>
    <row r="2" s="34" customFormat="1" ht="48" customHeight="1" spans="1:5">
      <c r="A2" s="37" t="s">
        <v>12</v>
      </c>
      <c r="B2" s="37" t="s">
        <v>13</v>
      </c>
      <c r="C2" s="37" t="s">
        <v>14</v>
      </c>
      <c r="D2" s="37" t="s">
        <v>15</v>
      </c>
      <c r="E2" s="38"/>
    </row>
    <row r="3" s="34" customFormat="1" ht="34" customHeight="1" spans="1:5">
      <c r="A3" s="37">
        <v>907200</v>
      </c>
      <c r="B3" s="37">
        <v>928450</v>
      </c>
      <c r="C3" s="37">
        <v>932200</v>
      </c>
      <c r="D3" s="37">
        <f>(A3+B3+C3)/3</f>
        <v>922616.666666667</v>
      </c>
      <c r="E3" s="39"/>
    </row>
    <row r="4" s="34" customFormat="1" ht="26" customHeight="1" spans="1:5">
      <c r="A4" s="37" t="s">
        <v>16</v>
      </c>
      <c r="B4" s="37"/>
      <c r="C4" s="37"/>
      <c r="D4" s="40"/>
      <c r="E4" s="41"/>
    </row>
  </sheetData>
  <mergeCells count="1">
    <mergeCell ref="A1:D1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L51"/>
  <sheetViews>
    <sheetView tabSelected="1" workbookViewId="0">
      <pane ySplit="2" topLeftCell="A3" activePane="bottomLeft" state="frozen"/>
      <selection/>
      <selection pane="bottomLeft" activeCell="K11" sqref="K11"/>
    </sheetView>
  </sheetViews>
  <sheetFormatPr defaultColWidth="9" defaultRowHeight="27" customHeight="1"/>
  <cols>
    <col min="1" max="1" width="6.75" style="3" customWidth="1"/>
    <col min="2" max="2" width="8.875" style="3" customWidth="1"/>
    <col min="3" max="3" width="9.375" style="3" customWidth="1"/>
    <col min="4" max="4" width="43.375" style="5" customWidth="1"/>
    <col min="5" max="5" width="11.5" style="6" customWidth="1"/>
    <col min="6" max="6" width="10.25" style="6" customWidth="1"/>
    <col min="7" max="7" width="8.625" style="3" customWidth="1"/>
    <col min="8" max="38" width="9" style="2"/>
    <col min="39" max="16384" width="9" style="7"/>
  </cols>
  <sheetData>
    <row r="1" s="2" customFormat="1" customHeight="1" spans="1:7">
      <c r="A1" s="8" t="s">
        <v>17</v>
      </c>
      <c r="B1" s="8"/>
      <c r="C1" s="8"/>
      <c r="D1" s="9"/>
      <c r="E1" s="8"/>
      <c r="F1" s="8"/>
      <c r="G1" s="8"/>
    </row>
    <row r="2" s="3" customFormat="1" customHeight="1" spans="1:7">
      <c r="A2" s="10" t="s">
        <v>18</v>
      </c>
      <c r="B2" s="11" t="s">
        <v>19</v>
      </c>
      <c r="C2" s="11" t="s">
        <v>20</v>
      </c>
      <c r="D2" s="11" t="s">
        <v>21</v>
      </c>
      <c r="E2" s="12" t="s">
        <v>22</v>
      </c>
      <c r="F2" s="13" t="s">
        <v>23</v>
      </c>
      <c r="G2" s="14" t="s">
        <v>8</v>
      </c>
    </row>
    <row r="3" s="2" customFormat="1" customHeight="1" spans="1:7">
      <c r="A3" s="15">
        <v>1</v>
      </c>
      <c r="B3" s="16" t="s">
        <v>24</v>
      </c>
      <c r="C3" s="17" t="s">
        <v>25</v>
      </c>
      <c r="D3" s="18" t="s">
        <v>26</v>
      </c>
      <c r="E3" s="19"/>
      <c r="F3" s="20">
        <f>E3</f>
        <v>0</v>
      </c>
      <c r="G3" s="21"/>
    </row>
    <row r="4" s="2" customFormat="1" customHeight="1" spans="1:7">
      <c r="A4" s="15">
        <v>2</v>
      </c>
      <c r="B4" s="22"/>
      <c r="C4" s="17" t="s">
        <v>27</v>
      </c>
      <c r="D4" s="18" t="s">
        <v>28</v>
      </c>
      <c r="E4" s="19"/>
      <c r="F4" s="20">
        <f t="shared" ref="F4:F50" si="0">E4</f>
        <v>0</v>
      </c>
      <c r="G4" s="21"/>
    </row>
    <row r="5" s="2" customFormat="1" customHeight="1" spans="1:7">
      <c r="A5" s="15">
        <v>3</v>
      </c>
      <c r="B5" s="16" t="s">
        <v>29</v>
      </c>
      <c r="C5" s="16" t="s">
        <v>29</v>
      </c>
      <c r="D5" s="23" t="s">
        <v>30</v>
      </c>
      <c r="E5" s="19"/>
      <c r="F5" s="20">
        <f t="shared" si="0"/>
        <v>0</v>
      </c>
      <c r="G5" s="21"/>
    </row>
    <row r="6" s="2" customFormat="1" customHeight="1" spans="1:7">
      <c r="A6" s="15">
        <v>4</v>
      </c>
      <c r="B6" s="24"/>
      <c r="C6" s="24"/>
      <c r="D6" s="23" t="s">
        <v>31</v>
      </c>
      <c r="E6" s="19"/>
      <c r="F6" s="20">
        <f t="shared" si="0"/>
        <v>0</v>
      </c>
      <c r="G6" s="21"/>
    </row>
    <row r="7" s="2" customFormat="1" customHeight="1" spans="1:7">
      <c r="A7" s="15">
        <v>5</v>
      </c>
      <c r="B7" s="24"/>
      <c r="C7" s="24"/>
      <c r="D7" s="18" t="s">
        <v>32</v>
      </c>
      <c r="E7" s="19"/>
      <c r="F7" s="20">
        <f t="shared" si="0"/>
        <v>0</v>
      </c>
      <c r="G7" s="21"/>
    </row>
    <row r="8" s="2" customFormat="1" customHeight="1" spans="1:7">
      <c r="A8" s="15">
        <v>6</v>
      </c>
      <c r="B8" s="24"/>
      <c r="C8" s="24"/>
      <c r="D8" s="18" t="s">
        <v>33</v>
      </c>
      <c r="E8" s="19"/>
      <c r="F8" s="20">
        <f t="shared" si="0"/>
        <v>0</v>
      </c>
      <c r="G8" s="21"/>
    </row>
    <row r="9" s="2" customFormat="1" customHeight="1" spans="1:7">
      <c r="A9" s="15">
        <v>7</v>
      </c>
      <c r="B9" s="24"/>
      <c r="C9" s="24"/>
      <c r="D9" s="18" t="s">
        <v>34</v>
      </c>
      <c r="E9" s="19"/>
      <c r="F9" s="20">
        <f t="shared" si="0"/>
        <v>0</v>
      </c>
      <c r="G9" s="21"/>
    </row>
    <row r="10" s="2" customFormat="1" customHeight="1" spans="1:7">
      <c r="A10" s="15">
        <v>8</v>
      </c>
      <c r="B10" s="24"/>
      <c r="C10" s="24"/>
      <c r="D10" s="18" t="s">
        <v>35</v>
      </c>
      <c r="E10" s="19"/>
      <c r="F10" s="20">
        <f t="shared" si="0"/>
        <v>0</v>
      </c>
      <c r="G10" s="21"/>
    </row>
    <row r="11" s="2" customFormat="1" customHeight="1" spans="1:7">
      <c r="A11" s="15">
        <v>9</v>
      </c>
      <c r="B11" s="24"/>
      <c r="C11" s="24"/>
      <c r="D11" s="18" t="s">
        <v>36</v>
      </c>
      <c r="E11" s="19"/>
      <c r="F11" s="20">
        <f t="shared" si="0"/>
        <v>0</v>
      </c>
      <c r="G11" s="21"/>
    </row>
    <row r="12" s="2" customFormat="1" customHeight="1" spans="1:7">
      <c r="A12" s="15">
        <v>10</v>
      </c>
      <c r="B12" s="24"/>
      <c r="C12" s="24"/>
      <c r="D12" s="18" t="s">
        <v>37</v>
      </c>
      <c r="E12" s="19"/>
      <c r="F12" s="20">
        <f t="shared" si="0"/>
        <v>0</v>
      </c>
      <c r="G12" s="21"/>
    </row>
    <row r="13" s="2" customFormat="1" customHeight="1" spans="1:7">
      <c r="A13" s="15">
        <v>11</v>
      </c>
      <c r="B13" s="24"/>
      <c r="C13" s="24"/>
      <c r="D13" s="18" t="s">
        <v>38</v>
      </c>
      <c r="E13" s="19"/>
      <c r="F13" s="20">
        <f t="shared" si="0"/>
        <v>0</v>
      </c>
      <c r="G13" s="21"/>
    </row>
    <row r="14" s="2" customFormat="1" customHeight="1" spans="1:7">
      <c r="A14" s="15">
        <v>12</v>
      </c>
      <c r="B14" s="24"/>
      <c r="C14" s="24"/>
      <c r="D14" s="18" t="s">
        <v>39</v>
      </c>
      <c r="E14" s="19"/>
      <c r="F14" s="20">
        <f t="shared" si="0"/>
        <v>0</v>
      </c>
      <c r="G14" s="21"/>
    </row>
    <row r="15" s="2" customFormat="1" customHeight="1" spans="1:7">
      <c r="A15" s="15">
        <v>13</v>
      </c>
      <c r="B15" s="24"/>
      <c r="C15" s="24"/>
      <c r="D15" s="18" t="s">
        <v>40</v>
      </c>
      <c r="E15" s="19"/>
      <c r="F15" s="20">
        <f t="shared" si="0"/>
        <v>0</v>
      </c>
      <c r="G15" s="21"/>
    </row>
    <row r="16" s="2" customFormat="1" customHeight="1" spans="1:7">
      <c r="A16" s="15">
        <v>14</v>
      </c>
      <c r="B16" s="24"/>
      <c r="C16" s="24"/>
      <c r="D16" s="18" t="s">
        <v>41</v>
      </c>
      <c r="E16" s="19"/>
      <c r="F16" s="20">
        <f t="shared" si="0"/>
        <v>0</v>
      </c>
      <c r="G16" s="21"/>
    </row>
    <row r="17" s="2" customFormat="1" customHeight="1" spans="1:7">
      <c r="A17" s="15">
        <v>15</v>
      </c>
      <c r="B17" s="24"/>
      <c r="C17" s="24"/>
      <c r="D17" s="18" t="s">
        <v>42</v>
      </c>
      <c r="E17" s="19"/>
      <c r="F17" s="20">
        <f t="shared" si="0"/>
        <v>0</v>
      </c>
      <c r="G17" s="21"/>
    </row>
    <row r="18" s="2" customFormat="1" customHeight="1" spans="1:7">
      <c r="A18" s="15">
        <v>16</v>
      </c>
      <c r="B18" s="24"/>
      <c r="C18" s="24"/>
      <c r="D18" s="18" t="s">
        <v>43</v>
      </c>
      <c r="E18" s="19"/>
      <c r="F18" s="20">
        <f t="shared" si="0"/>
        <v>0</v>
      </c>
      <c r="G18" s="21"/>
    </row>
    <row r="19" s="2" customFormat="1" customHeight="1" spans="1:7">
      <c r="A19" s="15">
        <v>17</v>
      </c>
      <c r="B19" s="24"/>
      <c r="C19" s="24"/>
      <c r="D19" s="18" t="s">
        <v>44</v>
      </c>
      <c r="E19" s="19"/>
      <c r="F19" s="20">
        <f t="shared" si="0"/>
        <v>0</v>
      </c>
      <c r="G19" s="21"/>
    </row>
    <row r="20" s="2" customFormat="1" customHeight="1" spans="1:7">
      <c r="A20" s="15">
        <v>18</v>
      </c>
      <c r="B20" s="24"/>
      <c r="C20" s="24"/>
      <c r="D20" s="18" t="s">
        <v>45</v>
      </c>
      <c r="E20" s="19"/>
      <c r="F20" s="20">
        <f t="shared" si="0"/>
        <v>0</v>
      </c>
      <c r="G20" s="21"/>
    </row>
    <row r="21" s="2" customFormat="1" customHeight="1" spans="1:7">
      <c r="A21" s="15">
        <v>19</v>
      </c>
      <c r="B21" s="24"/>
      <c r="C21" s="24"/>
      <c r="D21" s="18" t="s">
        <v>46</v>
      </c>
      <c r="E21" s="19"/>
      <c r="F21" s="20">
        <f t="shared" si="0"/>
        <v>0</v>
      </c>
      <c r="G21" s="21"/>
    </row>
    <row r="22" s="2" customFormat="1" customHeight="1" spans="1:7">
      <c r="A22" s="15">
        <v>20</v>
      </c>
      <c r="B22" s="24"/>
      <c r="C22" s="24"/>
      <c r="D22" s="18" t="s">
        <v>47</v>
      </c>
      <c r="E22" s="19"/>
      <c r="F22" s="20">
        <f t="shared" si="0"/>
        <v>0</v>
      </c>
      <c r="G22" s="21"/>
    </row>
    <row r="23" s="2" customFormat="1" customHeight="1" spans="1:7">
      <c r="A23" s="15">
        <v>21</v>
      </c>
      <c r="B23" s="24"/>
      <c r="C23" s="24"/>
      <c r="D23" s="18" t="s">
        <v>48</v>
      </c>
      <c r="E23" s="19"/>
      <c r="F23" s="20">
        <f t="shared" si="0"/>
        <v>0</v>
      </c>
      <c r="G23" s="21"/>
    </row>
    <row r="24" s="2" customFormat="1" customHeight="1" spans="1:7">
      <c r="A24" s="15">
        <v>22</v>
      </c>
      <c r="B24" s="24"/>
      <c r="C24" s="24"/>
      <c r="D24" s="18" t="s">
        <v>49</v>
      </c>
      <c r="E24" s="19"/>
      <c r="F24" s="20">
        <f t="shared" si="0"/>
        <v>0</v>
      </c>
      <c r="G24" s="21"/>
    </row>
    <row r="25" s="2" customFormat="1" customHeight="1" spans="1:7">
      <c r="A25" s="15">
        <v>23</v>
      </c>
      <c r="B25" s="24"/>
      <c r="C25" s="24"/>
      <c r="D25" s="18" t="s">
        <v>50</v>
      </c>
      <c r="E25" s="19"/>
      <c r="F25" s="20">
        <f t="shared" si="0"/>
        <v>0</v>
      </c>
      <c r="G25" s="21"/>
    </row>
    <row r="26" s="2" customFormat="1" customHeight="1" spans="1:7">
      <c r="A26" s="15">
        <v>24</v>
      </c>
      <c r="B26" s="24"/>
      <c r="C26" s="24"/>
      <c r="D26" s="18" t="s">
        <v>51</v>
      </c>
      <c r="E26" s="19"/>
      <c r="F26" s="20">
        <f t="shared" si="0"/>
        <v>0</v>
      </c>
      <c r="G26" s="21"/>
    </row>
    <row r="27" s="2" customFormat="1" customHeight="1" spans="1:7">
      <c r="A27" s="15">
        <v>25</v>
      </c>
      <c r="B27" s="24"/>
      <c r="C27" s="24"/>
      <c r="D27" s="18" t="s">
        <v>52</v>
      </c>
      <c r="E27" s="19"/>
      <c r="F27" s="20">
        <f t="shared" si="0"/>
        <v>0</v>
      </c>
      <c r="G27" s="21"/>
    </row>
    <row r="28" s="2" customFormat="1" customHeight="1" spans="1:7">
      <c r="A28" s="15">
        <v>26</v>
      </c>
      <c r="B28" s="22"/>
      <c r="C28" s="22"/>
      <c r="D28" s="18" t="s">
        <v>53</v>
      </c>
      <c r="E28" s="19"/>
      <c r="F28" s="20">
        <f t="shared" si="0"/>
        <v>0</v>
      </c>
      <c r="G28" s="21"/>
    </row>
    <row r="29" s="2" customFormat="1" customHeight="1" spans="1:7">
      <c r="A29" s="15">
        <v>27</v>
      </c>
      <c r="B29" s="16" t="s">
        <v>54</v>
      </c>
      <c r="C29" s="16" t="s">
        <v>55</v>
      </c>
      <c r="D29" s="18" t="s">
        <v>56</v>
      </c>
      <c r="E29" s="19"/>
      <c r="F29" s="20">
        <f t="shared" si="0"/>
        <v>0</v>
      </c>
      <c r="G29" s="21"/>
    </row>
    <row r="30" s="2" customFormat="1" customHeight="1" spans="1:7">
      <c r="A30" s="15">
        <v>28</v>
      </c>
      <c r="B30" s="24"/>
      <c r="C30" s="24"/>
      <c r="D30" s="18" t="s">
        <v>57</v>
      </c>
      <c r="E30" s="19"/>
      <c r="F30" s="20">
        <f t="shared" si="0"/>
        <v>0</v>
      </c>
      <c r="G30" s="21"/>
    </row>
    <row r="31" s="2" customFormat="1" customHeight="1" spans="1:7">
      <c r="A31" s="15">
        <v>29</v>
      </c>
      <c r="B31" s="24"/>
      <c r="C31" s="24"/>
      <c r="D31" s="18" t="s">
        <v>58</v>
      </c>
      <c r="E31" s="19"/>
      <c r="F31" s="20">
        <f t="shared" si="0"/>
        <v>0</v>
      </c>
      <c r="G31" s="21"/>
    </row>
    <row r="32" s="2" customFormat="1" customHeight="1" spans="1:7">
      <c r="A32" s="15">
        <v>30</v>
      </c>
      <c r="B32" s="24"/>
      <c r="C32" s="24"/>
      <c r="D32" s="18" t="s">
        <v>59</v>
      </c>
      <c r="E32" s="19"/>
      <c r="F32" s="20">
        <f t="shared" si="0"/>
        <v>0</v>
      </c>
      <c r="G32" s="21"/>
    </row>
    <row r="33" s="2" customFormat="1" customHeight="1" spans="1:7">
      <c r="A33" s="15">
        <v>31</v>
      </c>
      <c r="B33" s="24"/>
      <c r="C33" s="24"/>
      <c r="D33" s="18" t="s">
        <v>36</v>
      </c>
      <c r="E33" s="19"/>
      <c r="F33" s="20">
        <f t="shared" si="0"/>
        <v>0</v>
      </c>
      <c r="G33" s="21"/>
    </row>
    <row r="34" s="2" customFormat="1" customHeight="1" spans="1:7">
      <c r="A34" s="15">
        <v>32</v>
      </c>
      <c r="B34" s="24"/>
      <c r="C34" s="24"/>
      <c r="D34" s="18" t="s">
        <v>60</v>
      </c>
      <c r="E34" s="19"/>
      <c r="F34" s="20">
        <f t="shared" si="0"/>
        <v>0</v>
      </c>
      <c r="G34" s="21"/>
    </row>
    <row r="35" s="2" customFormat="1" customHeight="1" spans="1:7">
      <c r="A35" s="15">
        <v>33</v>
      </c>
      <c r="B35" s="24"/>
      <c r="C35" s="24"/>
      <c r="D35" s="18" t="s">
        <v>61</v>
      </c>
      <c r="E35" s="19"/>
      <c r="F35" s="20">
        <f t="shared" si="0"/>
        <v>0</v>
      </c>
      <c r="G35" s="21"/>
    </row>
    <row r="36" s="2" customFormat="1" customHeight="1" spans="1:7">
      <c r="A36" s="15">
        <v>34</v>
      </c>
      <c r="B36" s="24"/>
      <c r="C36" s="24"/>
      <c r="D36" s="18" t="s">
        <v>62</v>
      </c>
      <c r="E36" s="19"/>
      <c r="F36" s="20">
        <f t="shared" si="0"/>
        <v>0</v>
      </c>
      <c r="G36" s="21"/>
    </row>
    <row r="37" s="2" customFormat="1" customHeight="1" spans="1:7">
      <c r="A37" s="15">
        <v>35</v>
      </c>
      <c r="B37" s="24"/>
      <c r="C37" s="24"/>
      <c r="D37" s="18" t="s">
        <v>63</v>
      </c>
      <c r="E37" s="19"/>
      <c r="F37" s="20">
        <f t="shared" si="0"/>
        <v>0</v>
      </c>
      <c r="G37" s="21"/>
    </row>
    <row r="38" s="2" customFormat="1" customHeight="1" spans="1:7">
      <c r="A38" s="15">
        <v>36</v>
      </c>
      <c r="B38" s="24"/>
      <c r="C38" s="24"/>
      <c r="D38" s="18" t="s">
        <v>64</v>
      </c>
      <c r="E38" s="19"/>
      <c r="F38" s="20">
        <f t="shared" si="0"/>
        <v>0</v>
      </c>
      <c r="G38" s="21"/>
    </row>
    <row r="39" s="2" customFormat="1" customHeight="1" spans="1:7">
      <c r="A39" s="15">
        <v>37</v>
      </c>
      <c r="B39" s="24"/>
      <c r="C39" s="24"/>
      <c r="D39" s="18" t="s">
        <v>65</v>
      </c>
      <c r="E39" s="19"/>
      <c r="F39" s="20">
        <f t="shared" si="0"/>
        <v>0</v>
      </c>
      <c r="G39" s="21"/>
    </row>
    <row r="40" s="2" customFormat="1" customHeight="1" spans="1:7">
      <c r="A40" s="15">
        <v>38</v>
      </c>
      <c r="B40" s="24"/>
      <c r="C40" s="24"/>
      <c r="D40" s="18" t="s">
        <v>66</v>
      </c>
      <c r="E40" s="19"/>
      <c r="F40" s="20">
        <f t="shared" si="0"/>
        <v>0</v>
      </c>
      <c r="G40" s="21"/>
    </row>
    <row r="41" s="2" customFormat="1" customHeight="1" spans="1:7">
      <c r="A41" s="15">
        <v>39</v>
      </c>
      <c r="B41" s="24"/>
      <c r="C41" s="24"/>
      <c r="D41" s="18" t="s">
        <v>67</v>
      </c>
      <c r="E41" s="19"/>
      <c r="F41" s="20">
        <f t="shared" si="0"/>
        <v>0</v>
      </c>
      <c r="G41" s="21"/>
    </row>
    <row r="42" s="2" customFormat="1" customHeight="1" spans="1:7">
      <c r="A42" s="15">
        <v>40</v>
      </c>
      <c r="B42" s="24"/>
      <c r="C42" s="24"/>
      <c r="D42" s="18" t="s">
        <v>68</v>
      </c>
      <c r="E42" s="19"/>
      <c r="F42" s="20">
        <f t="shared" si="0"/>
        <v>0</v>
      </c>
      <c r="G42" s="21"/>
    </row>
    <row r="43" s="2" customFormat="1" customHeight="1" spans="1:7">
      <c r="A43" s="15">
        <v>41</v>
      </c>
      <c r="B43" s="24"/>
      <c r="C43" s="24"/>
      <c r="D43" s="18" t="s">
        <v>69</v>
      </c>
      <c r="E43" s="19"/>
      <c r="F43" s="20">
        <f t="shared" si="0"/>
        <v>0</v>
      </c>
      <c r="G43" s="21"/>
    </row>
    <row r="44" s="2" customFormat="1" customHeight="1" spans="1:7">
      <c r="A44" s="15">
        <v>42</v>
      </c>
      <c r="B44" s="24"/>
      <c r="C44" s="24"/>
      <c r="D44" s="18" t="s">
        <v>70</v>
      </c>
      <c r="E44" s="19"/>
      <c r="F44" s="20">
        <f t="shared" si="0"/>
        <v>0</v>
      </c>
      <c r="G44" s="21"/>
    </row>
    <row r="45" s="2" customFormat="1" customHeight="1" spans="1:7">
      <c r="A45" s="15">
        <v>43</v>
      </c>
      <c r="B45" s="22"/>
      <c r="C45" s="22"/>
      <c r="D45" s="18" t="s">
        <v>71</v>
      </c>
      <c r="E45" s="19"/>
      <c r="F45" s="20">
        <f t="shared" si="0"/>
        <v>0</v>
      </c>
      <c r="G45" s="21"/>
    </row>
    <row r="46" s="2" customFormat="1" customHeight="1" spans="1:7">
      <c r="A46" s="15">
        <v>44</v>
      </c>
      <c r="B46" s="15" t="s">
        <v>72</v>
      </c>
      <c r="C46" s="17" t="s">
        <v>73</v>
      </c>
      <c r="D46" s="18" t="s">
        <v>74</v>
      </c>
      <c r="E46" s="19"/>
      <c r="F46" s="20">
        <f>E46</f>
        <v>0</v>
      </c>
      <c r="G46" s="21"/>
    </row>
    <row r="47" s="2" customFormat="1" customHeight="1" spans="1:7">
      <c r="A47" s="15">
        <v>45</v>
      </c>
      <c r="B47" s="16" t="s">
        <v>75</v>
      </c>
      <c r="C47" s="25" t="s">
        <v>76</v>
      </c>
      <c r="D47" s="18" t="s">
        <v>77</v>
      </c>
      <c r="E47" s="19"/>
      <c r="F47" s="20">
        <f t="shared" si="0"/>
        <v>0</v>
      </c>
      <c r="G47" s="21"/>
    </row>
    <row r="48" s="2" customFormat="1" customHeight="1" spans="1:7">
      <c r="A48" s="15">
        <v>46</v>
      </c>
      <c r="B48" s="24"/>
      <c r="C48" s="25" t="s">
        <v>78</v>
      </c>
      <c r="D48" s="18" t="s">
        <v>79</v>
      </c>
      <c r="E48" s="19"/>
      <c r="F48" s="20">
        <f t="shared" si="0"/>
        <v>0</v>
      </c>
      <c r="G48" s="21"/>
    </row>
    <row r="49" s="2" customFormat="1" customHeight="1" spans="1:7">
      <c r="A49" s="15">
        <v>47</v>
      </c>
      <c r="B49" s="24"/>
      <c r="C49" s="25" t="s">
        <v>80</v>
      </c>
      <c r="D49" s="18" t="s">
        <v>81</v>
      </c>
      <c r="E49" s="19"/>
      <c r="F49" s="20">
        <f t="shared" si="0"/>
        <v>0</v>
      </c>
      <c r="G49" s="21"/>
    </row>
    <row r="50" s="2" customFormat="1" customHeight="1" spans="1:7">
      <c r="A50" s="26">
        <v>48</v>
      </c>
      <c r="B50" s="24"/>
      <c r="C50" s="16" t="s">
        <v>82</v>
      </c>
      <c r="D50" s="27" t="s">
        <v>83</v>
      </c>
      <c r="E50" s="19"/>
      <c r="F50" s="20">
        <f t="shared" si="0"/>
        <v>0</v>
      </c>
      <c r="G50" s="21"/>
    </row>
    <row r="51" s="4" customFormat="1" customHeight="1" spans="1:38">
      <c r="A51" s="28" t="s">
        <v>84</v>
      </c>
      <c r="B51" s="29"/>
      <c r="C51" s="29"/>
      <c r="D51" s="30"/>
      <c r="E51" s="31"/>
      <c r="F51" s="31">
        <f>SUM(F4:F50)</f>
        <v>0</v>
      </c>
      <c r="G51" s="32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</row>
  </sheetData>
  <mergeCells count="8">
    <mergeCell ref="A1:G1"/>
    <mergeCell ref="A51:D51"/>
    <mergeCell ref="B3:B4"/>
    <mergeCell ref="B5:B28"/>
    <mergeCell ref="B29:B45"/>
    <mergeCell ref="B47:B50"/>
    <mergeCell ref="C5:C28"/>
    <mergeCell ref="C29:C45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G69" sqref="G69"/>
    </sheetView>
  </sheetViews>
  <sheetFormatPr defaultColWidth="9" defaultRowHeight="13.5" customHeight="1"/>
  <cols>
    <col min="1" max="16384" width="9" style="1"/>
  </cols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汇总表</vt:lpstr>
      <vt:lpstr>市场询价</vt:lpstr>
      <vt:lpstr>测算表</vt:lpstr>
      <vt:lpstr>人工费依据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Kevin</cp:lastModifiedBy>
  <dcterms:created xsi:type="dcterms:W3CDTF">2006-09-16T00:00:00Z</dcterms:created>
  <dcterms:modified xsi:type="dcterms:W3CDTF">2024-11-13T02:20:23Z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3449FE1445734975BFDC42EAE61C271C_13</vt:lpwstr>
  </property>
  <property fmtid="{D5CDD505-2E9C-101B-9397-08002B2CF9AE}" pid="3" name="KSOProductBuildVer">
    <vt:lpwstr>2052-12.1.0.18608</vt:lpwstr>
  </property>
</Properties>
</file>