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/>
  </bookViews>
  <sheets>
    <sheet name="工程量清单" sheetId="2" r:id="rId1"/>
  </sheets>
  <definedNames>
    <definedName name="_xlnm._FilterDatabase" localSheetId="0" hidden="1">工程量清单!$A$3:$M$17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<sst xmlns="http://schemas.openxmlformats.org/spreadsheetml/2006/main" count="90" uniqueCount="67">
  <si>
    <t>工程量清单</t>
  </si>
  <si>
    <t>项目名称：2024年东北公司路段全景监控项目劳务施工</t>
  </si>
  <si>
    <t>序号</t>
  </si>
  <si>
    <t>工程或费用名称</t>
  </si>
  <si>
    <t>规格参数</t>
  </si>
  <si>
    <t>工作内容</t>
  </si>
  <si>
    <t>计量规则</t>
  </si>
  <si>
    <t>供货方式</t>
  </si>
  <si>
    <t>单位</t>
  </si>
  <si>
    <t>数量</t>
  </si>
  <si>
    <t>单项限价</t>
  </si>
  <si>
    <t>报价（元）</t>
  </si>
  <si>
    <t>小计</t>
  </si>
  <si>
    <t>偏差率</t>
  </si>
  <si>
    <t>备注</t>
  </si>
  <si>
    <t>十六</t>
  </si>
  <si>
    <t>东北公司路段全景监控工程</t>
  </si>
  <si>
    <t>1600万180°全景蓝宝石AR球型鹰眼</t>
  </si>
  <si>
    <t>详见技术参数</t>
  </si>
  <si>
    <t>1.设备本体及配套附件安装
2.支架安装
3.支架除锈、刷油
4.线缆连接
5.单体调试</t>
  </si>
  <si>
    <t>1.依据图纸所示，按满足设计配置和功能要求的摄像机数量以套计量；
2.综合单价包干，包含一切安装辅材，二次转运、装卸、存储等费用</t>
  </si>
  <si>
    <t>甲供</t>
  </si>
  <si>
    <t>台</t>
  </si>
  <si>
    <t>交换机</t>
  </si>
  <si>
    <t>提供8个10/100/1000Mbps RJ45端口；                          支持端口自动翻转（Auto MDI/MDIX）功能及双工/速率自协商；                                      网络支持IEEE802.3、IEEE802.3u、IEEE802.3ab、IEEE802.3x；                                  支持存储转发传输模式；                                      支持4K的MAC地址表深度；                                    外观尺寸不小于150mm*100mm*25mm；                           输入电源220V交流；</t>
  </si>
  <si>
    <t>1.设备本体及配套附件安装
2.安装、线缆连接
3.通电、电气调试
4.网络配置、调试、指标测试</t>
  </si>
  <si>
    <t>1.依据图纸所示，按满足设计配置和功能要求的交换机数量以台计量；
2.综合单价包干，包含一切安装辅材，二次转运、装卸、存储等费用</t>
  </si>
  <si>
    <t>电缆</t>
  </si>
  <si>
    <t>RVV3×1.5mm2</t>
  </si>
  <si>
    <t>1.线缆配套附件、辅材的装卸、运输、开箱、就位
2.线缆检查、编号、安放
3.断线、固定、临时封头、清理场地
4.终端头、线夹、制作、安装
5.功能检测</t>
  </si>
  <si>
    <t>1.依据图纸所示，按满足设计配置和功能要求的线缆数量以米计量；
2.综合单价包干，包含一切安装辅材及甲供材料二次转运费、装卸费、仓储费</t>
  </si>
  <si>
    <t>乙供</t>
  </si>
  <si>
    <t>米</t>
  </si>
  <si>
    <t>网线</t>
  </si>
  <si>
    <t>UTP.Cate6</t>
  </si>
  <si>
    <t>PVC管</t>
  </si>
  <si>
    <t>Φ20</t>
  </si>
  <si>
    <t>1.测位，断管
2.配管
3.固定，连接管件
4.敷设方式满足设计要求，综合考虑</t>
  </si>
  <si>
    <t>1.依据图纸所示，按保护管的敷设长度以米计量
2.综合单价包干，包含一切安装辅材，二次转运、装卸、存储等费用</t>
  </si>
  <si>
    <t>监控挂箱</t>
  </si>
  <si>
    <t>满足设计及规范要求</t>
  </si>
  <si>
    <t>1.设备本体及配套附件安装
2.线缆连接
3.防雷接地
4.单体调试</t>
  </si>
  <si>
    <t>1.依据图纸所示，按满足设计配置和功能要求的设备箱数量以台计量；
2.综合单价包干，包含一切安装辅材，二次转运、装卸、存储等费用</t>
  </si>
  <si>
    <t>智能电表</t>
  </si>
  <si>
    <t>1.依据图纸所示，按满足设计配置和功能要求的智能电表数量以台计量；
2.综合单价包干，包含一切安装辅材，二次转运、装卸、存储等费用</t>
  </si>
  <si>
    <t>平台软件接入集成调试、试运行</t>
  </si>
  <si>
    <t>1.配合平台软件接入集成调试、试运行2.具体符合设计及业主要求</t>
  </si>
  <si>
    <t>1.依据图纸所示，按满足设计配置和功能要求的平台软件接入集成调试、试运行数量以项计量；
2.综合单价包干，包含一切安装辅材，二次转运、装卸、存储等费用</t>
  </si>
  <si>
    <t>甲供，乙方配合调试</t>
  </si>
  <si>
    <t>项</t>
  </si>
  <si>
    <t>网络租赁费</t>
  </si>
  <si>
    <t>网络租赁费，6个点位共计3年</t>
  </si>
  <si>
    <t>1.网络租赁费
2.具体符合设计及业主要求</t>
  </si>
  <si>
    <t>1.依据图纸所示，按满足设计配置和功能要求的网络租赁费数量以项计量；
2.综合单价包干，包含一切安装辅材，二次转运、装卸、存储等费用</t>
  </si>
  <si>
    <t>铁塔租赁费</t>
  </si>
  <si>
    <t>铁塔租赁费，6个点位共计3年</t>
  </si>
  <si>
    <t>1.铁塔租赁费
2.具体符合设计及业主要求</t>
  </si>
  <si>
    <t>1.依据图纸所示，按满足设计配置和功能要求的铁塔租赁费数量以项计量；
2.综合单价包干，包含一切安装辅材，二次转运、装卸、存储等费用</t>
  </si>
  <si>
    <t>铁塔维护</t>
  </si>
  <si>
    <t>铁塔维护，6个点位共计3年</t>
  </si>
  <si>
    <t>1.铁塔维护
2.具体符合设计及业主要求</t>
  </si>
  <si>
    <t>1.依据图纸所示，按满足设计配置和功能要求的铁塔维护数量以项计量；
2.综合单价包干，包含一切安装辅材，二次转运、装卸、存储等费用</t>
  </si>
  <si>
    <t>安全生产费</t>
  </si>
  <si>
    <t>按《JTG 3830-2018 公路工程建设项目概算预算编制办法》</t>
  </si>
  <si>
    <t>1.按建筑安装工程费的2%计算
2.结算时据实结算</t>
  </si>
  <si>
    <t>据实结算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</si>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</sst>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5">
    <font>
      <sz val="12"/>
      <color theme="1"/>
      <name val="等线"/>
      <charset val="134"/>
      <scheme val="minor"/>
    </font>
    <font>
      <sz val="10"/>
      <color rgb="FF000000"/>
      <name val="黑体"/>
      <charset val="134"/>
    </font>
    <font>
      <b/>
      <sz val="14"/>
      <color rgb="FF000000"/>
      <name val="微软雅黑"/>
      <charset val="134"/>
    </font>
    <font>
      <sz val="14"/>
      <color rgb="FF000000"/>
      <name val="微软雅黑"/>
      <charset val="134"/>
    </font>
    <font>
      <b/>
      <sz val="10"/>
      <color rgb="FF000000"/>
      <name val="黑体"/>
      <charset val="134"/>
    </font>
    <font>
      <sz val="11"/>
      <color theme="1"/>
      <name val="等线"/>
      <charset val="134"/>
      <scheme val="minor"/>
    </font>
    <font>
      <u/>
      <sz val="10"/>
      <color theme="10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3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6" applyNumberFormat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3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0" fillId="2" borderId="0" xfId="0" applyFill="1">
      <alignment vertical="center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176" fontId="3" fillId="2" borderId="0" xfId="0" applyNumberFormat="1" applyFont="1" applyFill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 shrinkToFit="1"/>
    </xf>
    <xf numFmtId="0" fontId="1" fillId="2" borderId="0" xfId="0" applyFont="1" applyFill="1" applyAlignment="1">
      <alignment horizontal="left" vertical="center" shrinkToFit="1"/>
    </xf>
    <xf numFmtId="0" fontId="1" fillId="2" borderId="1" xfId="0" applyFont="1" applyFill="1" applyBorder="1" applyAlignment="1" applyProtection="1">
      <alignment horizontal="center" vertical="center" shrinkToFit="1"/>
    </xf>
    <xf numFmtId="0" fontId="1" fillId="2" borderId="1" xfId="0" applyFont="1" applyFill="1" applyBorder="1" applyAlignment="1" applyProtection="1">
      <alignment horizontal="center" vertical="center" wrapText="1"/>
    </xf>
    <xf numFmtId="176" fontId="1" fillId="2" borderId="1" xfId="0" applyNumberFormat="1" applyFont="1" applyFill="1" applyBorder="1" applyAlignment="1" applyProtection="1">
      <alignment horizontal="center" vertical="center" shrinkToFit="1"/>
    </xf>
    <xf numFmtId="0" fontId="4" fillId="2" borderId="1" xfId="0" applyFont="1" applyFill="1" applyBorder="1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justify" vertical="center" wrapText="1"/>
    </xf>
    <xf numFmtId="0" fontId="4" fillId="2" borderId="1" xfId="0" applyFont="1" applyFill="1" applyBorder="1" applyProtection="1">
      <alignment vertical="center"/>
    </xf>
    <xf numFmtId="43" fontId="2" fillId="2" borderId="0" xfId="0" applyNumberFormat="1" applyFont="1" applyFill="1" applyAlignment="1">
      <alignment horizontal="center" vertical="center" wrapText="1"/>
    </xf>
    <xf numFmtId="43" fontId="1" fillId="2" borderId="0" xfId="0" applyNumberFormat="1" applyFont="1" applyFill="1" applyAlignment="1">
      <alignment horizontal="left" vertical="center" shrinkToFit="1"/>
    </xf>
    <xf numFmtId="43" fontId="1" fillId="2" borderId="1" xfId="0" applyNumberFormat="1" applyFont="1" applyFill="1" applyBorder="1" applyAlignment="1" applyProtection="1">
      <alignment horizontal="center" vertical="center" wrapText="1"/>
    </xf>
    <xf numFmtId="43" fontId="1" fillId="2" borderId="1" xfId="0" applyNumberFormat="1" applyFont="1" applyFill="1" applyBorder="1" applyAlignment="1" applyProtection="1">
      <alignment horizontal="center" vertical="center"/>
    </xf>
    <xf numFmtId="177" fontId="1" fillId="2" borderId="1" xfId="0" applyNumberFormat="1" applyFont="1" applyFill="1" applyBorder="1" applyAlignment="1" applyProtection="1">
      <alignment horizontal="center" vertical="center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43" fontId="4" fillId="2" borderId="1" xfId="0" applyNumberFormat="1" applyFont="1" applyFill="1" applyBorder="1" applyAlignment="1" applyProtection="1">
      <alignment horizontal="center" vertical="center"/>
    </xf>
    <xf numFmtId="177" fontId="4" fillId="2" borderId="1" xfId="0" applyNumberFormat="1" applyFont="1" applyFill="1" applyBorder="1" applyAlignment="1" applyProtection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M17"/>
  <sheetViews>
    <sheetView tabSelected="1" zoomScale="85" zoomScaleNormal="85" workbookViewId="0">
      <pane ySplit="3" topLeftCell="A4" activePane="bottomLeft" state="frozen"/>
      <selection/>
      <selection pane="bottomLeft" activeCell="A1" sqref="A1:M1"/>
    </sheetView>
  </sheetViews>
  <sheetFormatPr defaultColWidth="9" defaultRowHeight="24" customHeight="1"/>
  <cols>
    <col min="1" max="1" width="7.66923076923077" style="2" customWidth="1"/>
    <col min="2" max="2" width="19.5" style="3" customWidth="1"/>
    <col min="3" max="5" width="22.5" style="3" customWidth="1"/>
    <col min="6" max="6" width="9.16923076923077" style="3" customWidth="1"/>
    <col min="7" max="7" width="6.66923076923077" style="2" customWidth="1"/>
    <col min="8" max="8" width="9" style="2"/>
    <col min="9" max="11" width="12.8769230769231" style="4" customWidth="1"/>
    <col min="12" max="13" width="17.6692307692308" style="5" customWidth="1"/>
    <col min="14" max="38" width="9" style="1"/>
    <col min="39" max="16384" width="9" style="6"/>
  </cols>
  <sheetData>
    <row r="1" customHeight="1" spans="1:13">
      <c r="A1" s="7" t="s">
        <v>0</v>
      </c>
      <c r="B1" s="8"/>
      <c r="C1" s="8"/>
      <c r="D1" s="8"/>
      <c r="E1" s="8"/>
      <c r="F1" s="8"/>
      <c r="G1" s="7"/>
      <c r="H1" s="9"/>
      <c r="I1" s="21"/>
      <c r="J1" s="21"/>
      <c r="K1" s="21"/>
      <c r="L1" s="7"/>
      <c r="M1" s="7"/>
    </row>
    <row r="2" s="1" customFormat="1" customHeight="1" spans="1:13">
      <c r="A2" s="10" t="s">
        <v>1</v>
      </c>
      <c r="B2" s="11"/>
      <c r="C2" s="11"/>
      <c r="D2" s="11"/>
      <c r="E2" s="11"/>
      <c r="F2" s="11"/>
      <c r="G2" s="11"/>
      <c r="H2" s="11"/>
      <c r="I2" s="22"/>
      <c r="J2" s="22"/>
      <c r="K2" s="22"/>
      <c r="L2" s="11"/>
      <c r="M2" s="11"/>
    </row>
    <row r="3" s="1" customFormat="1" customHeight="1" spans="1:13">
      <c r="A3" s="12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2" t="s">
        <v>8</v>
      </c>
      <c r="H3" s="14" t="s">
        <v>9</v>
      </c>
      <c r="I3" s="23" t="s">
        <v>10</v>
      </c>
      <c r="J3" s="23" t="s">
        <v>11</v>
      </c>
      <c r="K3" s="23" t="s">
        <v>12</v>
      </c>
      <c r="L3" s="13" t="s">
        <v>13</v>
      </c>
      <c r="M3" s="13" t="s">
        <v>14</v>
      </c>
    </row>
    <row r="4" s="1" customFormat="1" customHeight="1" spans="1:13">
      <c r="A4" s="15" t="s">
        <v>15</v>
      </c>
      <c r="B4" s="16" t="s">
        <v>16</v>
      </c>
      <c r="C4" s="16"/>
      <c r="D4" s="16"/>
      <c r="E4" s="16"/>
      <c r="F4" s="16"/>
      <c r="G4" s="15"/>
      <c r="H4" s="15"/>
      <c r="I4" s="24"/>
      <c r="J4" s="24"/>
      <c r="K4" s="24"/>
      <c r="L4" s="13"/>
      <c r="M4" s="13"/>
    </row>
    <row r="5" s="1" customFormat="1" ht="72" customHeight="1" spans="1:13">
      <c r="A5" s="17">
        <v>1</v>
      </c>
      <c r="B5" s="18" t="s">
        <v>17</v>
      </c>
      <c r="C5" s="18" t="s">
        <v>18</v>
      </c>
      <c r="D5" s="19" t="s">
        <v>19</v>
      </c>
      <c r="E5" s="18" t="s">
        <v>20</v>
      </c>
      <c r="F5" s="13" t="s">
        <v>21</v>
      </c>
      <c r="G5" s="13" t="s">
        <v>22</v>
      </c>
      <c r="H5" s="17">
        <v>6</v>
      </c>
      <c r="I5" s="24">
        <v>650</v>
      </c>
      <c r="J5" s="24"/>
      <c r="K5" s="25">
        <f t="shared" ref="K5:K16" si="0">J5*H5</f>
        <v>0</v>
      </c>
      <c r="L5" s="26">
        <f t="shared" ref="L5:L16" si="1">(J5-I5)/I5</f>
        <v>-1</v>
      </c>
      <c r="M5" s="13"/>
    </row>
    <row r="6" s="1" customFormat="1" ht="90" customHeight="1" spans="1:13">
      <c r="A6" s="17">
        <v>2</v>
      </c>
      <c r="B6" s="18" t="s">
        <v>23</v>
      </c>
      <c r="C6" s="18" t="s">
        <v>24</v>
      </c>
      <c r="D6" s="18" t="s">
        <v>25</v>
      </c>
      <c r="E6" s="18" t="s">
        <v>26</v>
      </c>
      <c r="F6" s="13" t="s">
        <v>21</v>
      </c>
      <c r="G6" s="13" t="s">
        <v>22</v>
      </c>
      <c r="H6" s="17">
        <v>6</v>
      </c>
      <c r="I6" s="24">
        <v>201</v>
      </c>
      <c r="J6" s="24"/>
      <c r="K6" s="25">
        <f t="shared" si="0"/>
        <v>0</v>
      </c>
      <c r="L6" s="26">
        <f t="shared" si="1"/>
        <v>-1</v>
      </c>
      <c r="M6" s="13"/>
    </row>
    <row r="7" s="1" customFormat="1" ht="96" customHeight="1" spans="1:13">
      <c r="A7" s="17">
        <v>3</v>
      </c>
      <c r="B7" s="18" t="s">
        <v>27</v>
      </c>
      <c r="C7" s="18" t="s">
        <v>28</v>
      </c>
      <c r="D7" s="18" t="s">
        <v>29</v>
      </c>
      <c r="E7" s="18" t="s">
        <v>30</v>
      </c>
      <c r="F7" s="13" t="s">
        <v>31</v>
      </c>
      <c r="G7" s="13" t="s">
        <v>32</v>
      </c>
      <c r="H7" s="17">
        <v>240</v>
      </c>
      <c r="I7" s="24">
        <v>7.57</v>
      </c>
      <c r="J7" s="24"/>
      <c r="K7" s="25">
        <f t="shared" si="0"/>
        <v>0</v>
      </c>
      <c r="L7" s="26">
        <f t="shared" si="1"/>
        <v>-1</v>
      </c>
      <c r="M7" s="13"/>
    </row>
    <row r="8" s="1" customFormat="1" ht="96" customHeight="1" spans="1:13">
      <c r="A8" s="17">
        <v>4</v>
      </c>
      <c r="B8" s="18" t="s">
        <v>33</v>
      </c>
      <c r="C8" s="18" t="s">
        <v>34</v>
      </c>
      <c r="D8" s="18" t="s">
        <v>29</v>
      </c>
      <c r="E8" s="18" t="s">
        <v>30</v>
      </c>
      <c r="F8" s="13" t="s">
        <v>31</v>
      </c>
      <c r="G8" s="13" t="s">
        <v>32</v>
      </c>
      <c r="H8" s="17">
        <v>240</v>
      </c>
      <c r="I8" s="24">
        <v>3.69</v>
      </c>
      <c r="J8" s="24"/>
      <c r="K8" s="25">
        <f t="shared" si="0"/>
        <v>0</v>
      </c>
      <c r="L8" s="26">
        <f t="shared" si="1"/>
        <v>-1</v>
      </c>
      <c r="M8" s="13"/>
    </row>
    <row r="9" s="1" customFormat="1" ht="60" customHeight="1" spans="1:13">
      <c r="A9" s="17">
        <v>5</v>
      </c>
      <c r="B9" s="18" t="s">
        <v>35</v>
      </c>
      <c r="C9" s="18" t="s">
        <v>36</v>
      </c>
      <c r="D9" s="18" t="s">
        <v>37</v>
      </c>
      <c r="E9" s="18" t="s">
        <v>38</v>
      </c>
      <c r="F9" s="13" t="s">
        <v>31</v>
      </c>
      <c r="G9" s="13" t="s">
        <v>32</v>
      </c>
      <c r="H9" s="17">
        <v>240</v>
      </c>
      <c r="I9" s="24">
        <v>6.82</v>
      </c>
      <c r="J9" s="24"/>
      <c r="K9" s="25">
        <f t="shared" si="0"/>
        <v>0</v>
      </c>
      <c r="L9" s="26">
        <f t="shared" si="1"/>
        <v>-1</v>
      </c>
      <c r="M9" s="13"/>
    </row>
    <row r="10" s="1" customFormat="1" ht="72" customHeight="1" spans="1:13">
      <c r="A10" s="17">
        <v>6</v>
      </c>
      <c r="B10" s="18" t="s">
        <v>39</v>
      </c>
      <c r="C10" s="18" t="s">
        <v>40</v>
      </c>
      <c r="D10" s="18" t="s">
        <v>41</v>
      </c>
      <c r="E10" s="18" t="s">
        <v>42</v>
      </c>
      <c r="F10" s="13" t="s">
        <v>31</v>
      </c>
      <c r="G10" s="13" t="s">
        <v>22</v>
      </c>
      <c r="H10" s="17">
        <v>6</v>
      </c>
      <c r="I10" s="24">
        <v>850</v>
      </c>
      <c r="J10" s="24"/>
      <c r="K10" s="25">
        <f t="shared" si="0"/>
        <v>0</v>
      </c>
      <c r="L10" s="26">
        <f t="shared" si="1"/>
        <v>-1</v>
      </c>
      <c r="M10" s="13"/>
    </row>
    <row r="11" s="1" customFormat="1" ht="72" customHeight="1" spans="1:13">
      <c r="A11" s="17">
        <v>7</v>
      </c>
      <c r="B11" s="18" t="s">
        <v>43</v>
      </c>
      <c r="C11" s="18" t="s">
        <v>40</v>
      </c>
      <c r="D11" s="18" t="s">
        <v>41</v>
      </c>
      <c r="E11" s="18" t="s">
        <v>44</v>
      </c>
      <c r="F11" s="13" t="s">
        <v>31</v>
      </c>
      <c r="G11" s="13" t="s">
        <v>22</v>
      </c>
      <c r="H11" s="17">
        <v>6</v>
      </c>
      <c r="I11" s="24">
        <v>850</v>
      </c>
      <c r="J11" s="24"/>
      <c r="K11" s="25">
        <f t="shared" si="0"/>
        <v>0</v>
      </c>
      <c r="L11" s="26">
        <f t="shared" si="1"/>
        <v>-1</v>
      </c>
      <c r="M11" s="13"/>
    </row>
    <row r="12" s="1" customFormat="1" ht="78" spans="1:13">
      <c r="A12" s="17">
        <v>8</v>
      </c>
      <c r="B12" s="18" t="s">
        <v>45</v>
      </c>
      <c r="C12" s="18" t="s">
        <v>40</v>
      </c>
      <c r="D12" s="18" t="s">
        <v>46</v>
      </c>
      <c r="E12" s="18" t="s">
        <v>47</v>
      </c>
      <c r="F12" s="13" t="s">
        <v>48</v>
      </c>
      <c r="G12" s="13" t="s">
        <v>49</v>
      </c>
      <c r="H12" s="17">
        <v>1</v>
      </c>
      <c r="I12" s="24">
        <v>500</v>
      </c>
      <c r="J12" s="24"/>
      <c r="K12" s="25">
        <f t="shared" si="0"/>
        <v>0</v>
      </c>
      <c r="L12" s="26">
        <f t="shared" si="1"/>
        <v>-1</v>
      </c>
      <c r="M12" s="13"/>
    </row>
    <row r="13" s="1" customFormat="1" ht="78" spans="1:13">
      <c r="A13" s="17">
        <v>9</v>
      </c>
      <c r="B13" s="18" t="s">
        <v>50</v>
      </c>
      <c r="C13" s="18" t="s">
        <v>51</v>
      </c>
      <c r="D13" s="18" t="s">
        <v>52</v>
      </c>
      <c r="E13" s="18" t="s">
        <v>53</v>
      </c>
      <c r="F13" s="13" t="s">
        <v>31</v>
      </c>
      <c r="G13" s="13" t="s">
        <v>49</v>
      </c>
      <c r="H13" s="17">
        <v>1</v>
      </c>
      <c r="I13" s="24">
        <v>220520</v>
      </c>
      <c r="J13" s="24"/>
      <c r="K13" s="25">
        <f t="shared" si="0"/>
        <v>0</v>
      </c>
      <c r="L13" s="26">
        <f t="shared" si="1"/>
        <v>-1</v>
      </c>
      <c r="M13" s="13"/>
    </row>
    <row r="14" s="1" customFormat="1" ht="78" spans="1:13">
      <c r="A14" s="17">
        <v>10</v>
      </c>
      <c r="B14" s="18" t="s">
        <v>54</v>
      </c>
      <c r="C14" s="18" t="s">
        <v>55</v>
      </c>
      <c r="D14" s="18" t="s">
        <v>56</v>
      </c>
      <c r="E14" s="18" t="s">
        <v>57</v>
      </c>
      <c r="F14" s="13" t="s">
        <v>31</v>
      </c>
      <c r="G14" s="13" t="s">
        <v>49</v>
      </c>
      <c r="H14" s="17">
        <v>1</v>
      </c>
      <c r="I14" s="24">
        <v>169290</v>
      </c>
      <c r="J14" s="24"/>
      <c r="K14" s="25">
        <f t="shared" si="0"/>
        <v>0</v>
      </c>
      <c r="L14" s="26">
        <f t="shared" si="1"/>
        <v>-1</v>
      </c>
      <c r="M14" s="13"/>
    </row>
    <row r="15" s="1" customFormat="1" ht="78" spans="1:13">
      <c r="A15" s="17">
        <v>11</v>
      </c>
      <c r="B15" s="18" t="s">
        <v>58</v>
      </c>
      <c r="C15" s="18" t="s">
        <v>59</v>
      </c>
      <c r="D15" s="18" t="s">
        <v>60</v>
      </c>
      <c r="E15" s="18" t="s">
        <v>61</v>
      </c>
      <c r="F15" s="13" t="s">
        <v>31</v>
      </c>
      <c r="G15" s="13" t="s">
        <v>49</v>
      </c>
      <c r="H15" s="17">
        <v>1</v>
      </c>
      <c r="I15" s="24">
        <v>80190</v>
      </c>
      <c r="J15" s="24"/>
      <c r="K15" s="25">
        <f t="shared" si="0"/>
        <v>0</v>
      </c>
      <c r="L15" s="26">
        <f t="shared" si="1"/>
        <v>-1</v>
      </c>
      <c r="M15" s="13"/>
    </row>
    <row r="16" s="1" customFormat="1" ht="36" customHeight="1" spans="1:13">
      <c r="A16" s="17">
        <v>12</v>
      </c>
      <c r="B16" s="18" t="s">
        <v>62</v>
      </c>
      <c r="C16" s="13"/>
      <c r="D16" s="18" t="s">
        <v>63</v>
      </c>
      <c r="E16" s="18" t="s">
        <v>64</v>
      </c>
      <c r="F16" s="13" t="s">
        <v>31</v>
      </c>
      <c r="G16" s="17" t="s">
        <v>49</v>
      </c>
      <c r="H16" s="13">
        <v>1</v>
      </c>
      <c r="I16" s="24">
        <v>9802.904</v>
      </c>
      <c r="J16" s="24"/>
      <c r="K16" s="25">
        <f t="shared" si="0"/>
        <v>0</v>
      </c>
      <c r="L16" s="26"/>
      <c r="M16" s="13" t="s">
        <v>65</v>
      </c>
    </row>
    <row r="17" customHeight="1" spans="1:13">
      <c r="A17" s="15" t="s">
        <v>66</v>
      </c>
      <c r="B17" s="15"/>
      <c r="C17" s="15"/>
      <c r="D17" s="15"/>
      <c r="E17" s="15"/>
      <c r="F17" s="15"/>
      <c r="G17" s="15"/>
      <c r="H17" s="20"/>
      <c r="I17" s="24"/>
      <c r="J17" s="27"/>
      <c r="K17" s="28">
        <f>SUM(K5:K16)</f>
        <v>0</v>
      </c>
      <c r="L17" s="13"/>
      <c r="M17" s="13"/>
    </row>
  </sheetData>
  <autoFilter ref="A3:M17">
    <extLst/>
  </autoFilter>
  <mergeCells count="3">
    <mergeCell ref="A1:M1"/>
    <mergeCell ref="A2:M2"/>
    <mergeCell ref="A17:G1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DingTalk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工程量清单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Kevin</cp:lastModifiedBy>
  <dcterms:created xsi:type="dcterms:W3CDTF">2006-09-16T00:00:00Z</dcterms:created>
  <dcterms:modified xsi:type="dcterms:W3CDTF">2024-09-20T06:52:50Z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BCC465C05F314543AB0EFB45958FABD2_12</vt:lpwstr>
  </property>
  <property fmtid="{D5CDD505-2E9C-101B-9397-08002B2CF9AE}" pid="3" name="KSOProductBuildVer">
    <vt:lpwstr>2052-12.1.0.16120</vt:lpwstr>
  </property>
</Properties>
</file>