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2025 02 17" sheetId="1" state="hidden" r:id="rId1"/>
    <sheet name="响应文件  七  已标价报价清单（2025年仪器设备检校报价）" sheetId="11" r:id="rId2"/>
    <sheet name="方案清单 (查计量院价格)" sheetId="10" state="hidden" r:id="rId3"/>
  </sheets>
  <definedNames>
    <definedName name="_xlnm._FilterDatabase" localSheetId="1" hidden="1">'响应文件  七  已标价报价清单（2025年仪器设备检校报价）'!$A$4:$XCZ$666</definedName>
    <definedName name="_xlnm._FilterDatabase" localSheetId="2" hidden="1">'方案清单 (查计量院价格)'!$4:$1271</definedName>
    <definedName name="_xlnm.Print_Area" localSheetId="2">'方案清单 (查计量院价格)'!$A$1:$T$666</definedName>
    <definedName name="_xlnm.Print_Titles" localSheetId="2">'方案清单 (查计量院价格)'!$4:$4</definedName>
    <definedName name="_xlnm.Print_Area" localSheetId="1">'响应文件  七  已标价报价清单（2025年仪器设备检校报价）'!$A$1:$M$666</definedName>
    <definedName name="_xlnm.Print_Titles" localSheetId="1">'响应文件  七  已标价报价清单（2025年仪器设备检校报价）'!$4:$4</definedName>
  </definedName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<sst xmlns="http://schemas.openxmlformats.org/spreadsheetml/2006/main" count="25661" uniqueCount="6870">
  <si>
    <t>序号</t>
  </si>
  <si>
    <t>部门</t>
  </si>
  <si>
    <t>存放地点</t>
  </si>
  <si>
    <t xml:space="preserve">检校参数依据（检校规程）未填 </t>
  </si>
  <si>
    <t>检测二部</t>
  </si>
  <si>
    <t xml:space="preserve">化学室 </t>
  </si>
  <si>
    <t>力学室1</t>
  </si>
  <si>
    <t>力学室2</t>
  </si>
  <si>
    <t xml:space="preserve">沥青室 </t>
  </si>
  <si>
    <t>疲劳试验室</t>
  </si>
  <si>
    <t>技术质量部</t>
  </si>
  <si>
    <t>收样大厅</t>
  </si>
  <si>
    <t>水泥混凝土室</t>
  </si>
  <si>
    <t>松驰试验室</t>
  </si>
  <si>
    <t>天平室</t>
  </si>
  <si>
    <t>土工合成材料室1</t>
  </si>
  <si>
    <t>土工合成材料室2</t>
  </si>
  <si>
    <t>无机结合料室</t>
  </si>
  <si>
    <t>现场检测室1</t>
  </si>
  <si>
    <t>检测一部</t>
  </si>
  <si>
    <t>现场检测室2</t>
  </si>
  <si>
    <t>硬度检测室</t>
  </si>
  <si>
    <t>预应力室</t>
  </si>
  <si>
    <t>附件</t>
  </si>
  <si>
    <r>
      <t xml:space="preserve">     2025年仪器设备计量校准采购服务    </t>
    </r>
    <r>
      <rPr>
        <sz val="16"/>
        <rFont val="宋体"/>
        <charset val="134"/>
      </rPr>
      <t>报价清单</t>
    </r>
  </si>
  <si>
    <r>
      <t>货币单位:人民币 元</t>
    </r>
    <r>
      <rPr>
        <b/>
        <sz val="10"/>
        <rFont val="宋体"/>
        <charset val="134"/>
      </rPr>
      <t>(含6%增值税）</t>
    </r>
  </si>
  <si>
    <t>仪器设备名称</t>
  </si>
  <si>
    <t>规程型号</t>
  </si>
  <si>
    <t>精度/等级</t>
  </si>
  <si>
    <t>数量</t>
  </si>
  <si>
    <t>检校参数</t>
  </si>
  <si>
    <t>检校方式</t>
  </si>
  <si>
    <t>检校频次（次/年）</t>
  </si>
  <si>
    <t>上限价</t>
  </si>
  <si>
    <t>单价</t>
  </si>
  <si>
    <t>总价</t>
  </si>
  <si>
    <t>分包
（需注明分包参数）</t>
  </si>
  <si>
    <t>备注</t>
  </si>
  <si>
    <t xml:space="preserve"> 纤维吸油率仪</t>
  </si>
  <si>
    <t>JJYMX-1</t>
  </si>
  <si>
    <t>/</t>
  </si>
  <si>
    <t>1.滤网孔径；
2.振动振幅；
3.振动频率。</t>
  </si>
  <si>
    <t>校准</t>
  </si>
  <si>
    <t>（GPS+RTK）全球定位实时动态测量仪</t>
  </si>
  <si>
    <t>V200</t>
  </si>
  <si>
    <t>1.移动基站天线相位中心一致性；
2.静态测量精度；
3.RTK测量精度：基线测量误差，水平测量重复性，垂直测量重复性。</t>
  </si>
  <si>
    <t>（低温）恒温水浴</t>
  </si>
  <si>
    <t>HWY-2</t>
  </si>
  <si>
    <t>≤±0.1℃</t>
  </si>
  <si>
    <t>温度：-10℃、-18℃、5℃、15℃、20℃、25℃</t>
  </si>
  <si>
    <t>10kN传感器</t>
  </si>
  <si>
    <t>10kN</t>
  </si>
  <si>
    <t>0.5级</t>
  </si>
  <si>
    <t>力值：100、300、500、1000、2000、3000、4000、5000N</t>
  </si>
  <si>
    <t>检定</t>
  </si>
  <si>
    <t>±1％/Ⅰ级</t>
  </si>
  <si>
    <t>参考检校规程</t>
  </si>
  <si>
    <t>1kN传感器</t>
  </si>
  <si>
    <t>1kN</t>
  </si>
  <si>
    <t>力值：10、50、100、200、400、600、800、1000N</t>
  </si>
  <si>
    <t>200N传感器</t>
  </si>
  <si>
    <t>200N</t>
  </si>
  <si>
    <t>力值：10、20、40、60、80、100、120、160、200N</t>
  </si>
  <si>
    <t>50kN传感器</t>
  </si>
  <si>
    <t>50kN</t>
  </si>
  <si>
    <t>5kN传感器</t>
  </si>
  <si>
    <t>5kN</t>
  </si>
  <si>
    <t>力值：1、2、4、6、8、10kN</t>
  </si>
  <si>
    <t>CBR试筒</t>
  </si>
  <si>
    <t>φ152×170mm</t>
  </si>
  <si>
    <t>内径、高度</t>
  </si>
  <si>
    <t>CBR试验仪</t>
  </si>
  <si>
    <t>CBR-1</t>
  </si>
  <si>
    <t>1.贯入杆下端面直径、荷载板质量、升降台上升速；
2.垫块尺寸（直径、高）。</t>
  </si>
  <si>
    <t>CO浓度检测仪</t>
  </si>
  <si>
    <t>MS400-CO</t>
  </si>
  <si>
    <t>1.示值误差；
2.重复性；
3.报警功能；
4.响应时间。</t>
  </si>
  <si>
    <t>LR-100T锚杆拉拔仪</t>
  </si>
  <si>
    <t>LR-100T</t>
  </si>
  <si>
    <t>LR-10T型锚杆拉拔仪</t>
  </si>
  <si>
    <t>LR-10T</t>
  </si>
  <si>
    <t>LR-30T锚杆拉拔仪</t>
  </si>
  <si>
    <t>LR-30T</t>
  </si>
  <si>
    <t>LR-50T锚杆拉拔仪</t>
  </si>
  <si>
    <t>LR-50T</t>
  </si>
  <si>
    <t>RCM混凝土氯离子扩散系数测定仪</t>
  </si>
  <si>
    <t>HD-LKS</t>
  </si>
  <si>
    <t>1.阴极板（厚度、直径）；
2.阳极板（厚度、直径）；
3.输出电压（10V、15V、20V、25V、30V、35V、40V、50V、60V）：6个通道；
4.电流测量（5mA、10mA、15mA、20mA、30mA、40mA、60mA、90mA、120mA、180mA、360mA）：6个通道；
5.温度测量（20℃、25℃）：6个通道。</t>
  </si>
  <si>
    <t>U型装置</t>
  </si>
  <si>
    <t>1.钉杆；
2.钉杆尖部度数；
3.钉杆距离U型头底部距离。</t>
  </si>
  <si>
    <t>π尺</t>
  </si>
  <si>
    <t>15～55mm</t>
  </si>
  <si>
    <t>0.02mm</t>
  </si>
  <si>
    <t>1.宽度标记；
2.宽度差；
3.厚度偏差；
4.厚度差；
5.直径示值误差。</t>
  </si>
  <si>
    <t>50～125mm</t>
  </si>
  <si>
    <t>0.01mm</t>
  </si>
  <si>
    <t>100～225mm</t>
  </si>
  <si>
    <t>1500～1725mm</t>
  </si>
  <si>
    <t>1700～1925mm</t>
  </si>
  <si>
    <t>1900～2125mm</t>
  </si>
  <si>
    <t>八轮式平整度仪</t>
  </si>
  <si>
    <t>LHBP-5</t>
  </si>
  <si>
    <t>百分表</t>
  </si>
  <si>
    <t>0～10mm</t>
  </si>
  <si>
    <t>板厚千分尺</t>
  </si>
  <si>
    <t>25mm</t>
  </si>
  <si>
    <t>0.001mm</t>
  </si>
  <si>
    <t>校准点（5mm，10mm，15mm，21.5mm，25mm）</t>
  </si>
  <si>
    <t>薄膜加热烘箱</t>
  </si>
  <si>
    <t>SYD-3061（82）</t>
  </si>
  <si>
    <t>±0.5℃</t>
  </si>
  <si>
    <t>1.盛样皿内径；
2.盛样皿壁厚；
3.内净高；
4.升温时间；
5.工作温度；
6.温度回升时间；
7.控温范围；
8.转盘转。</t>
  </si>
  <si>
    <t>爆破测振仪</t>
  </si>
  <si>
    <t>TC-4850-6</t>
  </si>
  <si>
    <t>±5%</t>
  </si>
  <si>
    <t>允许误差</t>
  </si>
  <si>
    <t>比重瓶</t>
  </si>
  <si>
    <t>100mL</t>
  </si>
  <si>
    <t>容量</t>
  </si>
  <si>
    <t>便携式流速仪</t>
  </si>
  <si>
    <t>LS300-A</t>
  </si>
  <si>
    <t>便携式气体检测仪</t>
  </si>
  <si>
    <t>MS400-4</t>
  </si>
  <si>
    <t>便携式溶解氧测定仪</t>
  </si>
  <si>
    <t>JPB-607A</t>
  </si>
  <si>
    <t>标线测厚仪</t>
  </si>
  <si>
    <t>ZMM 5000</t>
  </si>
  <si>
    <t>校准点:（0.50，1.00，2.00，3.00，4.00，5.00，6.00，7.00，8.00，9.00，10.00，12.00）mm</t>
  </si>
  <si>
    <t>RP-T01</t>
  </si>
  <si>
    <t>标线涂料抗压试件制样器</t>
  </si>
  <si>
    <t>20*20*20mm</t>
  </si>
  <si>
    <t>试块孔位各自尺寸：长度、宽度、深度</t>
  </si>
  <si>
    <t>标线涂料耐磨性制样器</t>
  </si>
  <si>
    <t>φ100mm</t>
  </si>
  <si>
    <t>试模尺寸：内径、深度</t>
  </si>
  <si>
    <t>标准测力仪</t>
  </si>
  <si>
    <t>YLR-3FK</t>
  </si>
  <si>
    <t>XH-150kN</t>
  </si>
  <si>
    <t>标准贯入仪</t>
  </si>
  <si>
    <t>WKZ</t>
  </si>
  <si>
    <t>1.器靴长；
2.器身长；
3.器靴尖端壁厚；
4.器靴内径；
5.器靴刃口角；
6.器外径；
7.钻杆直径；
8.钻杆直线度；
9.穿心锤质量；
10.自由落距；
11.锤垫外径；
12.锤垫+导向杆总质量。</t>
  </si>
  <si>
    <t>标准恒温恒湿养护箱</t>
  </si>
  <si>
    <t>YH-40B</t>
  </si>
  <si>
    <t>1.温度：20℃（上下偏差/均匀度/波动度）；
2.湿度：90%、95%（上下偏差/均匀度/波动度）。</t>
  </si>
  <si>
    <t>标准检验筛</t>
  </si>
  <si>
    <t>0.075mm</t>
  </si>
  <si>
    <t>0.3mm</t>
  </si>
  <si>
    <t>1.18mm</t>
  </si>
  <si>
    <t>标准沥青测试针</t>
  </si>
  <si>
    <t>1.标准针外观；
2.针尺寸；
3.针体的圆锥体与圆柱体应保证同轴，同轴度；
4.针体的针尖平面与针体轴线所成垂直度误差；
5.针体圆锥的表面粗糙度；
6.针尖及针的任何部位与针柄的同轴度。</t>
  </si>
  <si>
    <t>标准量块</t>
  </si>
  <si>
    <t>5mm、10mm、20mm、40mm、80mm</t>
  </si>
  <si>
    <t>4等级</t>
  </si>
  <si>
    <t>1.外观；
2.侧量面的研合性；
3.量块长度；
4.量块长度变动量；
5.长度稳定度。</t>
  </si>
  <si>
    <t>标准马歇尔试模</t>
  </si>
  <si>
    <t>Ф101.6mm×87mm</t>
  </si>
  <si>
    <t>尺寸</t>
  </si>
  <si>
    <t>标准筛</t>
  </si>
  <si>
    <t>0.25mm</t>
  </si>
  <si>
    <t>5mm</t>
  </si>
  <si>
    <t>0.18mm</t>
  </si>
  <si>
    <t>0.075mm、4.75mm、9.5mm、13.2mm、19mm</t>
  </si>
  <si>
    <t>标准试验筛</t>
  </si>
  <si>
    <t>37.5mm、31.5mm、26.5mm、19mm、9.5mm、4.75mm、2.36mm、0.6mm、0.075mm</t>
  </si>
  <si>
    <t>表面式应变计</t>
  </si>
  <si>
    <t>YL-BSG</t>
  </si>
  <si>
    <t>1.基本误差； 
2.线性度；
3.回程误差；
4.重复性。</t>
  </si>
  <si>
    <t>表面振动压实仪</t>
  </si>
  <si>
    <t>BZYS-4212</t>
  </si>
  <si>
    <t>1.外观；
2.振动单元的振动频率；
3.振动单元的激振力；
4.振实工作台的静压力；
5.圆柱体试件试模的尺寸；
6.容积。</t>
  </si>
  <si>
    <t>波美比重计</t>
  </si>
  <si>
    <t>(0～70)Bh</t>
  </si>
  <si>
    <t>二等</t>
  </si>
  <si>
    <t>相对密度：1.0，1.1，1.2，1.3，1.4，1.5，1.6，1.7，1.8，1.9，2.0</t>
  </si>
  <si>
    <t>(1.1～1.2)g/cm³</t>
  </si>
  <si>
    <t>波纹管养护箱</t>
  </si>
  <si>
    <t>MTH.S-13</t>
  </si>
  <si>
    <t>1.设备设定温度：20.0℃、25℃（上下偏差/均匀度/波动度）；
2.设备设定湿度：50%RH、80%RH（上下偏差/均匀度/波动度）。</t>
  </si>
  <si>
    <t>玻璃珠选形器</t>
  </si>
  <si>
    <t>RP-920</t>
  </si>
  <si>
    <t>1.玻璃平板尺寸；
2.频率；
3.振动幅度范围。</t>
  </si>
  <si>
    <t>不锈钢土壤洗筛</t>
  </si>
  <si>
    <t>布氏旋转黏度计</t>
  </si>
  <si>
    <t>NDJ-1C</t>
  </si>
  <si>
    <t>±0.1℃</t>
  </si>
  <si>
    <t>1.转速（r/min）：5，10,20,50,100；
2.温度：60℃,135℃,175℃；
3.黏度：43.48，107.27，220.79。</t>
  </si>
  <si>
    <t>裁刀</t>
  </si>
  <si>
    <t>I型</t>
  </si>
  <si>
    <t>IA型</t>
  </si>
  <si>
    <t>2型</t>
  </si>
  <si>
    <t>3型</t>
  </si>
  <si>
    <t>4型</t>
  </si>
  <si>
    <t>新月型</t>
  </si>
  <si>
    <t>直角型</t>
  </si>
  <si>
    <t>裤型</t>
  </si>
  <si>
    <t>参比电极</t>
  </si>
  <si>
    <t>BM91A</t>
  </si>
  <si>
    <t>1.外面质量；
2.绝缘电阻。</t>
  </si>
  <si>
    <t>测厚仪</t>
  </si>
  <si>
    <t>ZSY-II</t>
  </si>
  <si>
    <t>1.外观；
2.测量杆行程；
3.示值变动性；
4.示值误差
5.压足直径；
6.压强。</t>
  </si>
  <si>
    <t>HD-10</t>
  </si>
  <si>
    <t>测力环</t>
  </si>
  <si>
    <t>3kN</t>
  </si>
  <si>
    <t>Ⅰ级</t>
  </si>
  <si>
    <t>15kN</t>
  </si>
  <si>
    <t>Es-60kN</t>
  </si>
  <si>
    <t>测氯蒸馏仪</t>
  </si>
  <si>
    <t>FCAO-II</t>
  </si>
  <si>
    <t>±0.1%</t>
  </si>
  <si>
    <t>实校温度：255℃</t>
  </si>
  <si>
    <t>测斜仪</t>
  </si>
  <si>
    <t>YL-IMI(H)</t>
  </si>
  <si>
    <t>±0.01mm</t>
  </si>
  <si>
    <t>1.系统精度；
2.分辨率；
3.示值误差。</t>
  </si>
  <si>
    <t>差示扫描量热仪</t>
  </si>
  <si>
    <t>DSC-300C</t>
  </si>
  <si>
    <t>1.外观；
2.程序升温速率偏差；
3.温度重复性；
4.温度示值误差；
5.热量重复性；
6.热量示值误差；
7.气体流速：10ml/min、50ml/min；
8.200℃下保持1h的温度稳定性。</t>
  </si>
  <si>
    <t>超声波测厚仪</t>
  </si>
  <si>
    <t>CH-81</t>
  </si>
  <si>
    <t>≤0.01mm</t>
  </si>
  <si>
    <t>1.示值；
2.曲面壁厚测量的示值误差）；
3.示值稳定性；
4.示值重复性 0.1mm。</t>
  </si>
  <si>
    <t>Leeb342</t>
  </si>
  <si>
    <t>1.示值误差：0.5mm，1.0mm，1.2mm，1.5mm，2.0mm，3.3mm，5.5mm，7.7mm，10mm，15mm，20mm，25mm，50mm，75mm，100mm，150mm，200mm；
2.曲面壁厚测量的示值误差；
3.示值稳定性；
4.重复性。</t>
  </si>
  <si>
    <t>超声波成孔质量检测仪</t>
  </si>
  <si>
    <t>RSM-HGT（C）</t>
  </si>
  <si>
    <t>示值误差：孔深，孔径</t>
  </si>
  <si>
    <t>超声波探伤仪试块</t>
  </si>
  <si>
    <t>CSK-IA</t>
  </si>
  <si>
    <t>RB-2</t>
  </si>
  <si>
    <t>车辙成型试模</t>
  </si>
  <si>
    <t>300×300×50mm</t>
  </si>
  <si>
    <t>300×300×80mm</t>
  </si>
  <si>
    <t>车辙试样成型机</t>
  </si>
  <si>
    <t>LHCX-I</t>
  </si>
  <si>
    <t>1.轮碾荷载：9000N；
2.温度：100 ℃、120 ℃、160 ℃、180℃；
3.碾压轮宽度(mm)：  
4.碾压行程(mm)。</t>
  </si>
  <si>
    <t>沉降仪</t>
  </si>
  <si>
    <t>YL-IMI(V)</t>
  </si>
  <si>
    <t>承载板</t>
  </si>
  <si>
    <t>100cm×100cm</t>
  </si>
  <si>
    <t>1.外观；
2.边长平均值；
3.厚度平均值。</t>
  </si>
  <si>
    <t>50cm×50cm</t>
  </si>
  <si>
    <t>φ600mm</t>
  </si>
  <si>
    <t>150cm×150cm</t>
  </si>
  <si>
    <t>50mm</t>
  </si>
  <si>
    <t>37.4mm</t>
  </si>
  <si>
    <t>程控式脱气恒温水处理器</t>
  </si>
  <si>
    <t>JG-50S</t>
  </si>
  <si>
    <t>设备中心点实校温度：20℃；23℃（上下偏差/均匀度/波动度）</t>
  </si>
  <si>
    <t>垂直渗透系数测定仪</t>
  </si>
  <si>
    <t>YT020PC-II</t>
  </si>
  <si>
    <t>0.2mm</t>
  </si>
  <si>
    <t>1.夹持试样处的内径；
2.水头差。</t>
  </si>
  <si>
    <t>磁粉探伤仪</t>
  </si>
  <si>
    <t>YSMT601V</t>
  </si>
  <si>
    <t>1.磁化电流；
2.安全性能；
3.综合灵敏度；
4.提升力。</t>
  </si>
  <si>
    <t>磁性线锤</t>
  </si>
  <si>
    <t>6m</t>
  </si>
  <si>
    <t>卷线全长：实测值。</t>
  </si>
  <si>
    <t>粗糙度仪</t>
  </si>
  <si>
    <t>YST914</t>
  </si>
  <si>
    <t>1.仪器示值重复性；
2.示值误差；
3.标准块Ra值。</t>
  </si>
  <si>
    <t>粗骨料不规则颗粒含量筛</t>
  </si>
  <si>
    <t>3.6mm、6.4mm、8.8mm、11.4mm、14.5mm</t>
  </si>
  <si>
    <t>各筛孔尺寸：长度/宽度</t>
  </si>
  <si>
    <t>粗集料压碎值测定仪</t>
  </si>
  <si>
    <t>国标</t>
  </si>
  <si>
    <t>1.试筒； 
2.底板；
3.压柱。</t>
  </si>
  <si>
    <t>粗集料压碎指标测定仪</t>
  </si>
  <si>
    <t>部标</t>
  </si>
  <si>
    <t>1.试筒；
2.压柱；
3.底板；
4.金属筒。</t>
  </si>
  <si>
    <t>粗粒土电动击实仪</t>
  </si>
  <si>
    <t>BKJ-III</t>
  </si>
  <si>
    <t>1.大锤、小锤击实锤质量；
2.击锤落高；
3.锤头直径；
4.击实筒高度、内径；
5.外观；
6.计数。</t>
  </si>
  <si>
    <t>锉刀形夹具</t>
  </si>
  <si>
    <t>1.外观检查；
2.工作尺寸检查。</t>
  </si>
  <si>
    <t>大变形</t>
  </si>
  <si>
    <t>大肚移液管</t>
  </si>
  <si>
    <t>50mL</t>
  </si>
  <si>
    <t>A级</t>
  </si>
  <si>
    <t>25mL</t>
  </si>
  <si>
    <t>大量程百分表</t>
  </si>
  <si>
    <t>（0～50）mm</t>
  </si>
  <si>
    <t>大型马歇尔试模</t>
  </si>
  <si>
    <t>Ф152.4mm×115mm</t>
  </si>
  <si>
    <t>带表扭矩扳子</t>
  </si>
  <si>
    <t>(0～6）Nm</t>
  </si>
  <si>
    <t>单标线容量瓶</t>
  </si>
  <si>
    <t>250mL</t>
  </si>
  <si>
    <t>500mL</t>
  </si>
  <si>
    <t>1000mL</t>
  </si>
  <si>
    <t>2000mL</t>
  </si>
  <si>
    <t>单标线吸量管</t>
  </si>
  <si>
    <t>2mL</t>
  </si>
  <si>
    <t>5mL</t>
  </si>
  <si>
    <t>10mL</t>
  </si>
  <si>
    <t xml:space="preserve">单杠杆中压固结仪 </t>
  </si>
  <si>
    <t>WG</t>
  </si>
  <si>
    <t>1.杠杆式固结仪鉴别力阈；                                     
2.杠杆式固结仪输出力值；
3.大环刀（三个）（内径、高度、外径）；
4.小环刀（（三个）内径、高度、外径）；
5.单杠杆中压固结仪砝码质量（7个）；
6.单杠杆中压固结仪透水石直径（3个）
7.透水板（直径）。</t>
  </si>
  <si>
    <t>单卧轴强制式混凝土搅拌机</t>
  </si>
  <si>
    <t>HJW-60</t>
  </si>
  <si>
    <t>1.主轴转速；
2.叶片与侧刮板与搅拌筒壁之间间隙。</t>
  </si>
  <si>
    <t>单向抓游标卡尺</t>
  </si>
  <si>
    <t>0-300mm</t>
  </si>
  <si>
    <t>刀口尺</t>
  </si>
  <si>
    <t>500mm</t>
  </si>
  <si>
    <t>1.外观检查；
2.测量面的直线度。</t>
  </si>
  <si>
    <t>刀口形直角尺</t>
  </si>
  <si>
    <t>0级</t>
  </si>
  <si>
    <t>地震波探测仪</t>
  </si>
  <si>
    <t>TST</t>
  </si>
  <si>
    <t>1.测量值（相对误差ms）； 
2.模/数转换精度；
3.增益动态范围；
4.通频带范围；
5.输人阻抗；
6.触发信号延迟时间；
7.固有频率允许偏差；
8.振幅允许偏差；
9.相位允许偏差；
10.失真度；
11.绝缘电阻；
12.大线电缆道间绝缘电阻；
13.大线道对地绝缘电阻；
14.参考灵敏度；
15.频率响应；
16.幅值非线性度。</t>
  </si>
  <si>
    <t>地质罗盘</t>
  </si>
  <si>
    <t>DQY-1</t>
  </si>
  <si>
    <t>1°</t>
  </si>
  <si>
    <t>1.外观与工作正常性检查；
2.测角器读数误差；
3.指针。</t>
  </si>
  <si>
    <t>低温柔性试验仪</t>
  </si>
  <si>
    <t>DWR-5</t>
  </si>
  <si>
    <t>0.1℃</t>
  </si>
  <si>
    <t>1.温度检校（-15℃、-20℃、-25℃）；
2.时间校准（60min、120min）；
3.不旋转圆筒直径；
4.下圆筒直径；
5.测试速度。</t>
  </si>
  <si>
    <t>低温试验箱</t>
  </si>
  <si>
    <t>DX-200-40</t>
  </si>
  <si>
    <t>1℃</t>
  </si>
  <si>
    <t>温度：-40℃，-35℃、-25℃，-20℃，-18℃（上下偏差/均匀度/波动度）</t>
  </si>
  <si>
    <t>低温液晶显示延伸度测定仪</t>
  </si>
  <si>
    <t>SYD-4508C</t>
  </si>
  <si>
    <t>1.拉伸装置示值误差：分度值、误差； 
2.拉伸装置摆动量；
3.拉伸速率误差； 
4.拉伸速率重复性； 
5.温度变化量：5℃，10℃,15℃，20℃，25℃。</t>
  </si>
  <si>
    <t>低温溢流水箱</t>
  </si>
  <si>
    <t>LHYL-III</t>
  </si>
  <si>
    <t>集料室：
温度：20 ℃、23 ℃；
化学室：
温度：10℃、15℃、20℃、23℃、25℃、30℃、35℃、40℃、45℃；
沥青室：
温度：10℃，25℃，30℃。</t>
  </si>
  <si>
    <t>电测水位计</t>
  </si>
  <si>
    <t>YL-WAG</t>
  </si>
  <si>
    <t>1.0mm</t>
  </si>
  <si>
    <t>1.线纹宽度；
2.示值误差。</t>
  </si>
  <si>
    <t>电动锚杆拉拔仪</t>
  </si>
  <si>
    <t>JW-30</t>
  </si>
  <si>
    <t>电动铺砂仪</t>
  </si>
  <si>
    <t>LD-138</t>
  </si>
  <si>
    <t>电动相对密度仪</t>
  </si>
  <si>
    <t>JDM-1</t>
  </si>
  <si>
    <t>1.击锤质量；
2.击锤落高；
3.试筒尺寸；
4.量筒容积。</t>
  </si>
  <si>
    <t>电脑摆式摩擦系数测定仪</t>
  </si>
  <si>
    <t>BM-V</t>
  </si>
  <si>
    <t>1BPN</t>
  </si>
  <si>
    <t>1.外观；
2.摆的总质量；
3.摆动轴心距摆重心的距离；
4.橡胶片下端与摆动轴心的距离；
5.最大正向静压力；
6.滑溜块总质量；
7.滑溜块橡胶片长度；
8.滑溜块橡胶片宽度；
9.滑溜块橡胶片厚度；
10.滑溜块橡胶片邵氏硬度。</t>
  </si>
  <si>
    <t>电热鼓风干燥箱</t>
  </si>
  <si>
    <t>CS101-3</t>
  </si>
  <si>
    <t>0.5℃</t>
  </si>
  <si>
    <t>温度：（60、82、90、100、105、110、135、175、210）℃（上下偏差/均匀度/波动度）</t>
  </si>
  <si>
    <t>CS101-3EBN</t>
  </si>
  <si>
    <t>温度：60、90、100、105、110、135、175、210）℃（上下偏差/均匀度/波动度）</t>
  </si>
  <si>
    <t>FX101-3</t>
  </si>
  <si>
    <t>分辨率≤1℃</t>
  </si>
  <si>
    <t>交安室：
温度：60℃，105℃，110℃（上下偏差/均匀度/波动度）</t>
  </si>
  <si>
    <t>±1℃</t>
  </si>
  <si>
    <t>土工室：
温度：50℃、60℃、70℃、80℃、100℃、105℃、110℃（上下偏差/均匀度/波动度）</t>
  </si>
  <si>
    <t>无机结合料室：
温度：60℃、80℃、100℃、105℃、110℃（上下偏差/均匀度/波动度）</t>
  </si>
  <si>
    <t>化学室1
温度：50℃、54℃、60℃、80℃、100℃、105℃、110℃、120℃、130℃、150℃、180℃（上下偏差/均匀度/波动度）</t>
  </si>
  <si>
    <t>防水材料室1
温度：50℃、60℃、70℃、75℃、80℃、90℃、100℃、105℃（上下偏差/均匀度/波动度）</t>
  </si>
  <si>
    <t>X101-4</t>
  </si>
  <si>
    <t>温度：60℃，70℃，80℃，90℃，100℃，105℃，110℃，120℃，121℃，130℃，135℃，140℃，150℃，155℃，160℃，163℃，170℃，180℃，190℃，200℃，210℃，240℃（上下偏差/均匀度/波动度）</t>
  </si>
  <si>
    <t>温度校准点：60℃，105℃，160℃，170℃，180℃，185℃，190℃（上下偏差/均匀度/波动度）</t>
  </si>
  <si>
    <t>101-4</t>
  </si>
  <si>
    <t>温度：60℃，65℃、90℃，95℃，100℃，105℃，110℃（上下偏差/均匀度/波动度）</t>
  </si>
  <si>
    <t>温度：110.0℃（上下偏差/均匀度/波动度）</t>
  </si>
  <si>
    <t>电热恒温鼓风干燥箱</t>
  </si>
  <si>
    <t>DHG-9240A</t>
  </si>
  <si>
    <t>温度：40℃、60℃、100℃、105℃、110℃（上下偏差/均匀度/波动度）</t>
  </si>
  <si>
    <t>电热偶温度计</t>
  </si>
  <si>
    <t xml:space="preserve"> -200～1370℃</t>
  </si>
  <si>
    <t>1.最大允许误差 ； 
2.线性度不大于最大允许误差 （50℃，100℃，150℃，170℃，185℃）。</t>
  </si>
  <si>
    <t>电子密度计</t>
  </si>
  <si>
    <t>XF-120YT</t>
  </si>
  <si>
    <t>电子秒表</t>
  </si>
  <si>
    <t>ZS-ZRⅢ</t>
  </si>
  <si>
    <t>0.1s</t>
  </si>
  <si>
    <t>电子台秤</t>
  </si>
  <si>
    <t>TCS-100</t>
  </si>
  <si>
    <t>10g</t>
  </si>
  <si>
    <t>TCS-150</t>
  </si>
  <si>
    <t>电子天平</t>
  </si>
  <si>
    <t>BH-30</t>
  </si>
  <si>
    <t>1g</t>
  </si>
  <si>
    <t>JS30-01</t>
  </si>
  <si>
    <t>0.1g</t>
  </si>
  <si>
    <t>ES20k-1D</t>
  </si>
  <si>
    <t>15kg</t>
  </si>
  <si>
    <t>0.1g/Ⅱ</t>
  </si>
  <si>
    <t>YP30K-1</t>
  </si>
  <si>
    <t>5kg</t>
  </si>
  <si>
    <t>0.01g/Ⅱ级</t>
  </si>
  <si>
    <t>1kg</t>
  </si>
  <si>
    <t>0.001g/Ⅰ</t>
  </si>
  <si>
    <t>200g</t>
  </si>
  <si>
    <t>0.1mg</t>
  </si>
  <si>
    <t>电阻式表面应变计</t>
  </si>
  <si>
    <t>DH1205</t>
  </si>
  <si>
    <t>碟式液限仪</t>
  </si>
  <si>
    <t>CSDS-1</t>
  </si>
  <si>
    <t>1.外观检测；
2.尺寸偏差；
3.工作性能检查；
4.铜碟和连接块两者质量之和；
5.铜碟下落频率。</t>
  </si>
  <si>
    <t>顶击式标准振筛机</t>
  </si>
  <si>
    <t>ZBXS-92A</t>
  </si>
  <si>
    <t>1.振击次数；
2.摇振次数；
3.回转半径。</t>
  </si>
  <si>
    <t>动弹性模量测定仪</t>
  </si>
  <si>
    <t>DT-20</t>
  </si>
  <si>
    <t>&lt;2%</t>
  </si>
  <si>
    <t>1.实测值误差：100Hz、500Hz、1000Hz、5000Hz、15000Hz、20000Hz；
2.重复性；
3.谐振频率准确度。</t>
  </si>
  <si>
    <t>读数显微镜</t>
  </si>
  <si>
    <t>JC-5</t>
  </si>
  <si>
    <t>多功能电动击实仪</t>
  </si>
  <si>
    <t>1.击实锤质量（重型、轻型）、击锤落高（重型、轻型）、锤头直径（重型、轻型）、击实筒高度（重型、轻型）、击实筒内径（重型、轻型）；
2.外观，计数；
3.击实频率:35次/分；
4.击实锤体的侧母线与击实筒内壁的间隙：2~2.5(mm）。</t>
  </si>
  <si>
    <t>多功能混凝土超声波检测仪</t>
  </si>
  <si>
    <t>HC-U81</t>
  </si>
  <si>
    <t>1.外观检查；
2.声时测量相对误差（电信号方法）；
3.声时测量相对误差（声信号方法）；
4.幅值测量级线性；
5.发射电压稳定度；
6.接受系统频率范围；
7.通道隔离度（多通道声波检测仪）；
8.裂缝宽度。</t>
  </si>
  <si>
    <t>多功能坡度仪</t>
  </si>
  <si>
    <t>±90°</t>
  </si>
  <si>
    <t>多功能全自动沥青压力试验仪</t>
  </si>
  <si>
    <t>SYD-0730A</t>
  </si>
  <si>
    <t>±0.01kN</t>
  </si>
  <si>
    <t>1.力值；
2.位移；
3.试件支座跨距；
4.温度；
5.加载速率。</t>
  </si>
  <si>
    <t>多功能循环恒温水浴</t>
  </si>
  <si>
    <t>HWY-10</t>
  </si>
  <si>
    <t>±0.2℃</t>
  </si>
  <si>
    <t>温度：5℃，10℃，15℃，20℃，25℃，30℃，40℃</t>
  </si>
  <si>
    <t>砝码</t>
  </si>
  <si>
    <t>1mg～200g</t>
  </si>
  <si>
    <t>F1</t>
  </si>
  <si>
    <t>5kg、10kg</t>
  </si>
  <si>
    <t>M1</t>
  </si>
  <si>
    <t>1g(3个)、2g、5g、10g(2个)、20g、50g、100g</t>
  </si>
  <si>
    <t>F2</t>
  </si>
  <si>
    <t>1-1000g</t>
  </si>
  <si>
    <t>反光膜附着性能测定仪</t>
  </si>
  <si>
    <t>RP-910C</t>
  </si>
  <si>
    <t>1.支架顶部方孔尺寸（长×宽）；
2.支架顶部与底部之间的高度；
3.砝码质量。</t>
  </si>
  <si>
    <t>反光膜耐冲击性能测试仪</t>
  </si>
  <si>
    <t>RP-910B</t>
  </si>
  <si>
    <t>1.架体外形尺寸：上托盘宽，上托盘圆孔直径，上托盘与底座之间高度；
2.冲击球质量。</t>
  </si>
  <si>
    <t>反拉式有效预应力检测仪</t>
  </si>
  <si>
    <t>SRS-PTT-R</t>
  </si>
  <si>
    <t>1级</t>
  </si>
  <si>
    <t>1.外观；
2.荷载示值误差；
3.示值重复性。</t>
  </si>
  <si>
    <t>方孔筛</t>
  </si>
  <si>
    <t>4.75mm</t>
  </si>
  <si>
    <t>防腐层附着性能试验装置</t>
  </si>
  <si>
    <t>RP-960F</t>
  </si>
  <si>
    <t>0.001KN/0.001MPa</t>
  </si>
  <si>
    <t>1.试验台丝杆螺距；
2.回转半径；
3.砝码质量。</t>
  </si>
  <si>
    <t>防腐层抗弯曲试验装置</t>
  </si>
  <si>
    <t>QTY-32</t>
  </si>
  <si>
    <t>轴棒直径（mm）：2，3，4，5，6，8，10，12，14，16：，20，25，32。</t>
  </si>
  <si>
    <t>防水卷材不透水仪</t>
  </si>
  <si>
    <t>JT3-III</t>
  </si>
  <si>
    <t>1.压力校准：（0.1、0.2、0.3、0.4、0.5、0.6）；
2.时间：30min、1h、2h、24h；
3.3个十字开封盘；
4.3个7孔圆盘尺寸：圆盘内外直径。</t>
  </si>
  <si>
    <t>防眩板抗冲击试验装置</t>
  </si>
  <si>
    <t>STT-701</t>
  </si>
  <si>
    <t>钢球质量</t>
  </si>
  <si>
    <t>防眩板抗风载荷试验装置</t>
  </si>
  <si>
    <t>RP-930F</t>
  </si>
  <si>
    <t>±1%（1.0级）</t>
  </si>
  <si>
    <t>1.标尺全范围示值误差；
2.各示值（100N，200N，300N，400N，600N，800N，1000N）相对误差（%）；
3.各示值（100N，200N，300N，400N，600N，800N，1000N）重复性相对误差（%）；
4.各位移（100mm，300mm，500mm，700mm）相对误差（%）；
5.各位移速率（5mm/min，15mm/min，20mm/min，100mm/min）相对误差。</t>
  </si>
  <si>
    <t>放大镜</t>
  </si>
  <si>
    <t>4倍</t>
  </si>
  <si>
    <t>1.外观：仪器应成像清晰、无油迹、灰尘、水渍和霉点等影响使用；
2.各校准值（1.0倍，2.0倍，3.0倍，4.0倍）</t>
  </si>
  <si>
    <t>3倍</t>
  </si>
  <si>
    <t>1.外观：无锈迹、碰伤、明显划痕等缺陷； 
2.倍数：2.0,3.0。</t>
  </si>
  <si>
    <t>MJ-C10D</t>
  </si>
  <si>
    <t>放大倍数：6倍</t>
  </si>
  <si>
    <t>MJ-C8A</t>
  </si>
  <si>
    <t>8倍</t>
  </si>
  <si>
    <t>放大倍数：8倍</t>
  </si>
  <si>
    <t>分层沉降计</t>
  </si>
  <si>
    <t>YL-STI</t>
  </si>
  <si>
    <t>±3m</t>
  </si>
  <si>
    <t>分度吸量管</t>
  </si>
  <si>
    <t>A级/0.01ml</t>
  </si>
  <si>
    <t>0～10ml</t>
  </si>
  <si>
    <t>分离式油压千斤顶</t>
  </si>
  <si>
    <t>QF630T</t>
  </si>
  <si>
    <t>QF20T</t>
  </si>
  <si>
    <t>QF50T</t>
  </si>
  <si>
    <t>QF200T-20B</t>
  </si>
  <si>
    <t>风速风向仪</t>
  </si>
  <si>
    <t>PLC-16025</t>
  </si>
  <si>
    <t>\</t>
  </si>
  <si>
    <t>1.外观；
2.示值误差；
3.风速检测范围。</t>
  </si>
  <si>
    <t>风速仪</t>
  </si>
  <si>
    <t>AVM-05</t>
  </si>
  <si>
    <t>0.01，±3%</t>
  </si>
  <si>
    <t>1.校准范围；
2.标准值；
3.显示值。</t>
  </si>
  <si>
    <t>负荷轮试验试模</t>
  </si>
  <si>
    <t>厚度6.4mm</t>
  </si>
  <si>
    <t>厚度12.7mm</t>
  </si>
  <si>
    <t>干湿温度计</t>
  </si>
  <si>
    <t>TAL-2</t>
  </si>
  <si>
    <t>1.外观；
2.示值误差。</t>
  </si>
  <si>
    <t>干湿温度计（数显）</t>
  </si>
  <si>
    <t>HTC-1</t>
  </si>
  <si>
    <t>钢棒</t>
  </si>
  <si>
    <t>直径10mm</t>
  </si>
  <si>
    <t>直径</t>
  </si>
  <si>
    <t>钢构件镀锌层附着性能测定仪</t>
  </si>
  <si>
    <t>STT-940</t>
  </si>
  <si>
    <t>1.锤头尺寸及质量；
2.锤柄尺寸及质量；
3.底座尺寸。</t>
  </si>
  <si>
    <t>钢结构防火涂料测厚仪</t>
  </si>
  <si>
    <t>GJG-2</t>
  </si>
  <si>
    <t>示值误差</t>
  </si>
  <si>
    <t>钢筋标距仪</t>
  </si>
  <si>
    <t>BJ-Ⅱ</t>
  </si>
  <si>
    <t>5mm/10mm</t>
  </si>
  <si>
    <t>1.任意相邻标记点间距离；
2.最远两标记点间距离；
3.最远标记点间距离标记的重复性。</t>
  </si>
  <si>
    <t>钢筋残余变形测试仪</t>
  </si>
  <si>
    <t>YSJ260-5</t>
  </si>
  <si>
    <t>1.外观与质量；
2.标距相对误差；
3.分辨力误差（绝对）；
4.示值误差（绝对）、示值进回程相对误差。</t>
  </si>
  <si>
    <t>钢筋反复弯曲试验机</t>
  </si>
  <si>
    <t>JWJ-10</t>
  </si>
  <si>
    <t>±0.01°</t>
  </si>
  <si>
    <t>1.圆柱支辊半径；
2.距离；
3.拔杆孔直径；
4.弯曲角度；
5.力值。</t>
  </si>
  <si>
    <t>钢筋焊点拉伸夹具</t>
  </si>
  <si>
    <t>φ2.5mm、φ2.7mm、φ2.95mm、φ3.0mm、φ3.5mm、φ4.0mm、φ5.0mm</t>
  </si>
  <si>
    <t>1.外观检查；
2.尺寸。</t>
  </si>
  <si>
    <t>钢筋扫描仪校准试块</t>
  </si>
  <si>
    <t>HC-GYS1</t>
  </si>
  <si>
    <t>1.测量重复性；
2.保护层厚度示值误差
3.钢筋直径示值误差；
4.最大允许误差。</t>
  </si>
  <si>
    <t>钢筋锈蚀检测仪</t>
  </si>
  <si>
    <t>HC-X6-G</t>
  </si>
  <si>
    <t>±0.1kΩ·cm</t>
  </si>
  <si>
    <t>1.电位测量（示值误差、分辨力、稳定性）；
2.输出电位（示值误差、稳定性、调节细度）；
3.电阻率（示值误差、电阻率最大允许误差、重复性、变异系数）。</t>
  </si>
  <si>
    <t>钢筋正反向弯曲试验机</t>
  </si>
  <si>
    <t>LWS-40A</t>
  </si>
  <si>
    <t>1.工作转盘角度；
2.弯头直径。</t>
  </si>
  <si>
    <t>钢卷尺</t>
  </si>
  <si>
    <t>5m</t>
  </si>
  <si>
    <t>0.5mm/I级</t>
  </si>
  <si>
    <t>1mm/Ⅱ级</t>
  </si>
  <si>
    <t>7.5m</t>
  </si>
  <si>
    <t>10m</t>
  </si>
  <si>
    <t>30m</t>
  </si>
  <si>
    <t>50m</t>
  </si>
  <si>
    <t>HY-1053X</t>
  </si>
  <si>
    <t>钢丝间泌水试验仪</t>
  </si>
  <si>
    <t>φ100×160mm</t>
  </si>
  <si>
    <t>钢直尺</t>
  </si>
  <si>
    <t>300mm</t>
  </si>
  <si>
    <t>0.5mm</t>
  </si>
  <si>
    <t>1mm</t>
  </si>
  <si>
    <t>600mm</t>
  </si>
  <si>
    <t>1000mm</t>
  </si>
  <si>
    <t>钢制护栏立柱埋深冲击弹性波检测仪</t>
  </si>
  <si>
    <t>EDMA-1</t>
  </si>
  <si>
    <t>≤0.01m</t>
  </si>
  <si>
    <t>1.声时测量相对误差，电信号最大相对误差；
2.幅值测量级线性(频率:50kHz）；
3.接收系统频率响应范围。</t>
  </si>
  <si>
    <t>高低温交变湿热试验箱</t>
  </si>
  <si>
    <t>GDW-408</t>
  </si>
  <si>
    <t>≤±0.5℃</t>
  </si>
  <si>
    <t>1.设定值为温度（60.00℃）,湿度（50.0%RH）时：温度偏差/温度均匀度/温度波动度，湿度偏差/湿度均匀度/湿度波动度；
2.设定值为温度（23.00℃）,湿度50.0%RH时：温度偏差/温度均匀度/温度波动度，湿度偏差/湿度均匀度/湿度波动度；
3.设定值为温度（47.00℃）,湿度（96.0%RH）时：温度偏差/温度均匀度/温度波动度，湿度偏差/湿度均匀度/湿度波动度；
4.设定值为温度（70.00℃）时：温度偏差/温度均匀度/温度波动度；
5.设定值为温度（-7.00℃）时：温度偏差/温度均匀度/温度波动度；
6.设定值为温度（-40.00℃）时：温度偏差/温度均匀度/温度波动度。</t>
  </si>
  <si>
    <t>高精度涂层测厚仪（磁性）</t>
  </si>
  <si>
    <t>Leeb210</t>
  </si>
  <si>
    <t>B级</t>
  </si>
  <si>
    <t>高精度涂层测厚仪（电涡流）</t>
  </si>
  <si>
    <t>Leeb211</t>
  </si>
  <si>
    <t>高强度混凝土回弹仪</t>
  </si>
  <si>
    <t>HT 450-A</t>
  </si>
  <si>
    <t>高强回弹仪钢砧</t>
  </si>
  <si>
    <t>GZ I</t>
  </si>
  <si>
    <t>1.冲击面硬度
2.钢砧质量。</t>
  </si>
  <si>
    <t>高速冷冻离心机</t>
  </si>
  <si>
    <t>HR26M</t>
  </si>
  <si>
    <t>1.转速示值相对误差；
2.转速稳定度。</t>
  </si>
  <si>
    <t>高温流淌试验仪</t>
  </si>
  <si>
    <t>1.凹槽深度；
2.凹槽外斜面与水平面夹角。</t>
  </si>
  <si>
    <t>工作测力仪</t>
  </si>
  <si>
    <t>ES-1.2kN</t>
  </si>
  <si>
    <t>ES-7.5kN</t>
  </si>
  <si>
    <t>30kN</t>
  </si>
  <si>
    <t>100kN</t>
  </si>
  <si>
    <t>工作用玻璃液体温度计</t>
  </si>
  <si>
    <t>0～50℃</t>
  </si>
  <si>
    <t>0.2℃</t>
  </si>
  <si>
    <t>0～100℃</t>
  </si>
  <si>
    <t>1.0℃</t>
  </si>
  <si>
    <t>50～100℃</t>
  </si>
  <si>
    <t>0～200℃</t>
  </si>
  <si>
    <t>2.0℃</t>
  </si>
  <si>
    <t>0～300℃</t>
  </si>
  <si>
    <t>0～400℃</t>
  </si>
  <si>
    <t>2℃</t>
  </si>
  <si>
    <t xml:space="preserve"> -30～50℃</t>
  </si>
  <si>
    <t>公路工程检测尺</t>
  </si>
  <si>
    <t>3m</t>
  </si>
  <si>
    <t>1.水泡,水平零位检查；
2.工作面的直线度。</t>
  </si>
  <si>
    <t>管材测厚仪</t>
  </si>
  <si>
    <t>MTSH-8</t>
  </si>
  <si>
    <t>校准点：0.000mm，5.000mm，10.000mm，15.000mm，20.000mm</t>
  </si>
  <si>
    <t>管材内径测定仪</t>
  </si>
  <si>
    <t>MTSH-10A</t>
  </si>
  <si>
    <t>位移点（mm）：50，60，70，75，90，100，115，130</t>
  </si>
  <si>
    <t>管材柔韧性试验仪</t>
  </si>
  <si>
    <t>MTSH-4</t>
  </si>
  <si>
    <t>1.球形塞规直径：47.5mm、57mm、71.25mm、85.5mm、95mm、109.25mm、123.5mm；
2.弧形模版曲率半径：1500mm、1800mm。</t>
  </si>
  <si>
    <t>灌砂筒</t>
  </si>
  <si>
    <t>φ200</t>
  </si>
  <si>
    <t>φ150</t>
  </si>
  <si>
    <t>φ100</t>
  </si>
  <si>
    <t>灌水法测定仪</t>
  </si>
  <si>
    <t>GSF-1</t>
  </si>
  <si>
    <t>0.1mL</t>
  </si>
  <si>
    <t>国家新标准土壤筛</t>
  </si>
  <si>
    <t>0.075～60mm</t>
  </si>
  <si>
    <t>恒温低温水浴</t>
  </si>
  <si>
    <t>HWY-501A</t>
  </si>
  <si>
    <t>±0.1°C</t>
  </si>
  <si>
    <t>温度（5℃，10℃，15℃，20℃，25℃，30℃，40℃，60℃）</t>
  </si>
  <si>
    <t>恒温恒湿箱</t>
  </si>
  <si>
    <t>LHS-250HC-II</t>
  </si>
  <si>
    <t>0.1℃，±3%RH</t>
  </si>
  <si>
    <t>1.外观；
2.设定值为温度（23.00℃）,湿度（50.0%RH）时：温度偏差/温度均匀度/温度波动度，湿度偏差/湿度均匀度/湿度波动度；
2.设定值为温度（47.00℃）,湿度96.0%RH时：温度偏差/温度均匀度/温度波动度，湿度偏差/湿度均匀度/湿度波动度；
3.设定值为温度（60.00℃）,湿度（50.0%RH）时：温度偏差/温度均匀度/温度波动度，湿度偏差/湿度均匀度/湿度波动度。</t>
  </si>
  <si>
    <t>恒温水浴</t>
  </si>
  <si>
    <t>HWY-501B</t>
  </si>
  <si>
    <t>温度：5℃、15℃、25℃、60℃</t>
  </si>
  <si>
    <t>温度：5℃、15℃、20℃、25℃、60℃</t>
  </si>
  <si>
    <t>恒温水浴箱</t>
  </si>
  <si>
    <t>DM-1030-DZ</t>
  </si>
  <si>
    <t>温度：20℃</t>
  </si>
  <si>
    <t>红外温度计</t>
  </si>
  <si>
    <t>GT303B</t>
  </si>
  <si>
    <t>红外线测温仪</t>
  </si>
  <si>
    <t>62MAX+</t>
  </si>
  <si>
    <t>厚度片</t>
  </si>
  <si>
    <t>48.5μm、99.8μm、249μm、513μm、1024μm</t>
  </si>
  <si>
    <t>±3%</t>
  </si>
  <si>
    <t>环刀</t>
  </si>
  <si>
    <t>(75×52)mm</t>
  </si>
  <si>
    <t>回弹模量测定仪</t>
  </si>
  <si>
    <t>HM-1</t>
  </si>
  <si>
    <t>1.承载板下端面直径：37.4mm、50mm；
2.承载板下端面面积；
3.回弹模量测定仪承载板：直径、高；
4.试筒：直径、高。</t>
  </si>
  <si>
    <t>混合料离心式快速抽提仪</t>
  </si>
  <si>
    <t>DLC-5（3.0）</t>
  </si>
  <si>
    <t>转速</t>
  </si>
  <si>
    <t>混凝土磁性震动台</t>
  </si>
  <si>
    <t>QZ-1</t>
  </si>
  <si>
    <t>1.振幅；
2.振动台台面尺寸；
3.振动频率。</t>
  </si>
  <si>
    <t>混凝土弹性模量仪</t>
  </si>
  <si>
    <t>TM-2</t>
  </si>
  <si>
    <t>上、下环中心距</t>
  </si>
  <si>
    <t>混凝土电通量测定仪</t>
  </si>
  <si>
    <t>HD-DTL</t>
  </si>
  <si>
    <t>0.05 mA</t>
  </si>
  <si>
    <t>1.输出电压；
2.测温误差；
3.电流测量：(10、20、50、100、200、500)MA；
4.12个试验槽（试验槽边长；试验槽厚度；槽直径；槽深度；注液孔直径）。</t>
  </si>
  <si>
    <t>混凝土干缩试模（塑料）</t>
  </si>
  <si>
    <t>100×100×515mm</t>
  </si>
  <si>
    <t>1.表面粗糙度；
2.平面度；
3.垂直度；
4.尺寸：长、宽、高。</t>
  </si>
  <si>
    <t>混凝土干缩试模（铸铁）</t>
  </si>
  <si>
    <t>混凝土贯入阻力仪</t>
  </si>
  <si>
    <t>HG-1000S</t>
  </si>
  <si>
    <t>1N</t>
  </si>
  <si>
    <t>1.200N、400N、600N、800N、1000N各自的示值误差；
2.200N、400N、600N、800N、1000N各自的示值重复误差；
3.测力系统回零误差；
4.测针直径；
5.试样筒尺寸（上口直径、下口直径、高）。</t>
  </si>
  <si>
    <t>混凝土回弹仪</t>
  </si>
  <si>
    <t>ZC3-A</t>
  </si>
  <si>
    <t>混凝土抗渗试模</t>
  </si>
  <si>
    <t>φ185*φ175*150mm</t>
  </si>
  <si>
    <t>尺寸：上下口径、高</t>
  </si>
  <si>
    <t>混凝土抗弯拉试模（塑料）</t>
  </si>
  <si>
    <t>150×150×550mm</t>
  </si>
  <si>
    <t>混凝土抗压弹性模量试模</t>
  </si>
  <si>
    <t>150×150×300mm</t>
  </si>
  <si>
    <t>混凝土抗压试模（塑料）</t>
  </si>
  <si>
    <t>150×150×150mm</t>
  </si>
  <si>
    <t>混凝土泌水率筒</t>
  </si>
  <si>
    <t>φ186mm</t>
  </si>
  <si>
    <t>1.直径；
2.内高度；
3.壁厚。</t>
  </si>
  <si>
    <t>混凝土收缩膨胀仪</t>
  </si>
  <si>
    <t>SP-540</t>
  </si>
  <si>
    <t>标准杆长度</t>
  </si>
  <si>
    <t>混凝土压力泌水率仪</t>
  </si>
  <si>
    <t>SY-2</t>
  </si>
  <si>
    <t>0.1 MP</t>
  </si>
  <si>
    <t>1.外观检查；
2.零位误差；
3.示值误差；
4.回程误差；
5.轻敲位移；
6.指针偏转平稳性；
7.缸体示值校准（内径、内高）。</t>
  </si>
  <si>
    <t>混凝土智能真空饱水机</t>
  </si>
  <si>
    <t>HD-BSJ</t>
  </si>
  <si>
    <t>±0.001MPa</t>
  </si>
  <si>
    <t>1.真空表示值误差：-0.095MPa，-0.098MPa；
2.保压功能；
3.30min时间控制误差。</t>
  </si>
  <si>
    <t>火焰光度计</t>
  </si>
  <si>
    <t>7230G</t>
  </si>
  <si>
    <t>1.外观
2.稳定性；
3.重复性；
4.线性误差；
5.检测限；
6.响应时间；
7.样品吸喷量。</t>
  </si>
  <si>
    <t>机电百分表</t>
  </si>
  <si>
    <t>WBD-50B</t>
  </si>
  <si>
    <t>1.外观；
2.基本误差。</t>
  </si>
  <si>
    <t>基桩动测仪</t>
  </si>
  <si>
    <t>YL-PDT/KDI1001LT</t>
  </si>
  <si>
    <t>激光测距仪</t>
  </si>
  <si>
    <t>D510</t>
  </si>
  <si>
    <t>H-D100A</t>
  </si>
  <si>
    <t>2级</t>
  </si>
  <si>
    <t>激光隧道断面检测仪</t>
  </si>
  <si>
    <t>HPSD-4</t>
  </si>
  <si>
    <t>±1mm；0.1°</t>
  </si>
  <si>
    <t>1.外观及功能的检查；
2.照准部水准器轴验校；
3.激光定心标志点；
4.转角控制精度；
5.加常数；
6.测距重复性；
7.测距标准偏差；
8.测量示值误差；
9.基础性调整与校准；
10.水准器轴与竖轴的垂直度；
11.望远镜竖丝铅垂度；
12.望远镜视准轴对横轴的垂直度；
13.照准误差c；
14.横轴误差I；
15.竖盘指标差；
16.倾斜补偿器的零位误差；
17.补偿范围；
18.补偿准确度；
19.光学对中器视轴与竖轴重合度；
20.望远镜调焦时视轴的变动误差；
21.一测回水平方向标准偏差；
22.一测回竖直角测角标准偏差</t>
  </si>
  <si>
    <t>集料饱和面干试模</t>
  </si>
  <si>
    <t>1.上口内径、下口内径；
2.高度；
3.金属捣棒：捣实端直径，质量。</t>
  </si>
  <si>
    <t>集料标准漏斗</t>
  </si>
  <si>
    <t>细集料</t>
  </si>
  <si>
    <t>1 漏斗上口内径；
2 流出口孔径；
3 漏斗高度；
4 漏斗颈长度。</t>
  </si>
  <si>
    <t>集料加速磨光机</t>
  </si>
  <si>
    <t>JM-III</t>
  </si>
  <si>
    <t xml:space="preserve">1.道路轮：（直径、宽度、转速320r/min）；
2.橡胶轮：（直径、宽度、硬度）；
3.粗砂输砂量，细砂输砂量，供水装置注水速率；
4.橡胶轮对道路轮的正向压力。 </t>
  </si>
  <si>
    <t>集料洛杉矶磨耗筛</t>
  </si>
  <si>
    <t>1.7mm方孔</t>
  </si>
  <si>
    <t>1.网孔尺寸极限偏差；
2.尺寸平均偏差；
3.金属丝直径</t>
  </si>
  <si>
    <t>集料软弱颗粒试验机</t>
  </si>
  <si>
    <t>RKL-1</t>
  </si>
  <si>
    <t>1.测力量程1000N，精度10N；
2.位移行程； 
3.校准点：(150N,250N,340N) 。</t>
  </si>
  <si>
    <t>加热伸缩测定仪</t>
  </si>
  <si>
    <t>ZSY-30</t>
  </si>
  <si>
    <t>1.钢直尺示值误差；
2.钢直尺零位到凸起台边沿的距离；
3.底板尺寸：长度、宽度、厚度。</t>
  </si>
  <si>
    <t>碱骨料流动度测定仪（流动度测试仪）</t>
  </si>
  <si>
    <t>NLD-5</t>
  </si>
  <si>
    <t>振幅10±2mm，振动频率10/6s</t>
  </si>
  <si>
    <t>1.跳动部分质量；
2.落距m，桌面直径；
3.刻圆直径；
4.跳动频率；
5.桌面工作面平面度，工作表面水平度；
6.捣棒直径、长度；
7.跳动部分总质量；
8.截锥圆模尺。</t>
  </si>
  <si>
    <t>碱骨料试验箱</t>
  </si>
  <si>
    <t>JKS</t>
  </si>
  <si>
    <t>控温精度≤±0.2℃</t>
  </si>
  <si>
    <t>温度：40℃、80℃（上下偏差/均匀度/波动度）</t>
  </si>
  <si>
    <t>碱活性比长仪</t>
  </si>
  <si>
    <t>BC-300</t>
  </si>
  <si>
    <t>标准杆长度实测值</t>
  </si>
  <si>
    <t>碱活性试模（砂浆长度法）（国标）</t>
  </si>
  <si>
    <t>25mm*25mm*280mm</t>
  </si>
  <si>
    <t>1.长、宽、高；
2.工作面之间的垂直度、缝隙；
3.工作面的表面粗糙度。</t>
  </si>
  <si>
    <t>碱活性试模（砂浆长度法）（行标）</t>
  </si>
  <si>
    <t>25.4mm*25.4mm*285mm</t>
  </si>
  <si>
    <t>建筑工程检测器</t>
  </si>
  <si>
    <t>JZC-D</t>
  </si>
  <si>
    <t>浆液自由泌水率及膨胀率试验仪</t>
  </si>
  <si>
    <t>HS-1000</t>
  </si>
  <si>
    <t>1.仪器内径；
2.仪器深度；
3.分度值；
4.800mL示值误差。</t>
  </si>
  <si>
    <t>胶砂流动度仪</t>
  </si>
  <si>
    <t>NLD-3</t>
  </si>
  <si>
    <t>1.圆盘桌面中心点落距；
2.振动25次的时间； 
3.桌面直径、刻圆直径；
4.试模上口内径、试模下口内径、试模下口外径、试模高度。</t>
  </si>
  <si>
    <t>阶梯试块（超声波测厚仪标准块）</t>
  </si>
  <si>
    <t>1.5、4、10、18mm</t>
  </si>
  <si>
    <t>接收瓶</t>
  </si>
  <si>
    <t>容积标线：50mL、100mL</t>
  </si>
  <si>
    <t>结构层材料强度扭剪仪（拉伸仪）</t>
  </si>
  <si>
    <t>HTNJ-1</t>
  </si>
  <si>
    <t>精密积分声级计</t>
  </si>
  <si>
    <t>HS5671</t>
  </si>
  <si>
    <t>1.外观检查；
2.指示声级调整；
3.声校准器的型号；
4.声压级；
5.在参考环境条件下指示的等效声级；
6.传声器型号；
7.传声器编号；
8.频率计权；
9.1kHz处频率计权：
C频率计权相对A频率计权的偏差；Z频率计权相对A频率计权的偏差；测量结果的不确定度；
10.级线性：参考级范围（8kHz）：起始点指示声级：94 dB。其它级范围（1kHz）：
11.自生噪声；
12.时间计权；
13.单个猝发音；
14.重复猝发音（A计权）。</t>
  </si>
  <si>
    <t>精密声级计</t>
  </si>
  <si>
    <t>TES-1352S</t>
  </si>
  <si>
    <t>1.A C A差值 C差值：31.5、63、125、250、500、1000、2000、4000、8000；
2.声级计在参考环境条件下指示的等效自由场声级：93.8dB；
3.调整前指示声级：93.8dB。</t>
  </si>
  <si>
    <t>精密水准仪</t>
  </si>
  <si>
    <t>DiNi03</t>
  </si>
  <si>
    <t>DSZ05级</t>
  </si>
  <si>
    <t>精密压力表</t>
  </si>
  <si>
    <t>（0～60）MPa</t>
  </si>
  <si>
    <t xml:space="preserve">净浆流动度试模 </t>
  </si>
  <si>
    <t>36×60×60mm</t>
  </si>
  <si>
    <t>1.试模上口内径；
2.试模下口内径；
3.试模高度。</t>
  </si>
  <si>
    <t>静力触探仪</t>
  </si>
  <si>
    <t>CLD-3</t>
  </si>
  <si>
    <t>1.探头、探杆尺寸；
2.绝缘电阻：探头绝缘电阻；
3.探头的技术性能：直线度、重复性误差、滞后误差。</t>
  </si>
  <si>
    <t>静载荷测试仪</t>
  </si>
  <si>
    <t>RSM-JC5(A)</t>
  </si>
  <si>
    <t>0.4级</t>
  </si>
  <si>
    <t>1.荷载测试示值误差；
2.压力表精度：优于或等于0.4级；
3.位移测试示值误差；
4.分度值/分辨力。</t>
  </si>
  <si>
    <t>具塞滴定管</t>
  </si>
  <si>
    <t>0.01mL/B级</t>
  </si>
  <si>
    <t>50mL（棕色）</t>
  </si>
  <si>
    <t>0.05mL/A级</t>
  </si>
  <si>
    <t>具塞量筒</t>
  </si>
  <si>
    <t>100ml</t>
  </si>
  <si>
    <t>1ml</t>
  </si>
  <si>
    <t>抗冻试模</t>
  </si>
  <si>
    <t>100×100×400mm</t>
  </si>
  <si>
    <t>抗冻试模（铸铁）</t>
  </si>
  <si>
    <t>抗滑移系数检测仪</t>
  </si>
  <si>
    <t>HY-24</t>
  </si>
  <si>
    <t>1.外观及附件；
2.零点输出、零点漂移；
3.重复性、直线度、滞后。</t>
  </si>
  <si>
    <t>抗静态荷载试验仪</t>
  </si>
  <si>
    <t>KJ-25</t>
  </si>
  <si>
    <t>0.01KPa</t>
  </si>
  <si>
    <t>1.导轨；
2.荷载杆：荷载杆和穿刺工具应调整到包括支撑圆片质量；
3.荷载圆片质量：3kg、5kg；
4.穿刺工具：球状、直径、硬度50HRC、表面磨光无印记；
5.压强；
6.时间。</t>
  </si>
  <si>
    <t>抗渗试模（铁）</t>
  </si>
  <si>
    <t>φ175×φ185×150</t>
  </si>
  <si>
    <t>1.上口径；
2.下口径；
3.高；
4.缝隙。</t>
  </si>
  <si>
    <t>可程式恒温恒湿试验箱</t>
  </si>
  <si>
    <t>GDS-010</t>
  </si>
  <si>
    <t>1.设定值为温度（23.00℃）,湿度（50.0%RH）时：温度偏差/温度均匀度/温度波动度，湿度偏差/湿度均匀度/湿度波动度；
2.设定值为温度（47.00℃）,湿度（96.0%RH）时：温度偏差/温度均匀度/温度波动度，湿度偏差/湿度均匀度/湿度波动度；
3.设定值为温度（70.00℃）时：温度偏差/温度均匀度/温度波动度；
4.设定值为温度（-7.00℃）时：温度偏差/温度均匀度/温度波动度。</t>
  </si>
  <si>
    <t>可见分光光度计</t>
  </si>
  <si>
    <t>波长精度：±2nm</t>
  </si>
  <si>
    <t>克里夫兰开口闪点试验器</t>
  </si>
  <si>
    <t>SYD-3536</t>
  </si>
  <si>
    <t>空盒气压表</t>
  </si>
  <si>
    <t>DYM3</t>
  </si>
  <si>
    <t>孔道灌浆密实度检测仪</t>
  </si>
  <si>
    <t>SBA-HTF-S</t>
  </si>
  <si>
    <t>1.外观：外观完好、基本功能正常；
2.测量误差；
3.测量重复性。</t>
  </si>
  <si>
    <t>跨孔超声检测仪</t>
  </si>
  <si>
    <t>RS-ST06D(T)</t>
  </si>
  <si>
    <t>1.声时测量相对误差；
2.幅值测量级线性；
3.幅值测量范围；
4.发射电压幅值稳定度；
5.接受系统频率响应；
6.通道隔离度。</t>
  </si>
  <si>
    <t>YL-PST（FS)</t>
  </si>
  <si>
    <t>雷氏沸煮箱</t>
  </si>
  <si>
    <t>FZ-31A</t>
  </si>
  <si>
    <t>1.箱体内部尺寸：长/宽/高；
2.自动控制时间：加热至沸腾时间30min、恒沸时间180min；
3.外观、沸腾时箱体150㎜等高线处的外表面温度；
4.电热管距箱底的净距离：20mm～30mm。</t>
  </si>
  <si>
    <t>雷氏夹</t>
  </si>
  <si>
    <t>Ф30×30mm</t>
  </si>
  <si>
    <t>雷氏夹测定仪</t>
  </si>
  <si>
    <t>LD-50</t>
  </si>
  <si>
    <t>1标尺测量范围；
2.标尺刻度相对误差；
3.膨胀值标尺基线圆弧半径，弹性标尺基线圆弧半径；
4.砝码质量；
5.模座圆弧半径。</t>
  </si>
  <si>
    <t>棱柱体水泥砼轴心抗压试模（铸铁）</t>
  </si>
  <si>
    <t>冷弯弯头（套）</t>
  </si>
  <si>
    <t>弯头直径</t>
  </si>
  <si>
    <t>李氏比重瓶</t>
  </si>
  <si>
    <t>（250+24）mL</t>
  </si>
  <si>
    <t>立式砂浆搅拌机</t>
  </si>
  <si>
    <t>UJZ-15</t>
  </si>
  <si>
    <t>1.筒体转速（逆向）：搅拌器转速（顺向）；
2.搅拌锅内径、深度，搅拌叶运转直径，刮板与搅拌筒壁之间工作间隙；
3.叶片与锅底、锅壁工作间隙。</t>
  </si>
  <si>
    <t>立式水泥砂浆收缩膨胀仪</t>
  </si>
  <si>
    <t>SP-176</t>
  </si>
  <si>
    <t>沥青比重瓶</t>
  </si>
  <si>
    <t>1.瓶塞直径；
2.凹陷部分深度；
3.瓶高；
4.瓶重；
5.容积
6.瓶塞中心孔径。</t>
  </si>
  <si>
    <t>沥青标准黏度计</t>
  </si>
  <si>
    <t>SYD-0621</t>
  </si>
  <si>
    <t>1.水浴控温允差；
2.盛样管内径；
3.盛样管流孔直径允差；
4.流孔的长度；
5.10mm、5mm球塞直径，标记高度；
7.接收瓶容量100mL，（25，50，75，100mL刻度线示值误差）。</t>
  </si>
  <si>
    <t>沥青动力黏度测定仪</t>
  </si>
  <si>
    <t>SYD-0620B-1</t>
  </si>
  <si>
    <t>±0.01℃</t>
  </si>
  <si>
    <t>1.温度；
2.真空度示值误差；
3.计时装置；
4.毛细管的时标间距。</t>
  </si>
  <si>
    <t>沥青恩格拉黏度计</t>
  </si>
  <si>
    <t>WNE-1B-1</t>
  </si>
  <si>
    <t>1.内容器内径；
2.内容器底部至扩大部分间的高度；
3.内容器底部突出部分的深度；
4.内容器扩大部分的内径；
5.内容器扩大部分的高度；
6.从钉尖的水平面至流出管下边缘的距离；
7.流出管总长；
8.流出管突出部分的长度；
9.流出管在管顶水平面处的内径；
10.流出管下方末端的内径。</t>
  </si>
  <si>
    <t>沥青混合料理论最大相对密度仪</t>
  </si>
  <si>
    <t>LM-IV</t>
  </si>
  <si>
    <t>1.桶容积； 
2.真空度、真空度达到稳定时间、真空表示值误差；
3.压力表示值误差。</t>
  </si>
  <si>
    <t>沥青混合料劈裂夹具</t>
  </si>
  <si>
    <t>φ101.6*63.5、φ152.4*95.3、Ф63.5*101.5</t>
  </si>
  <si>
    <t>1.压条宽度；
2.弧面半径。</t>
  </si>
  <si>
    <t>沥青混合料全自动抽提仪</t>
  </si>
  <si>
    <t>20-1120</t>
  </si>
  <si>
    <t xml:space="preserve">1.转速：低速、高速； 
2.筛子孔径最大标准偏差；
3.筛子金属丝直径。               </t>
  </si>
  <si>
    <t>沥青混合料弯曲试验夹具</t>
  </si>
  <si>
    <t>1.支点间距；
2.上压头半径、支座半径。</t>
  </si>
  <si>
    <t>沥青混合料真空饱水装置</t>
  </si>
  <si>
    <t>ZF-2</t>
  </si>
  <si>
    <t>真空度（97.3～98.7）kPa</t>
  </si>
  <si>
    <t>沥青混合料自动拌和机</t>
  </si>
  <si>
    <t>BH-20</t>
  </si>
  <si>
    <t>±5℃</t>
  </si>
  <si>
    <t>1.搅拌叶自转速度；
2.搅拌叶公转速度；
3.1.5min时间控制；
4.3min时间控制；
5.加热拌和锅温度（℃）：160、180；
6.容积。</t>
  </si>
  <si>
    <t>沥青混凝土集料筛</t>
  </si>
  <si>
    <t>0.075-53mm</t>
  </si>
  <si>
    <t>沥青蜡含量试验仪</t>
  </si>
  <si>
    <t>WSY-010A</t>
  </si>
  <si>
    <t>温度：-20℃</t>
  </si>
  <si>
    <t>沥青路面渗水试验仪</t>
  </si>
  <si>
    <t>HDSS-II</t>
  </si>
  <si>
    <t>沥青滤筛</t>
  </si>
  <si>
    <t>0.15mm、0.3mm、0.6mm、1.18mm、2.36mm</t>
  </si>
  <si>
    <t>沥青黏韧性测试仪</t>
  </si>
  <si>
    <t>SYD-0624</t>
  </si>
  <si>
    <t>沥青黏韧性试模</t>
  </si>
  <si>
    <t>盛样皿内径,深,壁厚,尺寸公差</t>
  </si>
  <si>
    <t>沥青软化点试验器</t>
  </si>
  <si>
    <t>SYD-2806F</t>
  </si>
  <si>
    <t>1.肩环支撑板与下支撑板上表面(或下落高度基准线距离，下支撑板下表面距玻璃烧杯底部的距离；
2.肩环几何尺寸；
3.钢球直径，钢球定位器定位孔直径，钢球质量；
4.玻璃烧杯的尺寸及容积；
5.升温速率,软化点温度示值误差。</t>
  </si>
  <si>
    <t>沥青延度试验器</t>
  </si>
  <si>
    <t>1.拉伸装置示值误差：分度值，误差
2.拉伸装置摆动量；
3.拉伸速率误差： 50 mm/min，10mm/min；
4.拉伸速率重复性；
5.温度变化量（5℃，10℃,15℃，20℃，25℃）。</t>
  </si>
  <si>
    <t>沥青运动黏度试验仪</t>
  </si>
  <si>
    <t>SYD-265E</t>
  </si>
  <si>
    <t>1.温度波动度，温度场均匀度；
2.温度示值误差（60℃，135℃）</t>
  </si>
  <si>
    <t>量水器</t>
  </si>
  <si>
    <t>170mL</t>
  </si>
  <si>
    <t>0.5mL</t>
  </si>
  <si>
    <t>1.外观；
2.示值误差；
3.精度。</t>
  </si>
  <si>
    <t>裂缝宽度观测仪</t>
  </si>
  <si>
    <t>HC-CK101</t>
  </si>
  <si>
    <t>0.005mm</t>
  </si>
  <si>
    <t>1.示值误差；
2.仪器自带宽度标准版；宽度刻线均匀性。</t>
  </si>
  <si>
    <t>裂解加热炉</t>
  </si>
  <si>
    <t>SYD-0615-1</t>
  </si>
  <si>
    <t>路面标线涂料抗压夹具</t>
  </si>
  <si>
    <t>路面标线涂料软化点测试仪</t>
  </si>
  <si>
    <t>LHDF-6</t>
  </si>
  <si>
    <t>(5.0±0.5)℃/min</t>
  </si>
  <si>
    <t>1.肩环底面与下支撑板上表面的尺寸；
2.加热至80℃后的升温速率（介质为甘油）；
3.尺寸（2套）：肩环上径、肩环下径、高、钢球定位孔直径、钢球直径、钢球质量。</t>
  </si>
  <si>
    <t>路面材料强度试验机</t>
  </si>
  <si>
    <t>YZM-IIA</t>
  </si>
  <si>
    <t>路面材料强度仪</t>
  </si>
  <si>
    <t>LQL-100</t>
  </si>
  <si>
    <t>1.示值误差：5KN、10KN、15KN、20KN、25KN、30KN、35KN、40KN、45KN、60KN、80KN、120KN、150KN；
2.升降台上升速率。</t>
  </si>
  <si>
    <t>路面构造深度仪</t>
  </si>
  <si>
    <t>PS-1</t>
  </si>
  <si>
    <t>路面横断面尺</t>
  </si>
  <si>
    <t>LHHD-II</t>
  </si>
  <si>
    <t>≤1mm</t>
  </si>
  <si>
    <t>路面回弹弯沉值测定仪</t>
  </si>
  <si>
    <t>5.4m</t>
  </si>
  <si>
    <t>轮廓标耐密封测量仪</t>
  </si>
  <si>
    <t>LKB-MF</t>
  </si>
  <si>
    <t>温度：5℃、50℃</t>
  </si>
  <si>
    <t>洛杉矶磨耗试验机</t>
  </si>
  <si>
    <t>MH-II</t>
  </si>
  <si>
    <t>1.尺寸：滚筒内径、内侧长度、壁厚、隔板高、厚度；
2.滚筒转速：30r/min～33 r/min；
3.钢球共计30个：直径45.6～47.5mm,质量为390g～445g</t>
  </si>
  <si>
    <t>落锤冲击试验机</t>
  </si>
  <si>
    <t>302A-1</t>
  </si>
  <si>
    <t>1.砝码配重：250g，350g，375g，400g，500g，800g，1000g，1300g，2000g，2500g，3000g；
2.落锤高度：2000mm。</t>
  </si>
  <si>
    <t>氯离子电通量试模</t>
  </si>
  <si>
    <t>φ100×100mm</t>
  </si>
  <si>
    <t>直径、高</t>
  </si>
  <si>
    <t>氯离子电通量试模（铁）</t>
  </si>
  <si>
    <t>φ100×200mm</t>
  </si>
  <si>
    <t>氯离子含量快速测定仪</t>
  </si>
  <si>
    <t>NELD-CL420</t>
  </si>
  <si>
    <t>≤1%</t>
  </si>
  <si>
    <t>1.外观；
2.电位分辨力；
3.相对示值误差；
4.测量重复性。</t>
  </si>
  <si>
    <t>马歇尔电动击实仪</t>
  </si>
  <si>
    <t>1.各击实垂体质量；
2.各提升高度；
3.各压实头直径。</t>
  </si>
  <si>
    <t>马歇尔稳定度试验仪</t>
  </si>
  <si>
    <t>1.力值；
2.最大力值；
3.位移；
4.加载速率50mm/min；
5.压头曲率半径。</t>
  </si>
  <si>
    <t>埋入式温度传感器</t>
  </si>
  <si>
    <t>TES-1310</t>
  </si>
  <si>
    <t>1.外观：外观完好、基本功能正常；
2.示值误差。</t>
  </si>
  <si>
    <t>埋入式应变计</t>
  </si>
  <si>
    <t>YL-ASG</t>
  </si>
  <si>
    <t>1.基本误差；
2.线性度；
3.回程误差；
4.重复性。</t>
  </si>
  <si>
    <t>毛细管黏度计</t>
  </si>
  <si>
    <t>1.C球、J球标定常数；
2.外观；
3.时间重复性；
4.常数复现性；
5.常数稳定性。</t>
  </si>
  <si>
    <t>锚杆无损检测仪</t>
  </si>
  <si>
    <t>RSM-RBT(C)</t>
  </si>
  <si>
    <t>1.测量系统参考灵敏度；
2.测量系统幅频响应特性；
3.时间示值误差和频率示值误差；
4.系统噪声电压；
5.动态范围。</t>
  </si>
  <si>
    <t>免靶标桥梁挠度仪</t>
  </si>
  <si>
    <t>HPQN-X</t>
  </si>
  <si>
    <t>±0.02mm</t>
  </si>
  <si>
    <t>1.外观；
2.测量精度。</t>
  </si>
  <si>
    <t>耐热性试验仪</t>
  </si>
  <si>
    <t>ZSY-9</t>
  </si>
  <si>
    <t>设备尺寸：按《建筑防水卷材试验方法 第11部分:沥青防水卷材 耐热性》GB/T 328.11-2007中规定进行。</t>
  </si>
  <si>
    <t>耐震精密压力表</t>
  </si>
  <si>
    <t>（0～100）MPa</t>
  </si>
  <si>
    <t>能见度检测仪</t>
  </si>
  <si>
    <t>HPGV-5</t>
  </si>
  <si>
    <t>1.透射比偏差(Ti-Ts)；
2.示值误差；
3.示值重复性。</t>
  </si>
  <si>
    <t>扭转扳手</t>
  </si>
  <si>
    <t>ET3-060BN</t>
  </si>
  <si>
    <t>扭转试验机（金属线材）</t>
  </si>
  <si>
    <t>K-JLN</t>
  </si>
  <si>
    <t>1.芯棒直径；
2.扭转速率；
3.砝码质量。</t>
  </si>
  <si>
    <t xml:space="preserve">配伍性试验试模 </t>
  </si>
  <si>
    <t>1.套管：内径、高度、厚度、底座直径；
2.压头：直径、下部长度、上部直径、上部高度26mm。</t>
  </si>
  <si>
    <t>劈裂试验夹具</t>
  </si>
  <si>
    <t>1.无机结合料室：压条宽度，弧面半径；
2.力学室1：弧面半径。</t>
  </si>
  <si>
    <t>拼接螺栓抗拉荷载夹具</t>
  </si>
  <si>
    <t xml:space="preserve">M16  </t>
  </si>
  <si>
    <t>1.外观检查；
2.尺寸工作检查。</t>
  </si>
  <si>
    <t>漆膜冲击试验器</t>
  </si>
  <si>
    <t>QJL型</t>
  </si>
  <si>
    <t>1.冲击锤质量；
2.标尺:标尺测量范围、分度值、全范围示值误差;
3.冲击头钢球直径。</t>
  </si>
  <si>
    <t>漆膜划格器</t>
  </si>
  <si>
    <t>QFH</t>
  </si>
  <si>
    <t>1.各切割刀齿顶角角度（º）：1mm，2mm，3mm；
2.各多刃切割刀齿间距偏差（μm）：1mm，2mm，3mm；
3.各多刃切割刀齿顶直线度（μm）：1mm，2mm，3mm；
4.各切割刀齿顶刃口宽度（mm）：1mm，2mm，3mm。</t>
  </si>
  <si>
    <t>漆膜磨耗仪</t>
  </si>
  <si>
    <t>JM-IV</t>
  </si>
  <si>
    <t>0～90r/min</t>
  </si>
  <si>
    <t>1.转盘转速：60r/min；
2.橡胶砂轮尺寸：1#、2#橡胶砂轮直径、厚度。</t>
  </si>
  <si>
    <t>漆膜制备器</t>
  </si>
  <si>
    <t>四面100-200-300-400μm</t>
  </si>
  <si>
    <t>1.总宽度；
2.有效涂布宽度；
3.漆膜厚度误差(μm)：100，200，300，400。</t>
  </si>
  <si>
    <t>气流式盐雾腐蚀试验箱</t>
  </si>
  <si>
    <t>LYW-025</t>
  </si>
  <si>
    <t>1.外观；
2.温度：温度偏差，温度梯度，温度波动度；
3.盐雾沉降率。</t>
  </si>
  <si>
    <t>千分表</t>
  </si>
  <si>
    <t>0～12.7mm</t>
  </si>
  <si>
    <t>0～1mm</t>
  </si>
  <si>
    <t>0-12.7 mm/0.5″</t>
  </si>
  <si>
    <t>0.001mm/0.00005″</t>
  </si>
  <si>
    <t>轻型动力触探仪</t>
  </si>
  <si>
    <t>10kg</t>
  </si>
  <si>
    <t>1.外观；
2.探头直径；
3.探头锥角；
4.落锤质量；
5.探杆高度误差；</t>
  </si>
  <si>
    <t>倾角计</t>
  </si>
  <si>
    <t>YL-IMG-V2.0</t>
  </si>
  <si>
    <t>0.1% FS</t>
  </si>
  <si>
    <t>1.外观及开关状态；
2.最小分划值；
3.量测范围；
4.示值误差。</t>
  </si>
  <si>
    <t>球型电子千分尺</t>
  </si>
  <si>
    <t>0～25mm</t>
  </si>
  <si>
    <t>全站仪</t>
  </si>
  <si>
    <t>TS60I0.5″R1000</t>
  </si>
  <si>
    <t>I级</t>
  </si>
  <si>
    <t>GM-101</t>
  </si>
  <si>
    <t>II级</t>
  </si>
  <si>
    <t>全自动比表面积测定仪</t>
  </si>
  <si>
    <t>FBT-9型</t>
  </si>
  <si>
    <t>1.玻璃管：第一条刻度线到第二条刻度线距离；第一条刻度线到第三条刻度线距离;
2.试料层体积；
3.透气圆筒直径；
4.穿孔板：直径、厚度、小孔个数；
5.捣器：扁平槽宽度、捣体底面与穿孔板间距；
6.漏气检查；
7.仪器常数校准：平均标准时间。</t>
  </si>
  <si>
    <t>全自动车辙试验仪</t>
  </si>
  <si>
    <t>LHCZ-10</t>
  </si>
  <si>
    <t>1.橡胶实心轮胎外径、轮宽、厚、
2.60℃橡胶硬度； 
3.行走距离、往返碾压速度；
4.加载装置接触压强、施加总荷载；
5.恒温室温度（45℃、60℃、70℃）；
6.位移（2、5、10、15、20mm），（3个位移计）。</t>
  </si>
  <si>
    <t>全自动高强螺栓检测仪</t>
  </si>
  <si>
    <t>YJZ-500DII</t>
  </si>
  <si>
    <t>1.试验力示值误差、试验力示值重复性；
2.试验扭矩示值误差、试验扭矩示值重复性。</t>
  </si>
  <si>
    <t>全自动沥青软化点试验器</t>
  </si>
  <si>
    <t>燃烧法沥青含量测试仪</t>
  </si>
  <si>
    <t>RSY-7</t>
  </si>
  <si>
    <t>0.1℃/0.1g(Ⅰ)</t>
  </si>
  <si>
    <t>1.温度（482℃、538℃）；
2.天平偏载误差；
3.天平重复性；
4.天平示值误差。</t>
  </si>
  <si>
    <t>热空气老化箱</t>
  </si>
  <si>
    <t>ZSY-32A</t>
  </si>
  <si>
    <t>1.温度检校（80°C、70°C）；
2.悬挂转速r/m（5～10）；
3.悬挂和老化箱壁间距；
4.空气置换次数；
5.空气流速（0.5m/s）。</t>
  </si>
  <si>
    <t>热球式风速仪</t>
  </si>
  <si>
    <t>QDF-6</t>
  </si>
  <si>
    <t>0.01m/s</t>
  </si>
  <si>
    <t>热熔型涂料色度性能制样器</t>
  </si>
  <si>
    <t>60*60*5mm</t>
  </si>
  <si>
    <t>试模：长度，宽度，深度</t>
  </si>
  <si>
    <t>人工砂片状颗粒含量筛</t>
  </si>
  <si>
    <t>0.8mm、1.6mm、3.2mm</t>
  </si>
  <si>
    <t>筛孔长度、宽度</t>
  </si>
  <si>
    <t>容量瓶</t>
  </si>
  <si>
    <t>250ml</t>
  </si>
  <si>
    <t>500ml</t>
  </si>
  <si>
    <t>1000ml</t>
  </si>
  <si>
    <t>容量筒</t>
  </si>
  <si>
    <t>1L、3L、10L、15L、20L、30L</t>
  </si>
  <si>
    <t>1.内径； 
2.净高；
3.壁厚；
4.底厚；
5.容积；</t>
  </si>
  <si>
    <t>乳化沥青存储稳定性试验管</t>
  </si>
  <si>
    <t>1.主管内径；
2.上支管内径；
3.下支管内径；
4.250ml（310mm)刻线与底座距离；
5.250ml（310mm)刻线与主管管口距离；
6.250ml（310mm)刻线与上支管距离；
7.下支管与底座距离；
8.上支管与下支管距离；
9.下支管口与主管壁距离；
10.密封性。</t>
  </si>
  <si>
    <t>乳化沥青负荷轮碾压试验仪</t>
  </si>
  <si>
    <t>SYD-0755</t>
  </si>
  <si>
    <t>1.负荷轮碾压频率；
2.负荷轮曲柄半径；
3.负荷总质量；
4.计次误差 ；
5.负荷轮直径 ；
6.负荷轮宽度；
7.负荷轮橡胶硬度；
8.负荷轮跑偏量； 
9.橡胶轮轮轴至曲柄连杆铰接轴的水平距离； 
10.计数误差校核；
11.砂框内腔长。</t>
  </si>
  <si>
    <t>乳化沥青黏聚力测定仪</t>
  </si>
  <si>
    <t>SYD-0754</t>
  </si>
  <si>
    <t>1.压头压力；
2.压头行程；
3.外观；
4.压头直径；
5.压头高度；
6.橡胶垫直径；
7.橡胶垫厚度；
8.硬度；
9.传力杆与测试台垂直度。</t>
  </si>
  <si>
    <t>乳化沥青黏聚力测定仪环形试模</t>
  </si>
  <si>
    <t>6mm</t>
  </si>
  <si>
    <t>1.试模内径；
2.试模深。</t>
  </si>
  <si>
    <t>10mm</t>
  </si>
  <si>
    <t>乳化沥青湿轮磨耗仪</t>
  </si>
  <si>
    <t>SYD-0752</t>
  </si>
  <si>
    <t>1.磨耗头转速:自转、公转；
2.磨耗头总质量(包括橡胶磨耗管)；
3.磨耗头的固定装置可在轴套内垂直活动范围；
4.磨耗管内径；
5.磨耗管壁厚；
6.磨耗管长度；
7.外层橡胶硬度；
8.试模内径；
9.试模厚度；
10.试样托盘为平底金属圆盘的内径、深度。</t>
  </si>
  <si>
    <t>乳化沥青微粒离子电荷试验器</t>
  </si>
  <si>
    <t>SYD-0653</t>
  </si>
  <si>
    <t>1.直流电源电压；
2.计时器 分度值；
3.电极板尺寸：长、宽、厚；
4.两电极板间距离。</t>
  </si>
  <si>
    <t>乳化沥青稀浆封层稠度仪</t>
  </si>
  <si>
    <t>SYD-0751</t>
  </si>
  <si>
    <t>1.圆锥试模顶面内径、底面内径、高度、壁厚、表面粗糙度、平面度、平行度、同轴度误差；
2.底板边长、厚度，金属板边长、厚度m；
3.金属板工作面和底板上表面粗糙度；
4.底板上表面和金属板工作面平面度。</t>
  </si>
  <si>
    <t>乳化沥青与粗集料黏附性试验仪</t>
  </si>
  <si>
    <t>SYD-0654</t>
  </si>
  <si>
    <t>计时器：180s</t>
  </si>
  <si>
    <t>软化点试模</t>
  </si>
  <si>
    <t>几何尺寸</t>
  </si>
  <si>
    <t>塞尺</t>
  </si>
  <si>
    <t>0.02～1.00mm</t>
  </si>
  <si>
    <t>色彩色差仪</t>
  </si>
  <si>
    <t>RP-808E</t>
  </si>
  <si>
    <t>砂浆保水性试验仪</t>
  </si>
  <si>
    <t>1.试模内径；
2.试模内部高度；
3.重物；
4.网格尺寸；
5.网格直径；
6.两片不透水片；
7.试模体积。</t>
  </si>
  <si>
    <t>砂浆稠度仪</t>
  </si>
  <si>
    <t>SZ-145</t>
  </si>
  <si>
    <t>1.试锥与滑杅的质量；
2.锥底直径；
3.锥体高度；
4.砂浆容器筒高；
5.砂浆锥底内径；
6.垂直度；
7.刻度准确性。</t>
  </si>
  <si>
    <t>砂浆分层度仪</t>
  </si>
  <si>
    <t>φ150mm</t>
  </si>
  <si>
    <t xml:space="preserve">1.内径； 
2.上节高度；
3.下节高度； </t>
  </si>
  <si>
    <t>砂浆抗渗试模（铸铁）</t>
  </si>
  <si>
    <t>φ70*φ80*30mm</t>
  </si>
  <si>
    <t>1.表面粗糙度；
2.缝隙；
3.平面度；
4.垂直度；
5.长、宽、高。</t>
  </si>
  <si>
    <t>砂浆扩展度筒</t>
  </si>
  <si>
    <t>1.壁厚；
2.上口直径、下口直径；
3.高度；
4.捣棒直径、长度。</t>
  </si>
  <si>
    <t>砂浆密度测定仪</t>
  </si>
  <si>
    <t>1.筒壁厚；
2.筒内径；
3.净高度；
4.容积。</t>
  </si>
  <si>
    <t>砂浆凝结时间测定仪</t>
  </si>
  <si>
    <t>ZKS-100</t>
  </si>
  <si>
    <t>1.试针面积；
2.力值示值重复误差（10N、20N、40N、60N、80N、100N）；
3.回零误差。</t>
  </si>
  <si>
    <t>砂浆渗透仪</t>
  </si>
  <si>
    <t>SS-15</t>
  </si>
  <si>
    <t>1.示值误差：0.300MPa、0.600MPa、0.900MPa、1.200MPa、1.500MPa；
2.水压力保持误差 ；
3.水压力设置误差；
4.计时误差；
5.试模尺寸。</t>
  </si>
  <si>
    <t>砂浆试模（塑料）</t>
  </si>
  <si>
    <t>70.7×70.7×70.7mm</t>
  </si>
  <si>
    <t>1.表面粗糙度；
2.平面度；
3.垂直度；
4.长、宽、高。</t>
  </si>
  <si>
    <t>砂浆试模（铸铁）</t>
  </si>
  <si>
    <t>邵氏硬度计A</t>
  </si>
  <si>
    <t>LX-A</t>
  </si>
  <si>
    <t>±1HA</t>
  </si>
  <si>
    <t>1.外观及各部分相互作用；
2.压针伸出长度和测量指示装置校准（压针伸出长度、压针伸出长度最大时、压针伸出长度为0mm时、压针伸出长度为1.25mm时、压针最大伸出长度在2.46mm时、压针最大伸出长度在2.54mm时）；
3.压针表面情况；
4.压阵几何形状校准（压针直径、压针、圆锥角）；
5.其他几何形状校准（压足直径、中孔直径、针尖到压足下端距离）；
6.力值校准。</t>
  </si>
  <si>
    <t>邵氏硬度计D</t>
  </si>
  <si>
    <t>LX-D</t>
  </si>
  <si>
    <t>±1HD</t>
  </si>
  <si>
    <t>1.外观及各部分相互作用；
2.压针伸出长度和测量指示装置校准（压针伸出长度、压针伸出长度最大时、压针伸出长度为0mm时、压针伸出长度为1.25mm时、压针最大伸出长度在2.46mm时、压针最大伸出长度在2.54mm时）；
3.压针表面情况；
4.压阵几何形状校准（压针直径、压针、圆锥角）；
5.其他几何形状校准（压足直径、中孔、针尖到压足下端距离）
6.力值校准。</t>
  </si>
  <si>
    <t>邵氏硬度块</t>
  </si>
  <si>
    <t>HA</t>
  </si>
  <si>
    <t>实测值</t>
  </si>
  <si>
    <t>深度游标卡尺</t>
  </si>
  <si>
    <t>（0～200）mm</t>
  </si>
  <si>
    <t>（0～300）mm</t>
  </si>
  <si>
    <t>生物显微镜</t>
  </si>
  <si>
    <t>UPT203i</t>
  </si>
  <si>
    <t>1.视场中心偏差；
2.显微镜放大倍数偏差；
3.双目显微镜左右两系统放大倍数差；
4.双目显微镜左右视场中心偏差；
5.示值误差。</t>
  </si>
  <si>
    <t>声波探头</t>
  </si>
  <si>
    <t>声校准器</t>
  </si>
  <si>
    <t>AWA6022A</t>
  </si>
  <si>
    <t>1.声压级；
2.频率；
3.总失真＋噪声。</t>
  </si>
  <si>
    <t>盛浆容器</t>
  </si>
  <si>
    <t>φ140×75mm</t>
  </si>
  <si>
    <t>直径、高度</t>
  </si>
  <si>
    <t>湿轮磨耗模板</t>
  </si>
  <si>
    <t>边长、圆孔孔径、厚度</t>
  </si>
  <si>
    <t>十字板剪切仪</t>
  </si>
  <si>
    <t>1.十字板尺寸：板高、板宽、钻杆直径；
2.指示表示值误差：0.01mm、0.002mm、0.001mm；
3.扭力测量设备：满量程线性度、重复性误差、滞后误差。</t>
  </si>
  <si>
    <t>拾振器</t>
  </si>
  <si>
    <t>2D001V</t>
  </si>
  <si>
    <t>1.外观；
2.测量范围：位移、加速度；
3.频率响应。</t>
  </si>
  <si>
    <t>收敛计</t>
  </si>
  <si>
    <t>JSS20A</t>
  </si>
  <si>
    <t>小量程0.01mm，大量程1mm</t>
  </si>
  <si>
    <t>1.量具装置部分m，
2.测量范围；
3.全程示值误差；
4.钢卷尺(0～10m)、(10～20m)实测值修正；
5.线纹宽度、零点误差、示值误差。</t>
  </si>
  <si>
    <t>收缩皿</t>
  </si>
  <si>
    <t>内径、高</t>
  </si>
  <si>
    <t>手持读数仪</t>
  </si>
  <si>
    <t>WH-IRI-V3.0</t>
  </si>
  <si>
    <t>数显百分表</t>
  </si>
  <si>
    <t>数显布洛维硬度计</t>
  </si>
  <si>
    <t>YHRSS-150</t>
  </si>
  <si>
    <t>1.硬度计主轴与台面垂直度、升降丝杆与主轴轴线同轴度；
2.试验力；
3.压头、压痕测量装置、机架变形；
4.示值最大允许误差、示值重复性；
5.硬度块值。</t>
  </si>
  <si>
    <t>数显测温仪</t>
  </si>
  <si>
    <t>1.最大允许误差：（50℃，100℃，150℃，200℃，250℃，300℃，350℃，400℃）；
2.线性度不大于最大允许误差。</t>
  </si>
  <si>
    <t>数显高度卡尺</t>
  </si>
  <si>
    <t xml:space="preserve">检定 </t>
  </si>
  <si>
    <t>数显恒温水浴锅</t>
  </si>
  <si>
    <t>HHS-4S</t>
  </si>
  <si>
    <t>±0.5°C</t>
  </si>
  <si>
    <t>温度：40℃、60℃、80℃、100℃。</t>
  </si>
  <si>
    <t>HH-4</t>
  </si>
  <si>
    <t>温度示值误差（96.5℃）</t>
  </si>
  <si>
    <t>数显恒温油浴锅</t>
  </si>
  <si>
    <t>HH-S</t>
  </si>
  <si>
    <t>温度：170℃、180℃、185℃、190℃：
1.温度波动性校准；
2.温度均匀性校(上水平面最大温差）；
3.温度均匀性校(下水平面最大温差）；
4.温度均匀性校(工作区域最大温差）。</t>
  </si>
  <si>
    <t>数显尖头千分尺</t>
  </si>
  <si>
    <t>数显角度尺</t>
  </si>
  <si>
    <t>0.05°</t>
  </si>
  <si>
    <t>1.零位误差；
2.各标准角度示值误差。</t>
  </si>
  <si>
    <t>数显卡尺</t>
  </si>
  <si>
    <t>（0～200）mmm</t>
  </si>
  <si>
    <t>（0～500）mm</t>
  </si>
  <si>
    <t>数显洛氏硬度计</t>
  </si>
  <si>
    <t>HRS-150</t>
  </si>
  <si>
    <t>0.1HR</t>
  </si>
  <si>
    <t>1.硬度计主轴与台面垂直度、升降丝杆与主轴轴线同轴度；
2.试验力、压头、硬度计深度测量装置、机架变形；
3.示值允差、示值重复性；
4.硬度块值。</t>
  </si>
  <si>
    <t>数显面差尺</t>
  </si>
  <si>
    <t>JST-C30+</t>
  </si>
  <si>
    <t>校准点（mm）：-15.00，-10.00，-5.00，0.00，5.00，10.00，15.00</t>
  </si>
  <si>
    <t>数显扭矩扳手</t>
  </si>
  <si>
    <t>200N-1000N</t>
  </si>
  <si>
    <t>数显千分表</t>
  </si>
  <si>
    <t>数显砂浆稠度仪</t>
  </si>
  <si>
    <t>SC-145</t>
  </si>
  <si>
    <t>≤1m</t>
  </si>
  <si>
    <t>数显深度尺</t>
  </si>
  <si>
    <t>（0～12.7*0.01）mm</t>
  </si>
  <si>
    <t>数显外径千分尺</t>
  </si>
  <si>
    <t>数显维氏硬度计</t>
  </si>
  <si>
    <t>HVS-50</t>
  </si>
  <si>
    <t>1.硬度计主轴与台面垂直度、升降丝杆与主轴轴线同轴度； 
2.试验力、压头、压痕测量装置；
3.示值最大允许误差、示值重复性；
4.硬度块值。</t>
  </si>
  <si>
    <t>数字式超声波探伤仪</t>
  </si>
  <si>
    <t>PXUT-330N</t>
  </si>
  <si>
    <t>数字式求积仪</t>
  </si>
  <si>
    <t>QCJ-2000</t>
  </si>
  <si>
    <t>数字万用表</t>
  </si>
  <si>
    <t>1.直流电压；
2.交流电压；
3.直流电流；
4.交流电流；
5.电阻示值。</t>
  </si>
  <si>
    <t>数字温度计</t>
  </si>
  <si>
    <t>RTS-380</t>
  </si>
  <si>
    <t>水泥比长仪</t>
  </si>
  <si>
    <t>1.标准杆长度实测值；
2.百分表。</t>
  </si>
  <si>
    <t>水泥标准负压筛</t>
  </si>
  <si>
    <t>80μm</t>
  </si>
  <si>
    <t>水泥稠度凝结测定仪（标准法）</t>
  </si>
  <si>
    <t>（0～70）mm</t>
  </si>
  <si>
    <t>水泥分样筛</t>
  </si>
  <si>
    <t>0.9mm方孔</t>
  </si>
  <si>
    <t>0.08mm的方孔</t>
  </si>
  <si>
    <t>水泥负压筛</t>
  </si>
  <si>
    <t>45μm</t>
  </si>
  <si>
    <t>水泥干缩试验箱</t>
  </si>
  <si>
    <t>SGS-350X</t>
  </si>
  <si>
    <t>±1.0℃；±3％R</t>
  </si>
  <si>
    <t>1.温度：20℃（上下偏差/均匀度/波动度）；
2.湿度：60%RH（上下偏差/均匀度/波动度）。</t>
  </si>
  <si>
    <t>水泥混凝土抗压试模（150mm铸铁）</t>
  </si>
  <si>
    <t>水泥混凝土抗压试模（塑料）</t>
  </si>
  <si>
    <t>100×100×100mm</t>
  </si>
  <si>
    <t>水泥混凝土抗压试模（铸铁）</t>
  </si>
  <si>
    <t>水泥混凝土抗折试模（铸铁）</t>
  </si>
  <si>
    <t>550×150×150mm</t>
  </si>
  <si>
    <t>水泥混凝土耐磨试验机</t>
  </si>
  <si>
    <t>TMS-04</t>
  </si>
  <si>
    <t>1.试验力标称值误差（200N、300N、400N）；
2.水平转盘转速：17.5r/min，主轴转速612.5r/min
3.转速误差；
4.主轴：主轴与水平转盘垂直度、主轴与水平转盘中心距离、主轴升降行程、磨头最低点聚水平转盘工作面距离；
5.花轮磨头与花轮片：花轮内侧与轴心最小距离、花轮外侧与轴心的距离、每组花轮由两片花轮片转配间距、花轮片直径及厚度；花轮片边缘均矩形齿的齿宽及齿高。</t>
  </si>
  <si>
    <t>水泥胶砂搅拌机</t>
  </si>
  <si>
    <t>JJ-20H</t>
  </si>
  <si>
    <t>水泥胶砂抗折夹具</t>
  </si>
  <si>
    <t>1.加荷圆柱和支撑圆柱的直径；
2.加荷圆柱和支撑圆柱的有效长度；
3.两支撑圆柱的中心距离；
4.两支撑圆柱的平行度；
5.圆柱的间隙。</t>
  </si>
  <si>
    <t>水泥胶砂抗折试模</t>
  </si>
  <si>
    <t>40×40×160mm</t>
  </si>
  <si>
    <t>1.试模底座表面粗糙度；
2.紧固后隔板和底座缝隙；
3.平面度公差；
4.垂直度；
5.长、宽、高；
6.试模质量。</t>
  </si>
  <si>
    <t>水泥胶砂收缩试模</t>
  </si>
  <si>
    <t>水泥胶砂振实台</t>
  </si>
  <si>
    <t>ZS-20H</t>
  </si>
  <si>
    <t>水泥净浆搅拌机</t>
  </si>
  <si>
    <t>NJ-160B</t>
  </si>
  <si>
    <t>1.自传、公转、自动控制程序；
2.搅拌锅尺寸（深度、内径、壁厚）； 
3.搅拌叶片总长、搅拌有效长度、搅拌叶片总宽； 
4.搅拌叶外延直径、叶片与锅底、锅壁间隙。</t>
  </si>
  <si>
    <t>水泥抗压夹具</t>
  </si>
  <si>
    <t>40mm×40mm</t>
  </si>
  <si>
    <t>1.上、下压板尺寸；
2.上、下压板粗糙度；
3.上、下压板平面度。</t>
  </si>
  <si>
    <t>水泥凝结时间测定仪（代用法）</t>
  </si>
  <si>
    <t>1.外观；
2.标尺分度值；
3.标尺测量范围；
4.试锥锥角；
5.试锥锥高；
7.锥模工作高度；
8.总高度；
9.滑动杆与试锥总质量；
10.试锥同轴度；
11.滑动杆、试锥粗糙度。</t>
  </si>
  <si>
    <t>水泥试件水养护箱</t>
  </si>
  <si>
    <t>SBY-64B</t>
  </si>
  <si>
    <t>温度：20℃（上下偏差/均匀度/波动度）。</t>
  </si>
  <si>
    <t>水泥细度负压筛析仪</t>
  </si>
  <si>
    <t>SY-150B</t>
  </si>
  <si>
    <t>标准压力值：0kPa、-2kPa、-4kPa、-6kPa、-8kPa、-10kPa</t>
  </si>
  <si>
    <t>水泥压蒸釜</t>
  </si>
  <si>
    <t>YZF-2S</t>
  </si>
  <si>
    <t>±0.05MPa</t>
  </si>
  <si>
    <t>1.温度测量215.7℃；
2.控制器（45-75min之内压力升至2.0MPa,压力控制在2.0MPa并保持3小时以上）； 
3.最大量程；      
4.最小分度值。</t>
  </si>
  <si>
    <t>水平尺</t>
  </si>
  <si>
    <t>GWP-91A 500mm</t>
  </si>
  <si>
    <t>1.水平尺工作面的平面度；
2.线纹尺的示值误差；
3.水平尺的零位误差：水平尺工作面水平位置时,水平尺工作面铅垂位置时。</t>
  </si>
  <si>
    <t>塑料波纹管局部横向荷载试验机</t>
  </si>
  <si>
    <t>MTSH-1</t>
  </si>
  <si>
    <t>1.校准点：800N；
2.压头：直径、长度。</t>
  </si>
  <si>
    <t>酸度计</t>
  </si>
  <si>
    <t>PHSJ-4F</t>
  </si>
  <si>
    <t>0.001级</t>
  </si>
  <si>
    <t>隧道防水板焊缝气密性检测仪</t>
  </si>
  <si>
    <t>QM-1</t>
  </si>
  <si>
    <t>0.02MPa</t>
  </si>
  <si>
    <t>1.标准值；
2.被校仪器示值</t>
  </si>
  <si>
    <t>索氏萃取器</t>
  </si>
  <si>
    <t>MH-500</t>
  </si>
  <si>
    <t>塔尺</t>
  </si>
  <si>
    <t>台式矿粉离心机</t>
  </si>
  <si>
    <t>TD5A-WS</t>
  </si>
  <si>
    <t>±20r/min</t>
  </si>
  <si>
    <t>坍落度仪</t>
  </si>
  <si>
    <t>100×200×300mm</t>
  </si>
  <si>
    <t>1.坍落度筒：壁厚、底部内径、顶部内径、高度、顶面和底面平面度误差、顶面与底面平行度误差、顶面和底面与锥体轴线同轴度误差、内壁表面粗糙度；
2.捣棒：长度、直径；
3.测量标尺：(0~280)mm范围内刻度误差、零点、垂直度误差、平行度误差；
4.底板上表面平面度误差、底板上表面粗糙度。</t>
  </si>
  <si>
    <t>碳化深度测定仪</t>
  </si>
  <si>
    <t>HC-TH01</t>
  </si>
  <si>
    <t>1.零位误差；
2.示值变动性；
3.示值误差；
4.校对块高度。</t>
  </si>
  <si>
    <t>梯形样板</t>
  </si>
  <si>
    <t>1.长度；
2.宽度；
3.梯形端边中心切口。</t>
  </si>
  <si>
    <t>铜筛网</t>
  </si>
  <si>
    <t>0.315mm</t>
  </si>
  <si>
    <t>0.080mm</t>
  </si>
  <si>
    <t>突起路标抗冲击试验装置</t>
  </si>
  <si>
    <t>RP-930</t>
  </si>
  <si>
    <t>1.外观及各部分相互作用；
2.钢球下落距离；
3.钢球质量；
4.钢板：长、宽、高。</t>
  </si>
  <si>
    <t>涂层测厚仪</t>
  </si>
  <si>
    <t>CH-82</t>
  </si>
  <si>
    <t>0.1μm</t>
  </si>
  <si>
    <t>涂层附着力检测仪</t>
  </si>
  <si>
    <t>HCTC-10</t>
  </si>
  <si>
    <t>测量区间（1~10）KN）拉力</t>
  </si>
  <si>
    <t>涂层耐冲击试验装置</t>
  </si>
  <si>
    <t>QCJ-II</t>
  </si>
  <si>
    <t>1cm</t>
  </si>
  <si>
    <t>1.重锤质量；
2.导管最大刻度；
3.冲头上的钢球直径；
4.冲头上的钢球硬度；
5.冲头进入凹槽的深度；
6.冲模凹槽直径；
7.凹槽边缘曲率半径。</t>
  </si>
  <si>
    <t>涂料（干缩）恒温恒湿箱</t>
  </si>
  <si>
    <t>TY-1</t>
  </si>
  <si>
    <t>±1℃；1%RH</t>
  </si>
  <si>
    <t>1.温度：20℃、23℃；
2.湿度：60%RH、50%RH。</t>
  </si>
  <si>
    <t>土工布厚度仪</t>
  </si>
  <si>
    <t>TSY-14</t>
  </si>
  <si>
    <t>1.百分表；
2.压脚压力；
3.压脚面积；
4.基准板直径。</t>
  </si>
  <si>
    <t>土工布有效孔径测定仪</t>
  </si>
  <si>
    <t>TSY-3</t>
  </si>
  <si>
    <t>1.外观；
2.筛子直径；
3.横向振动频率；
4.回转半径；
5.垂直振动频率；
6.振幅。</t>
  </si>
  <si>
    <t>土工合成材料耐静水压测定仪</t>
  </si>
  <si>
    <t>YT080-II型/TH-080</t>
  </si>
  <si>
    <t>0.01MPa</t>
  </si>
  <si>
    <t>1.调压范围及精度；
2.内腔直径；
3.多孔板小透孔直径；
4.多孔板小透孔中心距；
5.夹持密封性；
6.压力测定装置：0～2.5MPa；分辨率0.5MPa。</t>
  </si>
  <si>
    <t>土工合成材料淤堵试验仪</t>
  </si>
  <si>
    <t>YT012S</t>
  </si>
  <si>
    <t>1.渗透仪筒体内径；
2.测压管内径；
3.筛网孔径；
4.测压板。</t>
  </si>
  <si>
    <t>土工合成材料直剪拉拔摩擦试验仪</t>
  </si>
  <si>
    <t>YT1200S</t>
  </si>
  <si>
    <t>测力精度≤±0.02%F.S</t>
  </si>
  <si>
    <t>1.外观；
2.零点漂移；
3.零点相对误差；
4.试验力示值相对误差；
5.试验力示值重复性相对误差；
6.试验力示值进回程相对误差；
7.法向应力：50kPa、100kPa、1500kPa、200kPa；
8.剪切速率：1mm/min；0.51mm/min。</t>
  </si>
  <si>
    <t>土工合成材料综合测定仪</t>
  </si>
  <si>
    <t>TH-020G</t>
  </si>
  <si>
    <t>土壤比重瓶</t>
  </si>
  <si>
    <t>容积</t>
  </si>
  <si>
    <t>土壤密度计</t>
  </si>
  <si>
    <t>TM-85</t>
  </si>
  <si>
    <t>土壤相对密度仪</t>
  </si>
  <si>
    <t>XD-1</t>
  </si>
  <si>
    <t>土压力盒（振弦式双模土压力计）</t>
  </si>
  <si>
    <t>YL-ESG(B)、0.2MPa</t>
  </si>
  <si>
    <t>1.荷载；
2.加荷示值；
3.理论示值；
4.压力示值误差；
5.稳定性。</t>
  </si>
  <si>
    <t>土自由膨胀值</t>
  </si>
  <si>
    <t>1.量土杯：容积，内径，高度；
2.无颈漏斗：上口直径，下口直径；搅拌器：直径18mm、量筒最小分度值。</t>
  </si>
  <si>
    <t>外加剂比重瓶</t>
  </si>
  <si>
    <t>弯曲后抗渗漏性能试验仪</t>
  </si>
  <si>
    <t>50、60、75、90</t>
  </si>
  <si>
    <t>1.半径；
2.曲率半径。</t>
  </si>
  <si>
    <t>弯折仪</t>
  </si>
  <si>
    <t>DWZ-120</t>
  </si>
  <si>
    <t>万能角度尺</t>
  </si>
  <si>
    <t>0～320°，2′</t>
  </si>
  <si>
    <t>2′</t>
  </si>
  <si>
    <t>微机控制电液伺服静载锚固试验机</t>
  </si>
  <si>
    <t>MG1000</t>
  </si>
  <si>
    <t>微机控制电液伺服疲劳试验机</t>
  </si>
  <si>
    <t>HDT106A</t>
  </si>
  <si>
    <t>微机控制电液伺服万能试验机</t>
  </si>
  <si>
    <t>WAW-100B</t>
  </si>
  <si>
    <t>WAW-300B</t>
  </si>
  <si>
    <t>WAW-1000</t>
  </si>
  <si>
    <t>WAW-1000D</t>
  </si>
  <si>
    <t>WAW-300D</t>
  </si>
  <si>
    <t>106C</t>
  </si>
  <si>
    <t>微机控制电液伺服压剪试验机</t>
  </si>
  <si>
    <t>HCT107F</t>
  </si>
  <si>
    <t>1.支座剪切板速率；
2.不锈钢摩擦板表面粗糙度；
3.表面硬度；
4.表面平面度最大偏差；
5.零点漂移；
6.相对分辨力；
7.30s保持；
8.零点相对误差；
9.试验力（kN）：100kN，200kN，400kN，800kN，1200kN，1600kN%，2000kN；
10.试验力（轴向力） 500kN；1000kN，2000kN，4000kN，6000kN，8000kN，10000kN；
10.速率 0.45kN/s 10kN/s 19.6kN/s。
11.通道示值误差。</t>
  </si>
  <si>
    <t>校准、检定</t>
  </si>
  <si>
    <t>试验力需检定外，其余参数校准</t>
  </si>
  <si>
    <t>微机控制电子万能试验机</t>
  </si>
  <si>
    <t>ETM103B</t>
  </si>
  <si>
    <t>1.横梁位移检定（100、200、300、400、500）mm；
2.横梁位移速率检定（2、10、50、100、250、500）mm/min。</t>
  </si>
  <si>
    <t>WDW-50C</t>
  </si>
  <si>
    <t>1.最大试验力20kN，各试验力:2kN，4kN，8kN，12kN，16kN，20kN；
2.最大试验力500N，各试验力:50N，100N，200N，300N，400N，500N；
3.最大试验力500N，各试验力:50N，100N，200N，300N，400N，500N；
4.最大试验力250N，各试验力:10N，20N，50N，100N，150N，200N，250N；
5.最大试验力50kN,各试验力:5kN，10kN，20kN，30kN，40kN，50kN；
6.横梁位移速度：5mm/min，30mm/min；
7.加力速度（kN/s）：0.1，0.2，0.5，1.0。</t>
  </si>
  <si>
    <t>微机控制恒加载压力试验机</t>
  </si>
  <si>
    <t>TYA-2000A</t>
  </si>
  <si>
    <t>1.恒定加力速度：18kN/s，11.25kN/s，8kN/s，5kN/s；
2.力值：（200，400，600，800，1000，1200，1600，2000）kN。</t>
  </si>
  <si>
    <t>微机控制混凝土快速冻融试验机</t>
  </si>
  <si>
    <t>TDRF-2</t>
  </si>
  <si>
    <t>温度：-18℃、5℃（上下偏差/均匀度/波动度）。</t>
  </si>
  <si>
    <t>微机控制拉伸应力及松弛试验机</t>
  </si>
  <si>
    <t>ETM305S</t>
  </si>
  <si>
    <t>微机控制新式环刚度试验机</t>
  </si>
  <si>
    <t>ETM304R</t>
  </si>
  <si>
    <t>1.试验力（30kN）：0.5kN，0.8kN,3kN,5kN,
10kN,15kN,20kN,25kN,30kN；
2.试验力（5000N）：500N，1000N，2000N，3000N，4000N，5000N；
3.试验力（1000N）：100N，200N，400N，600N，800N，1000N；
4.横梁位移速率：2mm/min，5mm/min，10mm/minn，20mm/min；
5.加速率（N/s）：20N/s；
6.大变形（mm）：1mm，5mm，10mm，15mm，20mm；
7.压头：直径、长度。</t>
  </si>
  <si>
    <t>微机控制压力试验机</t>
  </si>
  <si>
    <t>WHY-2000Z</t>
  </si>
  <si>
    <t>1.参考检校规程；
2.零点漂移；
3.恒定加力速度：18kN/s，11.25kN/s，8kN/s，5kN/s；
4.力值：（200，400，600，800，1000，1200，1600，2000）kN。</t>
  </si>
  <si>
    <t>维勃稠度仪</t>
  </si>
  <si>
    <t>HVA-BR</t>
  </si>
  <si>
    <t>1.振动频率；
2.空载振幅：台面各店振幅，水平振幅；
3.金属筒（内径、高度、壁厚、底厚）；
4.坍落度筒（底部直径、顶部直径、高度）；
5.圆盘（直径、厚、平面度误）。</t>
  </si>
  <si>
    <t>位移传感器</t>
  </si>
  <si>
    <t>FP-50I</t>
  </si>
  <si>
    <t>无侧限抗压试模</t>
  </si>
  <si>
    <t>φ150 x 230mm</t>
  </si>
  <si>
    <t>1.试筒外径、内径、筒深；
2.上垫块直径、高；
3.下垫块直径、高。</t>
  </si>
  <si>
    <t>φ100 x 180mm</t>
  </si>
  <si>
    <t>φ50 x 130mm</t>
  </si>
  <si>
    <t>无侧限抗折试模</t>
  </si>
  <si>
    <t>50x50x200mm</t>
  </si>
  <si>
    <t>150x150x550mm</t>
  </si>
  <si>
    <t>无塞滴定管</t>
  </si>
  <si>
    <t>0.01mL</t>
  </si>
  <si>
    <t>无塞量筒</t>
  </si>
  <si>
    <t>1mL</t>
  </si>
  <si>
    <t>200mL</t>
  </si>
  <si>
    <t>5ml</t>
  </si>
  <si>
    <t>20mL</t>
  </si>
  <si>
    <t>无线动态应变测试分析系统</t>
  </si>
  <si>
    <t>DH5908N</t>
  </si>
  <si>
    <t>1.外观；
2.示值误差；
3.测量范围；
4.零位漂移；
5.示值稳定性。</t>
  </si>
  <si>
    <t>无线静态应变测试分析系统</t>
  </si>
  <si>
    <t>ZigBee+DH3819N</t>
  </si>
  <si>
    <t>无线桥梁模态测试分析系统</t>
  </si>
  <si>
    <t>DH5907N</t>
  </si>
  <si>
    <t>1.外观；
2.垂直方向低灵敏度档；
3.垂直方向高灵敏度档；
4.水平方向低灵敏度档%；
5.水平方向高灵敏度档。</t>
  </si>
  <si>
    <t>无线索力测试仪</t>
  </si>
  <si>
    <t>DH5906W</t>
  </si>
  <si>
    <t>1.外观；
2.幅值频率响应最大允许误差；
3.幅值线性度最大允许误差；
4.频率最大允许误差。</t>
  </si>
  <si>
    <t>细杆数显深度尺</t>
  </si>
  <si>
    <t>校准点：0.00mm，1.50mm，3.50mm，10.00mm，30.00mm，50.00mm。</t>
  </si>
  <si>
    <t>细集料流动时间测定仪</t>
  </si>
  <si>
    <t>WX-2000</t>
  </si>
  <si>
    <t>1.储砂筒内直径；
2.储砂筒高；
3.漏斗孔径；
4.圆锥筒漏斗锥角。</t>
  </si>
  <si>
    <t>细集料砂当量试验器</t>
  </si>
  <si>
    <t>SYD-0334</t>
  </si>
  <si>
    <t xml:space="preserve">1.振荡器：（振频、振荡时间、振荡距离）；
2.试筒:（内径、外径、高度、液面控制线位置高度；
3.冲洗管：内径、外径、尖头冲洗孔直径；
4.配重活塞：质量；底座直径、底座高；活塞杆长度、套简上部圆柱体厚度、直径。 </t>
  </si>
  <si>
    <t>细集料压碎指标测定仪</t>
  </si>
  <si>
    <t>1.试筒（内径、高度、壁厚）；
2.压头（直径、厚度）。</t>
  </si>
  <si>
    <t>细集料亚甲蓝测定仪</t>
  </si>
  <si>
    <t>HRY-1</t>
  </si>
  <si>
    <t>±2r/min</t>
  </si>
  <si>
    <t>1.定时装置（60s，300s）；
2.转速400rr/min，600rr/min；
3.叶轮数量，直径。</t>
  </si>
  <si>
    <t>氙灯老化试验箱</t>
  </si>
  <si>
    <t>DHSN</t>
  </si>
  <si>
    <t>1.黑板温度63℃；
2.相对湿度50%；
3.降雨周期（120min，其中降雨18min，间隔干操102min）；
4.辐照强度；
5.试验时间。</t>
  </si>
  <si>
    <t>显微镜</t>
  </si>
  <si>
    <t>ZOOM-70N</t>
  </si>
  <si>
    <t>1.三目观察头:45度倾斜、360度旋转； 
2.目瞳距调节范围；
3.立柱高度；
4.工作距离；
5.升降范围；
6.总放大倍数。</t>
  </si>
  <si>
    <t>限制膨胀率A法测量仪</t>
  </si>
  <si>
    <t>DZBY-158</t>
  </si>
  <si>
    <t>限制膨胀率B法测量仪</t>
  </si>
  <si>
    <t>BY-2</t>
  </si>
  <si>
    <t>1.示值误差；
2.测量重复性；
3.标准杆长度实测值。</t>
  </si>
  <si>
    <t>线纹钢直角尺</t>
  </si>
  <si>
    <t>30cm、20cm</t>
  </si>
  <si>
    <t>箱式电阻炉</t>
  </si>
  <si>
    <t>SX2-4-10</t>
  </si>
  <si>
    <t>温度：500℃、600℃、700℃、800℃、950℃、1000℃</t>
  </si>
  <si>
    <t>SX2-5-12</t>
  </si>
  <si>
    <t>温度：500℃、600℃、700℃、800℃、950℃、1000℃、1100℃、1175℃</t>
  </si>
  <si>
    <t>温度：500℃、600℃、700℃、800℃、950℃、1000℃、1100℃</t>
  </si>
  <si>
    <t>橡胶脆性温度试验仪</t>
  </si>
  <si>
    <t>GKDW-70</t>
  </si>
  <si>
    <t>1.温度检校（-20、-25、-30、-35、-40、-45、-50）；
2.冲击速度；
3.冲击行程；
4.冲击头半径；
5.冲击头与夹持器间距；
6.冲击头与夹持器距离。</t>
  </si>
  <si>
    <t>橡胶密封带夹持性能试验装置</t>
  </si>
  <si>
    <t>JG010S</t>
  </si>
  <si>
    <t>1.速率校准（kN/s）：0.05，0.1；
2.力值校准（kN） 0.1，0.2%，0.4，0.6，0.8，1。</t>
  </si>
  <si>
    <t>橡胶支座老化试验箱</t>
  </si>
  <si>
    <t>HGW-120</t>
  </si>
  <si>
    <t>温度：70.0℃（上下偏差/均匀度/波动度）</t>
  </si>
  <si>
    <t>校验钢砧</t>
  </si>
  <si>
    <t>GZII</t>
  </si>
  <si>
    <t>1.冲击面硬度；
2.钢砧质量。</t>
  </si>
  <si>
    <t>楔形拉伸夹具（平钳口）</t>
  </si>
  <si>
    <t>楔形塞尺</t>
  </si>
  <si>
    <t>（1～15）mm</t>
  </si>
  <si>
    <t>示值误差（mm）：3，6,9,12,15</t>
  </si>
  <si>
    <t>新标准方孔砂筛</t>
  </si>
  <si>
    <t>0.075～9.5mm</t>
  </si>
  <si>
    <t>新标准方孔石子筛</t>
  </si>
  <si>
    <t>2.5～90mm</t>
  </si>
  <si>
    <t>旋转薄膜烘箱</t>
  </si>
  <si>
    <t>SYD-0610</t>
  </si>
  <si>
    <r>
      <t>1.盛样瓶直径</t>
    </r>
    <r>
      <rPr>
        <sz val="9"/>
        <rFont val="宋体"/>
        <charset val="161"/>
      </rPr>
      <t>Φ</t>
    </r>
    <r>
      <rPr>
        <sz val="9"/>
        <rFont val="宋体"/>
        <charset val="134"/>
      </rPr>
      <t>64mm；
2.盛样瓶高139.7mm；
3.盛样瓶开口直径</t>
    </r>
    <r>
      <rPr>
        <sz val="9"/>
        <rFont val="宋体"/>
        <charset val="161"/>
      </rPr>
      <t>Φ</t>
    </r>
    <r>
      <rPr>
        <sz val="9"/>
        <rFont val="宋体"/>
        <charset val="134"/>
      </rPr>
      <t>30.25~33.25mm；
4.盛样瓶壁厚24mm；
5.盛样瓶开口凹陷1.5mm ；
6.升温时间；
7.工作温度：163℃；
8.温度回升时间；
9.控温范围：室温至200℃；
10.转盘转速：15r/min；
11.热空气喷入流量：4000mL/min。</t>
    </r>
  </si>
  <si>
    <t>旋转瓶磨耗试验仪</t>
  </si>
  <si>
    <t>SYD-0758</t>
  </si>
  <si>
    <t>±0.5 r/min</t>
  </si>
  <si>
    <t>1.转速；
2.磨耗管内径；
3.磨耗管内部高度；
4.磨耗管中心轴与旋转轴水平距离。</t>
  </si>
  <si>
    <t>旋转蒸发器</t>
  </si>
  <si>
    <t>1.油浴 ：50℃ ，155℃；
2.转速。</t>
  </si>
  <si>
    <t>循环水式多用真空泵</t>
  </si>
  <si>
    <t>SHZ-D</t>
  </si>
  <si>
    <t>压电加速度计</t>
  </si>
  <si>
    <t>LC0161D</t>
  </si>
  <si>
    <t>压浆剂高速搅拌机（水泥净浆高速搅拌机）</t>
  </si>
  <si>
    <t>SYJ-10</t>
  </si>
  <si>
    <t>1.转速；
2.锅内径、锅深度、锅壁厚；
3.叶片宽度、叶片工作部分截面积、叶片与锅底间隙；
4.容积。</t>
  </si>
  <si>
    <t>压浆料压力泌水仪</t>
  </si>
  <si>
    <t>HSYJ-3</t>
  </si>
  <si>
    <t>1.外观检查；
2.零位误差；
3.示值误差；
4.回程误差；
5.轻敲位移；
6.指针偏转平稳性；
7.内径、容积。</t>
  </si>
  <si>
    <t>压力充盈度试验仪</t>
  </si>
  <si>
    <t>TS-4</t>
  </si>
  <si>
    <t>1.直管内径40mm；
2.直管夹角120°；
3.直管长度500mm。</t>
  </si>
  <si>
    <t>压力试验机</t>
  </si>
  <si>
    <t>YAW-300C</t>
  </si>
  <si>
    <t>压实沥青混合料密度试验器</t>
  </si>
  <si>
    <t>SYD-0705</t>
  </si>
  <si>
    <t>温度：25℃</t>
  </si>
  <si>
    <t>压蒸安定性试模</t>
  </si>
  <si>
    <t>（25*25*280）mm</t>
  </si>
  <si>
    <t>1.尺寸：长、宽、高；
2.粗糙度。</t>
  </si>
  <si>
    <t>氩气压力表</t>
  </si>
  <si>
    <t>（0～25）MPa</t>
  </si>
  <si>
    <t>延度试模</t>
  </si>
  <si>
    <t>1.试模尺寸：两端模环中心点距离、试件总长、端模间距、肩长、半径、最小横断面宽、端模口宽、两半圆心间距离、端模孔直径、厚度；
2.表面粗糙度。</t>
  </si>
  <si>
    <t>岩石饱水仪</t>
  </si>
  <si>
    <t>YZK-2</t>
  </si>
  <si>
    <t>压强示值（MPa）：-0.02； -0.04；-0.06； -0.08；
-0.095。</t>
  </si>
  <si>
    <t>养护室温湿度智能控制仪</t>
  </si>
  <si>
    <t>TKY-A-50</t>
  </si>
  <si>
    <t>1.温度（20.0℃）：温度上下偏差，温度均匀度，温度波动度；
2.温度（60.0%RH）：湿度上下偏差，均匀度，波动度。</t>
  </si>
  <si>
    <t>液塑限测定仪（含锥)</t>
  </si>
  <si>
    <t>FG-III</t>
  </si>
  <si>
    <t>0.1mm</t>
  </si>
  <si>
    <t>1.外观；
2.运行状况；
3.锥角圆锥体质量:100g、76g；圆锥体锥尖角度；
4.盛土杯尺寸:内径,深；
5.测量时间；
6.测量误差。</t>
  </si>
  <si>
    <t>液体比重计</t>
  </si>
  <si>
    <t>（1.9-2.0）g/cm³</t>
  </si>
  <si>
    <t>一级测量平台（大理石）</t>
  </si>
  <si>
    <t>2000*1000*200mm</t>
  </si>
  <si>
    <t>1.外观及表面质量；
2.工作面平面度。</t>
  </si>
  <si>
    <t>铟钢尺</t>
  </si>
  <si>
    <t>3米</t>
  </si>
  <si>
    <t>2米</t>
  </si>
  <si>
    <t>引伸计</t>
  </si>
  <si>
    <t>YYU-10/100</t>
  </si>
  <si>
    <t>YYU-25/100</t>
  </si>
  <si>
    <t>YYU-25/500</t>
  </si>
  <si>
    <t>应变控制式直剪仪</t>
  </si>
  <si>
    <t>ZJ-4A</t>
  </si>
  <si>
    <t>1.外观；
2.百分表；
3.砝码质量（2个）；
4.环刀（4个）尺寸；
5.水平位移行程；
6.剪切力；
7.法向力。</t>
  </si>
  <si>
    <t>圆孔筛</t>
  </si>
  <si>
    <t>1.任意筛孔最大尺寸；
2.筛孔平均尺寸；
3.金属穿孔板试验筛筛孔尺寸。</t>
  </si>
  <si>
    <t>圆柱体水泥砼轴心抗压试模（塑料）</t>
  </si>
  <si>
    <t>φ150×300mm</t>
  </si>
  <si>
    <t>1.表面粗糙度；
2.垂直度；
3.长、高。</t>
  </si>
  <si>
    <t>圆柱体轴心抗压试模（铁）</t>
  </si>
  <si>
    <t>φ150×300</t>
  </si>
  <si>
    <t>1.表面粗糙度；
2.垂直度；
3.长、高；
4.缝隙。</t>
  </si>
  <si>
    <t>照度计</t>
  </si>
  <si>
    <t>TES-1339</t>
  </si>
  <si>
    <t>针片状规准仪</t>
  </si>
  <si>
    <t>1.针状规准仪：规准柱间净间距；
2.片状规准仪：孔洞净宽。</t>
  </si>
  <si>
    <t>针入度试验器</t>
  </si>
  <si>
    <t>SYD-2801F</t>
  </si>
  <si>
    <t>1.水平度；
2.立柱与底座平台垂直度；
3.悬臂支架可在立柱上自由调节高度，并能可靠的锁定在需要位置处；
4.针连杆与悬臂支架安装内孔间隙0.03-0.05mm，针连杆与底座平台的垂直度；
5.设有针连杆制动和释放按钮，紧压按钮时针连杆应可自由下落；
6.针连杆长度减去砝码和悬臂支架安装针连杆内孔所占长度后，有效长度，外径全场表面粗糙度Ra0.8um；
7.数字式示值显示的内容应齐全，不得有缺损、遗漏，且显示清晰。应具有“清零”功能。</t>
  </si>
  <si>
    <t>针入试模（套）</t>
  </si>
  <si>
    <t>内径、深</t>
  </si>
  <si>
    <t>真空饱和装置</t>
  </si>
  <si>
    <t>ZK-270</t>
  </si>
  <si>
    <t>1.外观；
2.零位误差；
3.示值误差；
4.回程误差；
5.轻敲位移；
6.指针偏转平稳性。</t>
  </si>
  <si>
    <t>真空干燥箱</t>
  </si>
  <si>
    <t>DZF-6030B</t>
  </si>
  <si>
    <t>1.温度（105℃）：偏差、波动度、均匀度；
2.压力。</t>
  </si>
  <si>
    <t>振动压实成型机</t>
  </si>
  <si>
    <t>LHZD-6</t>
  </si>
  <si>
    <t>1.频率(Hz)：28、29、30；
2.面压力(MPa)：0.1；
3.振实工作台的静压力（N）:1900。</t>
  </si>
  <si>
    <t>振动压实成型机试模（圆柱）</t>
  </si>
  <si>
    <t>φ152mm</t>
  </si>
  <si>
    <t>1.试筒：内径、高、壁厚；
2.套环：内径、高、壁厚；
3.筒内垫块：外径、高。</t>
  </si>
  <si>
    <t>振弦式表面应变计</t>
  </si>
  <si>
    <t>XHXS-215W</t>
  </si>
  <si>
    <t>1.外观；
2.基本误差；
3.重复性；
4.滞后。</t>
  </si>
  <si>
    <t>振弦式单点位移计</t>
  </si>
  <si>
    <t>YL-SPD</t>
  </si>
  <si>
    <t>振弦式钢筋计</t>
  </si>
  <si>
    <t>YL-CSG、Φ25</t>
  </si>
  <si>
    <t>1.外观；
2.滞后；
3.不重复度；
4.非线性度；
5.综合误差。</t>
  </si>
  <si>
    <t>振弦式埋入式应变计</t>
  </si>
  <si>
    <t>振弦式双模土压力计</t>
  </si>
  <si>
    <t>YL-ESG(B)</t>
  </si>
  <si>
    <t>振弦式水压计</t>
  </si>
  <si>
    <t>1.0MPa</t>
  </si>
  <si>
    <t>振弦式位移计</t>
  </si>
  <si>
    <t>YL-VWD-100D</t>
  </si>
  <si>
    <t>振弦应变测试仪</t>
  </si>
  <si>
    <t>DH3823</t>
  </si>
  <si>
    <t>1.测量范围；
2.频率示值误差。</t>
  </si>
  <si>
    <t>震击式标准振筛机</t>
  </si>
  <si>
    <t>ZBSX-92A</t>
  </si>
  <si>
    <t>1.摇动频率；
2.拍击频率；
3.摆动行程。</t>
  </si>
  <si>
    <t>直读式混凝土含气量测定仪</t>
  </si>
  <si>
    <t>LC-615A</t>
  </si>
  <si>
    <t>1.指示器在0.10MPa处示值；
2.量钵容积；
3.气密性：在0.15mMPa压力下3min内压降值。</t>
  </si>
  <si>
    <t>直线式位移传感器</t>
  </si>
  <si>
    <t>5G103</t>
  </si>
  <si>
    <t>1.灵敏度；
2.基本误差；
3.线性度；
4.回程误差；
5.重复性。</t>
  </si>
  <si>
    <t>智能读数仪</t>
  </si>
  <si>
    <t>XHY-ZH1</t>
  </si>
  <si>
    <t>1.外观及开关状态；
2.测量范围；
3.示值误差。</t>
  </si>
  <si>
    <t>智能恒温集料坚固性试验设备</t>
  </si>
  <si>
    <t>TJXG-5</t>
  </si>
  <si>
    <t>1.三角网篮（3个）：外径、高、孔径；
2.容器容积；
3.计时器量程；
4.温度：21℃，25℃ ，40℃。</t>
  </si>
  <si>
    <t>智能路面层间粘结力拉拔试验仪</t>
  </si>
  <si>
    <t>HTLB-3B</t>
  </si>
  <si>
    <t>智能综合读数仪</t>
  </si>
  <si>
    <t>YL-IRI</t>
  </si>
  <si>
    <t>0.1Hz；1με；0.01mm；0.1℃；0.1%RH</t>
  </si>
  <si>
    <t>1.测量误差；
2.测量分辨率。</t>
  </si>
  <si>
    <t>重型动力触探仪</t>
  </si>
  <si>
    <t>63.5kg</t>
  </si>
  <si>
    <t>1.外观；
2.探头直径；
3.探头锥角；
4.落锤质量；
5.探杆高度误差。</t>
  </si>
  <si>
    <t>自动安平水准仪</t>
  </si>
  <si>
    <t>DS05</t>
  </si>
  <si>
    <t>DS05级</t>
  </si>
  <si>
    <t>自动调压混凝土渗透仪</t>
  </si>
  <si>
    <t>HP-4.0</t>
  </si>
  <si>
    <t>1.最大压力应能达到公称压力的1.5倍。最大压力稳压运行30min及公称压力运行8h后,抗渗仪的管路系统不应发生滴漏及其他部件损坏；
2.压力设定的最小分值,水压误差；
3.设定压力保持误差;
4.试模尺寸顶部内径、底部内径、高度。</t>
  </si>
  <si>
    <t>自密实混凝土扩展度流动仪</t>
  </si>
  <si>
    <t>KZD-1</t>
  </si>
  <si>
    <t>1.平板尺寸；
2.标称同心圆直径偏差。</t>
  </si>
  <si>
    <t>座式滴定管</t>
  </si>
  <si>
    <t>双向磁力加热搅拌器</t>
  </si>
  <si>
    <t>温度：63℃。</t>
  </si>
  <si>
    <t>累  计</t>
  </si>
  <si>
    <t>——</t>
  </si>
  <si>
    <t>合  计</t>
  </si>
  <si>
    <t>暂定总价（含6%增值税）：                               大写：</t>
  </si>
  <si>
    <r>
      <t>注：1、</t>
    </r>
    <r>
      <rPr>
        <sz val="9"/>
        <color rgb="FF000000"/>
        <rFont val="宋体"/>
        <charset val="134"/>
      </rPr>
      <t xml:space="preserve">双方约定的合同单价已包含了全部风险范围的费用，在合同签订后，任何一方不得擅自改变或调整。
   </t>
    </r>
    <r>
      <rPr>
        <b/>
        <sz val="9"/>
        <color rgb="FF000000"/>
        <rFont val="宋体"/>
        <charset val="134"/>
      </rPr>
      <t xml:space="preserve"> 2、</t>
    </r>
    <r>
      <rPr>
        <sz val="9"/>
        <color rgb="FF000000"/>
        <rFont val="宋体"/>
        <charset val="134"/>
      </rPr>
      <t>以上合同数量为暂估量，仪器设备检校的数量以甲方实际验收数据为准。</t>
    </r>
  </si>
  <si>
    <t>重庆高速工程检测有限公司</t>
  </si>
  <si>
    <t>询价1</t>
  </si>
  <si>
    <t>广电</t>
  </si>
  <si>
    <t xml:space="preserve"> 2025年仪器设备计量校准采购服务清单(建议价及上限价)</t>
  </si>
  <si>
    <t>询价2</t>
  </si>
  <si>
    <t>市计量院</t>
  </si>
  <si>
    <t>货币单位:人民币 元</t>
  </si>
  <si>
    <t>询价3</t>
  </si>
  <si>
    <t>招商</t>
  </si>
  <si>
    <t>询价1单价</t>
  </si>
  <si>
    <t>询价总价</t>
  </si>
  <si>
    <t>询价2单价</t>
  </si>
  <si>
    <t>询价2总价</t>
  </si>
  <si>
    <t>询价3单价</t>
  </si>
  <si>
    <t>询价3总价</t>
  </si>
  <si>
    <t>建议价
(含6%增值税）</t>
  </si>
  <si>
    <t>建议总价
(含6%增值税）</t>
  </si>
  <si>
    <t>审核限价
(含6%增值税）</t>
  </si>
  <si>
    <t>审核总价
(含6%增值税）</t>
  </si>
  <si>
    <t>收发单编号</t>
  </si>
  <si>
    <t>单位名称</t>
  </si>
  <si>
    <t>类别</t>
  </si>
  <si>
    <t>仪器名称</t>
  </si>
  <si>
    <t>型号规格</t>
  </si>
  <si>
    <t>检定费（元）</t>
  </si>
  <si>
    <t>修理费（元）</t>
  </si>
  <si>
    <t>5折（元）</t>
  </si>
  <si>
    <t>证书编号</t>
  </si>
  <si>
    <t>收件日期</t>
  </si>
  <si>
    <t>出厂编号</t>
  </si>
  <si>
    <t>台件数</t>
  </si>
  <si>
    <t>现场车运服务费(元）</t>
  </si>
  <si>
    <t>巫溪至开州高速公路WYKSYC中心试验室</t>
  </si>
  <si>
    <t>普通检测</t>
  </si>
  <si>
    <t>2024030401814</t>
  </si>
  <si>
    <t>1256</t>
  </si>
  <si>
    <t>1台</t>
  </si>
  <si>
    <t>技术服务</t>
  </si>
  <si>
    <t/>
  </si>
  <si>
    <t>2023102509368</t>
  </si>
  <si>
    <t>代送不打折</t>
  </si>
  <si>
    <t>1盒</t>
  </si>
  <si>
    <t>5折后价（元）</t>
  </si>
  <si>
    <t>现场车运服务费（元）</t>
  </si>
  <si>
    <t>（0～25)mm</t>
  </si>
  <si>
    <t>2024030401815</t>
  </si>
  <si>
    <t>230900812</t>
  </si>
  <si>
    <t>(0～12.7）mm  0.001mm</t>
  </si>
  <si>
    <t>2023111507591</t>
  </si>
  <si>
    <t>JLD202210070</t>
  </si>
  <si>
    <t>巫溪至开州高速公路WYKSYB中心试验室</t>
  </si>
  <si>
    <t>现场检测</t>
  </si>
  <si>
    <t>2023030605274</t>
  </si>
  <si>
    <t>0041</t>
  </si>
  <si>
    <t>细集料亚甲蓝试验装置（转速）</t>
  </si>
  <si>
    <t>2024030403617</t>
  </si>
  <si>
    <t>L-121031</t>
  </si>
  <si>
    <t>2023111507592</t>
  </si>
  <si>
    <t>BL08878</t>
  </si>
  <si>
    <t>高强校验钢砧</t>
  </si>
  <si>
    <t>HT450-A</t>
  </si>
  <si>
    <t>2023030605275</t>
  </si>
  <si>
    <t>0098</t>
  </si>
  <si>
    <t>细集料亚甲蓝试验装置（长度）</t>
  </si>
  <si>
    <t>2024030403618</t>
  </si>
  <si>
    <t>2023111507593</t>
  </si>
  <si>
    <t>CA1040870</t>
  </si>
  <si>
    <t>（30×30）mm</t>
  </si>
  <si>
    <t>2023030605276</t>
  </si>
  <si>
    <t>SN-010-1～6</t>
  </si>
  <si>
    <t>2024030403619</t>
  </si>
  <si>
    <t>1227（GSJC/DZ-059）</t>
  </si>
  <si>
    <t>FP6400A</t>
  </si>
  <si>
    <t>2023111607222</t>
  </si>
  <si>
    <t>20220804</t>
  </si>
  <si>
    <t>2023030605277</t>
  </si>
  <si>
    <t>2589</t>
  </si>
  <si>
    <t>量块</t>
  </si>
  <si>
    <t>(5～80)mm  5块</t>
  </si>
  <si>
    <t>2024030403621</t>
  </si>
  <si>
    <t>ZB1950929</t>
  </si>
  <si>
    <t>722</t>
  </si>
  <si>
    <t>2023111607223</t>
  </si>
  <si>
    <t>YAX11202209377</t>
  </si>
  <si>
    <t>高强混凝土回弹仪</t>
  </si>
  <si>
    <t>2023030605278</t>
  </si>
  <si>
    <t>H422110031</t>
  </si>
  <si>
    <t>2024030403622</t>
  </si>
  <si>
    <t>41158</t>
  </si>
  <si>
    <t>重庆高速工程检测有限公司巫溪至开州高速公路WYKSYC中心试验室</t>
  </si>
  <si>
    <t>(恒应力)压力试验机</t>
  </si>
  <si>
    <t>YAW-2000D</t>
  </si>
  <si>
    <t>2023112303487</t>
  </si>
  <si>
    <t>20210631</t>
  </si>
  <si>
    <t>(0.02～1.00)mm</t>
  </si>
  <si>
    <t>2023030703478</t>
  </si>
  <si>
    <t>ZB2141805</t>
  </si>
  <si>
    <t>2024030403872</t>
  </si>
  <si>
    <t>ZB2323945</t>
  </si>
  <si>
    <t>1只</t>
  </si>
  <si>
    <t>JY50002</t>
  </si>
  <si>
    <t>2023112407825</t>
  </si>
  <si>
    <t>D3(TZP)00221</t>
  </si>
  <si>
    <t>重庆通力公路工程试验检测有限公司</t>
  </si>
  <si>
    <t>2023031303611</t>
  </si>
  <si>
    <t>0120511</t>
  </si>
  <si>
    <t>2024030403873</t>
  </si>
  <si>
    <t>ZB2323940</t>
  </si>
  <si>
    <t>YP30CK-1</t>
  </si>
  <si>
    <t>2023112407826</t>
  </si>
  <si>
    <t>D4(TZP)001475</t>
  </si>
  <si>
    <t>2023031303612</t>
  </si>
  <si>
    <t>3204</t>
  </si>
  <si>
    <t>2024030403874</t>
  </si>
  <si>
    <t>ZB2323944</t>
  </si>
  <si>
    <t>2023112407827</t>
  </si>
  <si>
    <t>D3(TZP)00230</t>
  </si>
  <si>
    <t>2023031303613</t>
  </si>
  <si>
    <t>18060011</t>
  </si>
  <si>
    <t>2024030403875</t>
  </si>
  <si>
    <t>ZB2302183</t>
  </si>
  <si>
    <t>高强螺栓检测仪（力值部分）</t>
  </si>
  <si>
    <t>YZJ-500DⅡ/500kN</t>
  </si>
  <si>
    <t>2023112407831</t>
  </si>
  <si>
    <t>22086</t>
  </si>
  <si>
    <t>1套</t>
  </si>
  <si>
    <t>(0～300)mm  0.01mm</t>
  </si>
  <si>
    <t>2023032001989</t>
  </si>
  <si>
    <t>BAA272357</t>
  </si>
  <si>
    <t>内径、高度。</t>
  </si>
  <si>
    <t>2024030403876</t>
  </si>
  <si>
    <t>ZB2323939</t>
  </si>
  <si>
    <t>（0～10）mm  0.01mm</t>
  </si>
  <si>
    <t>2023112407832</t>
  </si>
  <si>
    <t>AA215712</t>
  </si>
  <si>
    <t>2023032001990</t>
  </si>
  <si>
    <t>1.贯入杆下端面直径、荷载板质量、升降台上升速；
2.垫块尺寸（直径、高）</t>
  </si>
  <si>
    <t>595</t>
  </si>
  <si>
    <t>2024030403877</t>
  </si>
  <si>
    <t>ZB2323941</t>
  </si>
  <si>
    <t>2023112407833</t>
  </si>
  <si>
    <t>BH143587</t>
  </si>
  <si>
    <t>2023032001991</t>
  </si>
  <si>
    <t>ZB2230883</t>
  </si>
  <si>
    <t>1.示值误差；2.重复性；3.报警功能；4.响应时间</t>
  </si>
  <si>
    <t>2024030403878</t>
  </si>
  <si>
    <t>ZB2323943</t>
  </si>
  <si>
    <t>2023112407834</t>
  </si>
  <si>
    <t>AA216461</t>
  </si>
  <si>
    <t>TD50002</t>
  </si>
  <si>
    <t>2023032001992</t>
  </si>
  <si>
    <t>215795</t>
  </si>
  <si>
    <t>300</t>
  </si>
  <si>
    <t>2024030403879</t>
  </si>
  <si>
    <t>ZB2323942</t>
  </si>
  <si>
    <t>2023112407835</t>
  </si>
  <si>
    <t>AA215708</t>
  </si>
  <si>
    <t>(175×185×150)mm</t>
  </si>
  <si>
    <t>2023040300526</t>
  </si>
  <si>
    <t>HS-017-1～6</t>
  </si>
  <si>
    <t>磁性线坠</t>
  </si>
  <si>
    <t>2024030403880</t>
  </si>
  <si>
    <t>GSJC/DZ-094</t>
  </si>
  <si>
    <t>2023112407836</t>
  </si>
  <si>
    <t>20211116565</t>
  </si>
  <si>
    <t>混凝土抗弯拉试模</t>
  </si>
  <si>
    <t>(150×150×550)mm</t>
  </si>
  <si>
    <t>2023040300527</t>
  </si>
  <si>
    <t>HS-018-1～6</t>
  </si>
  <si>
    <t>2024030403881</t>
  </si>
  <si>
    <t>ZB2239048</t>
  </si>
  <si>
    <t>2023112407837</t>
  </si>
  <si>
    <t>602121NB022080076</t>
  </si>
  <si>
    <t>混凝土抗压试模</t>
  </si>
  <si>
    <t>(150×150×150)mm</t>
  </si>
  <si>
    <t>2023040300528</t>
  </si>
  <si>
    <t>HS-019-1～6</t>
  </si>
  <si>
    <t>2024030403882</t>
  </si>
  <si>
    <t>ZB2236750</t>
  </si>
  <si>
    <t>棒式；（0～100）℃；1.0℃分度值</t>
  </si>
  <si>
    <t>2023120707394</t>
  </si>
  <si>
    <t>ZB2202604</t>
  </si>
  <si>
    <t>1支</t>
  </si>
  <si>
    <t>2023040300529</t>
  </si>
  <si>
    <t>HS-019-7～12</t>
  </si>
  <si>
    <t>1.阴极板（厚度；直径）；
2.阳极板（厚度；直径；
3.输出电压（10V；15V；20V；25V；30VV；35VV；40V；50VV；60V）；6个通道；
4.电流测量（5mA；10mA；15mA；20mA；30mA；40mA；60mA；90mA；120mA；180mA；360mA）；6个通道；
5.温度测量（20℃；25℃），6个通道</t>
  </si>
  <si>
    <t>2024030403883</t>
  </si>
  <si>
    <t>自编号：DZ-013-04/1</t>
  </si>
  <si>
    <t>棒式；（0～200）℃；2.0℃分度值</t>
  </si>
  <si>
    <t>2023120707395</t>
  </si>
  <si>
    <t>ZB2202605</t>
  </si>
  <si>
    <t>2023040300530</t>
  </si>
  <si>
    <t>HS-019-13～18</t>
  </si>
  <si>
    <t>2024030403884</t>
  </si>
  <si>
    <t>自编号：DZ-013-04/2</t>
  </si>
  <si>
    <t>棒式；（0～300）℃；0.5℃分度值</t>
  </si>
  <si>
    <t>2023120707396</t>
  </si>
  <si>
    <t>ZB1964754</t>
  </si>
  <si>
    <t>2023040300531</t>
  </si>
  <si>
    <t>HS-019-19～24</t>
  </si>
  <si>
    <t>2024030403885</t>
  </si>
  <si>
    <t>自编号：GSJC/DZ-013-03/3</t>
  </si>
  <si>
    <t>棒式；（0～300）℃；2.0℃分度值</t>
  </si>
  <si>
    <t>2023120707397</t>
  </si>
  <si>
    <t>ZB2203994</t>
  </si>
  <si>
    <t>2023040300532</t>
  </si>
  <si>
    <t>HS-019-25～30</t>
  </si>
  <si>
    <t>2024030403886</t>
  </si>
  <si>
    <t>ZB2236883</t>
  </si>
  <si>
    <t>2023120707398</t>
  </si>
  <si>
    <t>115</t>
  </si>
  <si>
    <t>2023040300533</t>
  </si>
  <si>
    <t>HS-019-31～36</t>
  </si>
  <si>
    <t>2024030403887</t>
  </si>
  <si>
    <t>ZB2239047</t>
  </si>
  <si>
    <t>2023120707399</t>
  </si>
  <si>
    <t>190</t>
  </si>
  <si>
    <t>2023040300534</t>
  </si>
  <si>
    <t>HS-019-37～42</t>
  </si>
  <si>
    <t>2024030403888</t>
  </si>
  <si>
    <t>ZB2237120</t>
  </si>
  <si>
    <t>2023120707401</t>
  </si>
  <si>
    <t>ZB2202606</t>
  </si>
  <si>
    <t>砂浆试模</t>
  </si>
  <si>
    <t>(70.7×70.7×70.7)mm</t>
  </si>
  <si>
    <t>2023040300535</t>
  </si>
  <si>
    <t>HS-020-1</t>
  </si>
  <si>
    <t>2024030403889</t>
  </si>
  <si>
    <t>ZB2247523</t>
  </si>
  <si>
    <t>棒式；（0～50）℃；0.1℃分度值</t>
  </si>
  <si>
    <t>2023120707402</t>
  </si>
  <si>
    <t>1045</t>
  </si>
  <si>
    <t>2023040300536</t>
  </si>
  <si>
    <t>HS-020-2</t>
  </si>
  <si>
    <t>2024030403890</t>
  </si>
  <si>
    <t>ZB2247528</t>
  </si>
  <si>
    <t>2023120707403</t>
  </si>
  <si>
    <t>ZB2202738</t>
  </si>
  <si>
    <t>2023040300537</t>
  </si>
  <si>
    <t>HS-020-3</t>
  </si>
  <si>
    <t>2024030403891</t>
  </si>
  <si>
    <t>ZB2128217</t>
  </si>
  <si>
    <t>2023120707404</t>
  </si>
  <si>
    <t>ZB2203995</t>
  </si>
  <si>
    <t>2023040300538</t>
  </si>
  <si>
    <t>HS-020-4</t>
  </si>
  <si>
    <t>2024030403892</t>
  </si>
  <si>
    <t>ZB2128002</t>
  </si>
  <si>
    <t>2023120707405</t>
  </si>
  <si>
    <t>425</t>
  </si>
  <si>
    <t>2023040300539</t>
  </si>
  <si>
    <t>HS-020-5</t>
  </si>
  <si>
    <t>压力表</t>
  </si>
  <si>
    <t>(-0.1～0)MPa</t>
  </si>
  <si>
    <t>2024030403893</t>
  </si>
  <si>
    <t>HC73532705708</t>
  </si>
  <si>
    <t>标准水银温度计</t>
  </si>
  <si>
    <t>棒式；（50～100）℃；0.1℃分度值</t>
  </si>
  <si>
    <t>2023120707406</t>
  </si>
  <si>
    <t>3-49</t>
  </si>
  <si>
    <t>2023040300540</t>
  </si>
  <si>
    <t>HS-020-6</t>
  </si>
  <si>
    <t>2024030403894</t>
  </si>
  <si>
    <t>2790</t>
  </si>
  <si>
    <t>2023120707408</t>
  </si>
  <si>
    <t>1箱</t>
  </si>
  <si>
    <t>2023041301935</t>
  </si>
  <si>
    <t>ZB1810554</t>
  </si>
  <si>
    <t>（1～15）mm  0.2mm</t>
  </si>
  <si>
    <t>2024030403895</t>
  </si>
  <si>
    <t>ZB2314455</t>
  </si>
  <si>
    <t>2023120707409</t>
  </si>
  <si>
    <t>高精度涂层测厚仪</t>
  </si>
  <si>
    <t>leeb211</t>
  </si>
  <si>
    <t>2023041301936</t>
  </si>
  <si>
    <t>A1805100033</t>
  </si>
  <si>
    <t>2024030403896</t>
  </si>
  <si>
    <t>ZB2314145</t>
  </si>
  <si>
    <t>多功能坡度测量仪</t>
  </si>
  <si>
    <t>2023120707410</t>
  </si>
  <si>
    <t>leeb210</t>
  </si>
  <si>
    <t>2023041301937</t>
  </si>
  <si>
    <t>A1806110022</t>
  </si>
  <si>
    <t>2024030403897</t>
  </si>
  <si>
    <t>自编号：GSJC10Z-015-04</t>
  </si>
  <si>
    <t>液塑限测定仪</t>
  </si>
  <si>
    <t>2023120707411</t>
  </si>
  <si>
    <t>leeb342</t>
  </si>
  <si>
    <t>2023041301938</t>
  </si>
  <si>
    <t>1806200001</t>
  </si>
  <si>
    <t>270</t>
  </si>
  <si>
    <t>2024030403898</t>
  </si>
  <si>
    <t>ZB2140950</t>
  </si>
  <si>
    <t>2023120707413</t>
  </si>
  <si>
    <t>标线厚度测量仪</t>
  </si>
  <si>
    <t>ZMM5000</t>
  </si>
  <si>
    <t>2023041301939</t>
  </si>
  <si>
    <t>53-0640-5000</t>
  </si>
  <si>
    <t>2024030403899</t>
  </si>
  <si>
    <t>ZB2141721</t>
  </si>
  <si>
    <t>2023120707414</t>
  </si>
  <si>
    <t>手持式激光测距仪</t>
  </si>
  <si>
    <t>2023041301940</t>
  </si>
  <si>
    <t>DZ-121-02</t>
  </si>
  <si>
    <t>(0～200)mm  0.01mm</t>
  </si>
  <si>
    <t>2024030403900</t>
  </si>
  <si>
    <t>BBB186898</t>
  </si>
  <si>
    <t>2023120707417</t>
  </si>
  <si>
    <t>1把</t>
  </si>
  <si>
    <t>数字式碳化深度测量仪</t>
  </si>
  <si>
    <t>2023041301941</t>
  </si>
  <si>
    <t>GSJC-DZ-063</t>
  </si>
  <si>
    <t>1包</t>
  </si>
  <si>
    <t>2024030403901</t>
  </si>
  <si>
    <t>2023120707418</t>
  </si>
  <si>
    <t>ES15K-1D</t>
  </si>
  <si>
    <t>2023041301942</t>
  </si>
  <si>
    <t>191474</t>
  </si>
  <si>
    <t>2024030403902</t>
  </si>
  <si>
    <t>BHH048904</t>
  </si>
  <si>
    <t>2023120707420</t>
  </si>
  <si>
    <t>2023041301943</t>
  </si>
  <si>
    <t>1#</t>
  </si>
  <si>
    <t>(0～500)mm  0.01mm</t>
  </si>
  <si>
    <t>2024030403903</t>
  </si>
  <si>
    <t>AQ208640</t>
  </si>
  <si>
    <t>2023120707421</t>
  </si>
  <si>
    <t>ESJ220-4B</t>
  </si>
  <si>
    <t>2023041301944</t>
  </si>
  <si>
    <t>021490</t>
  </si>
  <si>
    <t>2024030403904</t>
  </si>
  <si>
    <t>BQ261820</t>
  </si>
  <si>
    <t>2023120707422</t>
  </si>
  <si>
    <t>ES-30KHTS</t>
  </si>
  <si>
    <t>2023041301945</t>
  </si>
  <si>
    <t>30KHTS170427001</t>
  </si>
  <si>
    <t>游标卡尺</t>
  </si>
  <si>
    <t>(0～300)mm  0.02mm</t>
  </si>
  <si>
    <t>2024030403905</t>
  </si>
  <si>
    <t>K22F230778</t>
  </si>
  <si>
    <t>2023120707424</t>
  </si>
  <si>
    <t>非金属超声检测仪</t>
  </si>
  <si>
    <t>2023041301947</t>
  </si>
  <si>
    <t>14320080375</t>
  </si>
  <si>
    <t>2024030403906</t>
  </si>
  <si>
    <t>K17M165150</t>
  </si>
  <si>
    <t>2023120707425</t>
  </si>
  <si>
    <t>2023041301948</t>
  </si>
  <si>
    <t>ZB2230790</t>
  </si>
  <si>
    <t>1.温度：20±1℃（上下偏差/均匀度/波动度）；
2.湿度：90%、95%（上下偏差/均匀度/波动度）。</t>
  </si>
  <si>
    <t>（0～50）mm  0.01mm</t>
  </si>
  <si>
    <t>2024030403907</t>
  </si>
  <si>
    <t>BY134383</t>
  </si>
  <si>
    <t>2023120707426</t>
  </si>
  <si>
    <t>2023041301949</t>
  </si>
  <si>
    <t>ZB2230791</t>
  </si>
  <si>
    <t>2024030403908</t>
  </si>
  <si>
    <t>2100799</t>
  </si>
  <si>
    <t>2023120707427</t>
  </si>
  <si>
    <t>2023041301950</t>
  </si>
  <si>
    <t>ZB2124592</t>
  </si>
  <si>
    <t>2024030403909</t>
  </si>
  <si>
    <t>2100600</t>
  </si>
  <si>
    <t>2023120707428</t>
  </si>
  <si>
    <t>2023041301951</t>
  </si>
  <si>
    <t>ZB2230792</t>
  </si>
  <si>
    <t>（0～3）mm  0.001mm</t>
  </si>
  <si>
    <t>2024030403910</t>
  </si>
  <si>
    <t>2103410</t>
  </si>
  <si>
    <t>2023120707429</t>
  </si>
  <si>
    <t>2023041301952</t>
  </si>
  <si>
    <t>ZB2124590</t>
  </si>
  <si>
    <t>（0～12.7）mm  0.001mm</t>
  </si>
  <si>
    <t>2024030403911</t>
  </si>
  <si>
    <t>CB24591</t>
  </si>
  <si>
    <t>2023120707430</t>
  </si>
  <si>
    <t>2023041301953</t>
  </si>
  <si>
    <t>自编：01#</t>
  </si>
  <si>
    <t>2024030403912</t>
  </si>
  <si>
    <t>BG04482</t>
  </si>
  <si>
    <t>2023120707431</t>
  </si>
  <si>
    <t>2023041301955</t>
  </si>
  <si>
    <t>2024030403913</t>
  </si>
  <si>
    <t>CB240577</t>
  </si>
  <si>
    <t>2023120707432</t>
  </si>
  <si>
    <t>棒式；（0～300)℃；1.0℃分度值</t>
  </si>
  <si>
    <t>2023041302123</t>
  </si>
  <si>
    <t>8142</t>
  </si>
  <si>
    <t>2024030403914</t>
  </si>
  <si>
    <t>CA1040867</t>
  </si>
  <si>
    <t>2023120707433</t>
  </si>
  <si>
    <t>2023041302124</t>
  </si>
  <si>
    <t>8219</t>
  </si>
  <si>
    <t>(0～320)° 2′</t>
  </si>
  <si>
    <t>2024030403915</t>
  </si>
  <si>
    <t>4-1141879</t>
  </si>
  <si>
    <t>2023120707434</t>
  </si>
  <si>
    <t>棒式；（0～300)℃；0.5℃分度值</t>
  </si>
  <si>
    <t>2023041302125</t>
  </si>
  <si>
    <t>ZB2203069</t>
  </si>
  <si>
    <t>2024030403916</t>
  </si>
  <si>
    <t>AA215733</t>
  </si>
  <si>
    <t>2023120707435</t>
  </si>
  <si>
    <t>2023041302126</t>
  </si>
  <si>
    <t>ZB2203070</t>
  </si>
  <si>
    <t>STT-9500型</t>
  </si>
  <si>
    <t>2024030403917</t>
  </si>
  <si>
    <t>190218</t>
  </si>
  <si>
    <t>2023120707436</t>
  </si>
  <si>
    <t>棒式；（0～300)℃；2.0℃分度值</t>
  </si>
  <si>
    <t>2023041302127</t>
  </si>
  <si>
    <t>44</t>
  </si>
  <si>
    <t>2024030403918</t>
  </si>
  <si>
    <t>452745000</t>
  </si>
  <si>
    <t>2023120707437</t>
  </si>
  <si>
    <t>2023041302128</t>
  </si>
  <si>
    <t>148</t>
  </si>
  <si>
    <t>1.基本误差；2.线性度；3.回程误差；4.重复性</t>
  </si>
  <si>
    <t>碱骨料测长仪</t>
  </si>
  <si>
    <t>SP-280</t>
  </si>
  <si>
    <t>2024030403919</t>
  </si>
  <si>
    <t>GSJC/GZ-184</t>
  </si>
  <si>
    <t>2023120707440</t>
  </si>
  <si>
    <t>2023041302129</t>
  </si>
  <si>
    <t>289</t>
  </si>
  <si>
    <t>外观、振动单元的振动频率、振动单元的激振力、振实工作台的静压力、圆柱体试件试模的尺寸、容积</t>
  </si>
  <si>
    <t>砂浆收缩膨胀仪</t>
  </si>
  <si>
    <t>2024030403920</t>
  </si>
  <si>
    <t>0140（GSJC/DZ-052-02）</t>
  </si>
  <si>
    <t>2023120707441</t>
  </si>
  <si>
    <t>棒式；（0～100)℃；0.2℃分度值</t>
  </si>
  <si>
    <t>2023041302130</t>
  </si>
  <si>
    <t>ZB2203072</t>
  </si>
  <si>
    <t>2024030403921</t>
  </si>
  <si>
    <t>F1202010（GSJC/GZ-069）</t>
  </si>
  <si>
    <t>2023120707443</t>
  </si>
  <si>
    <t>2023041302131</t>
  </si>
  <si>
    <t>27</t>
  </si>
  <si>
    <t>GSF-1型</t>
  </si>
  <si>
    <t>2024030403922</t>
  </si>
  <si>
    <t>0363（GSJC/DZ-100）</t>
  </si>
  <si>
    <t>2023120707444</t>
  </si>
  <si>
    <t>棒式；（0～50)℃；0.1℃分度值</t>
  </si>
  <si>
    <t>2023041302132</t>
  </si>
  <si>
    <t>ZB2203073</t>
  </si>
  <si>
    <t>1.设备设定温度：20.0℃、25℃（上下偏差/均匀度/波动度）
2.设备设定湿度：50%RH、80%RH（上下偏差/均匀度/波动度）</t>
  </si>
  <si>
    <t>2024030403923</t>
  </si>
  <si>
    <t>GSJC/DZ-033</t>
  </si>
  <si>
    <t>2023120707445</t>
  </si>
  <si>
    <t>2023041302133</t>
  </si>
  <si>
    <t>ZB2203074</t>
  </si>
  <si>
    <t>JZC-G2型（3m）</t>
  </si>
  <si>
    <t>2024030403924</t>
  </si>
  <si>
    <t>GSJC/DZ-016-03</t>
  </si>
  <si>
    <t>2023120707446</t>
  </si>
  <si>
    <t>2023041302134</t>
  </si>
  <si>
    <t>ZB2128714</t>
  </si>
  <si>
    <t>JZC-D型</t>
  </si>
  <si>
    <t>2024030403925</t>
  </si>
  <si>
    <t>ZB2302299</t>
  </si>
  <si>
    <t>2023120707447</t>
  </si>
  <si>
    <t>2023041302135</t>
  </si>
  <si>
    <t>ZB1958806</t>
  </si>
  <si>
    <t>1.转速（r/min）：5，10,20,50,100。
2.温度：60℃,135℃,175℃。
3.黏度43.48；107.27；220.79。</t>
  </si>
  <si>
    <t>2024030403926</t>
  </si>
  <si>
    <t>GSJC/DZ-016-01</t>
  </si>
  <si>
    <t>标线厚度测定仪</t>
  </si>
  <si>
    <t>2023120707448</t>
  </si>
  <si>
    <t>棒式；（0～400)℃；1.0℃分度值</t>
  </si>
  <si>
    <t>2023041302136</t>
  </si>
  <si>
    <t>162</t>
  </si>
  <si>
    <t>2024030403927</t>
  </si>
  <si>
    <t>GSJC/DZ-016-02</t>
  </si>
  <si>
    <t>2023120707449</t>
  </si>
  <si>
    <t>2023041302137</t>
  </si>
  <si>
    <t>2024030403928</t>
  </si>
  <si>
    <t>220811</t>
  </si>
  <si>
    <t>2023120707450</t>
  </si>
  <si>
    <t>(0～1）mm  0.001mm</t>
  </si>
  <si>
    <t>2023041302138</t>
  </si>
  <si>
    <t>4030346</t>
  </si>
  <si>
    <t>2024030403929</t>
  </si>
  <si>
    <t>040610</t>
  </si>
  <si>
    <t>2023120707452</t>
  </si>
  <si>
    <t>水泥稠度凝结测定仪</t>
  </si>
  <si>
    <t>2023041302139</t>
  </si>
  <si>
    <t>CQTL/DZ-042</t>
  </si>
  <si>
    <t>2024030403930</t>
  </si>
  <si>
    <t>ZB1944935</t>
  </si>
  <si>
    <t>压力泌水仪</t>
  </si>
  <si>
    <t>2023120707453</t>
  </si>
  <si>
    <t>净浆流动度试模</t>
  </si>
  <si>
    <t>（36×60×60）mm</t>
  </si>
  <si>
    <t>2023041302140</t>
  </si>
  <si>
    <t>ZB2132679</t>
  </si>
  <si>
    <t>1批</t>
  </si>
  <si>
    <t>2024030403931</t>
  </si>
  <si>
    <t>10426</t>
  </si>
  <si>
    <t>2023120707454</t>
  </si>
  <si>
    <t>国家统一标准水泥负压筛</t>
  </si>
  <si>
    <t>2023041302141</t>
  </si>
  <si>
    <t>GSJC-G2-028/B</t>
  </si>
  <si>
    <t>YLR-3FK/500kN</t>
  </si>
  <si>
    <t>2024030403932</t>
  </si>
  <si>
    <t>230773</t>
  </si>
  <si>
    <t>2023120804339</t>
  </si>
  <si>
    <t>0.045mm</t>
  </si>
  <si>
    <t>2023041302142</t>
  </si>
  <si>
    <t>GSJC-G2-028/A</t>
  </si>
  <si>
    <t>标准校验钢砧</t>
  </si>
  <si>
    <t>2024030403933</t>
  </si>
  <si>
    <t>0349</t>
  </si>
  <si>
    <t>2023120804340</t>
  </si>
  <si>
    <t>详见结果</t>
  </si>
  <si>
    <t>2023041302143</t>
  </si>
  <si>
    <t>QFH型</t>
  </si>
  <si>
    <t>2024030403934</t>
  </si>
  <si>
    <t>ZB2324688</t>
  </si>
  <si>
    <t>集料冲击值试验仪</t>
  </si>
  <si>
    <t>2023122503175</t>
  </si>
  <si>
    <t>2023041302144</t>
  </si>
  <si>
    <t>自编号ZB1830158</t>
  </si>
  <si>
    <t>2024030403935</t>
  </si>
  <si>
    <t>2023122503176</t>
  </si>
  <si>
    <t>2023041302145</t>
  </si>
  <si>
    <t>自编号ZB2231641</t>
  </si>
  <si>
    <t>2024030403937</t>
  </si>
  <si>
    <t>010600313</t>
  </si>
  <si>
    <t>2023122503177</t>
  </si>
  <si>
    <t>2023041302146</t>
  </si>
  <si>
    <t>自编号ZB2231642</t>
  </si>
  <si>
    <t>（0～6）Nm</t>
  </si>
  <si>
    <t>2024030403938</t>
  </si>
  <si>
    <t>1509</t>
  </si>
  <si>
    <t>2023122503178</t>
  </si>
  <si>
    <t>2023041302147</t>
  </si>
  <si>
    <t>自编号GSJC/DZ-022-01</t>
  </si>
  <si>
    <t>（0～5）Nm</t>
  </si>
  <si>
    <t>2024030403939</t>
  </si>
  <si>
    <t>ZB2322947</t>
  </si>
  <si>
    <t>2023122503179</t>
  </si>
  <si>
    <t>接收器</t>
  </si>
  <si>
    <t>2023041302148</t>
  </si>
  <si>
    <t>自编号ZB2231635</t>
  </si>
  <si>
    <t>2024030403940</t>
  </si>
  <si>
    <t>C2007120068</t>
  </si>
  <si>
    <t>2023122503180</t>
  </si>
  <si>
    <t>2023041302149</t>
  </si>
  <si>
    <t>自编号ZB2231636</t>
  </si>
  <si>
    <t>2024030403941</t>
  </si>
  <si>
    <t>C2007120071</t>
  </si>
  <si>
    <t>2023122503181</t>
  </si>
  <si>
    <t>50mL（量出式）</t>
  </si>
  <si>
    <t>2023041302150</t>
  </si>
  <si>
    <t>自编号GSJC-DZ-024-04/2</t>
  </si>
  <si>
    <t>2024030403942</t>
  </si>
  <si>
    <t>C2007120067</t>
  </si>
  <si>
    <t>2023122503182</t>
  </si>
  <si>
    <t>2023041302151</t>
  </si>
  <si>
    <t>自编号GSJC-DZ-024-04/1</t>
  </si>
  <si>
    <t>2024030403943</t>
  </si>
  <si>
    <t>C2007120070</t>
  </si>
  <si>
    <t>2023122503183</t>
  </si>
  <si>
    <t>2023041302152</t>
  </si>
  <si>
    <t>自编号GSJC/DZ-024-04/4</t>
  </si>
  <si>
    <t>2024030403944</t>
  </si>
  <si>
    <t>C2007120066</t>
  </si>
  <si>
    <t>2023122503184</t>
  </si>
  <si>
    <t>2023041302153</t>
  </si>
  <si>
    <t>自编号GSJC/DZ-024-04/3</t>
  </si>
  <si>
    <t>2024030403945</t>
  </si>
  <si>
    <t>C2007120069</t>
  </si>
  <si>
    <t>2023122503185</t>
  </si>
  <si>
    <t>100mL（量出式）</t>
  </si>
  <si>
    <t>2023041302154</t>
  </si>
  <si>
    <t>自编号GSJC/DZ-024-05/5</t>
  </si>
  <si>
    <t>2024030403946</t>
  </si>
  <si>
    <t>C2007120072</t>
  </si>
  <si>
    <t>2023122503186</t>
  </si>
  <si>
    <t>2023041302155</t>
  </si>
  <si>
    <t>自编号GSJC/DZ-024-05/3</t>
  </si>
  <si>
    <t>2024030403947</t>
  </si>
  <si>
    <t>C2007120073</t>
  </si>
  <si>
    <t>2023122503191</t>
  </si>
  <si>
    <t>2023041302156</t>
  </si>
  <si>
    <t>自编号ZB2231633</t>
  </si>
  <si>
    <t>2D001H</t>
  </si>
  <si>
    <t>2024030403948</t>
  </si>
  <si>
    <t>C2007121589</t>
  </si>
  <si>
    <t>2023122503192</t>
  </si>
  <si>
    <t>2023041302157</t>
  </si>
  <si>
    <t>自编号ZB2231634</t>
  </si>
  <si>
    <t>2024030403949</t>
  </si>
  <si>
    <t>C2007121588</t>
  </si>
  <si>
    <t>2023122503249</t>
  </si>
  <si>
    <t>2023041302158</t>
  </si>
  <si>
    <t>自编号ZB2231631</t>
  </si>
  <si>
    <t>2024030403950</t>
  </si>
  <si>
    <t>C2007121590</t>
  </si>
  <si>
    <t>2023122503250</t>
  </si>
  <si>
    <t>2023041302159</t>
  </si>
  <si>
    <t>自编号ZB2231632</t>
  </si>
  <si>
    <t>2024030403951</t>
  </si>
  <si>
    <t>C2007121591</t>
  </si>
  <si>
    <t>2023122803737</t>
  </si>
  <si>
    <t>2023041302160</t>
  </si>
  <si>
    <t>自编号ZB2231628</t>
  </si>
  <si>
    <t>1.轮碾荷载：9000N；
2.温度：100 ℃、120 ℃、160 ℃、180℃；
3.碾压轮宽度(mm)：  
4.碾压行程(mm)：</t>
  </si>
  <si>
    <t>2024030403952</t>
  </si>
  <si>
    <t>2023122803738</t>
  </si>
  <si>
    <t>2023041302161</t>
  </si>
  <si>
    <t>自编号ZB2231629</t>
  </si>
  <si>
    <t>2024030403953</t>
  </si>
  <si>
    <t>数显壁厚千分尺</t>
  </si>
  <si>
    <t>2023122803739</t>
  </si>
  <si>
    <t>2023041302162</t>
  </si>
  <si>
    <t>自编号ZB2231630</t>
  </si>
  <si>
    <t>1.外观；
2.边长平均值
3.厚度平均值</t>
  </si>
  <si>
    <t>粗糙度样块</t>
  </si>
  <si>
    <t>2024030403954</t>
  </si>
  <si>
    <t>60015</t>
  </si>
  <si>
    <t>2023122803740</t>
  </si>
  <si>
    <t>2023041302163</t>
  </si>
  <si>
    <t>自编号GSJC/DZ-078-04</t>
  </si>
  <si>
    <t>2024030403955</t>
  </si>
  <si>
    <t>50292</t>
  </si>
  <si>
    <t>2024010907164</t>
  </si>
  <si>
    <t>1</t>
  </si>
  <si>
    <t>2023041302164</t>
  </si>
  <si>
    <t>自编号GSJC/DZ-078-03</t>
  </si>
  <si>
    <t>2024030403956</t>
  </si>
  <si>
    <t>ZB1823568</t>
  </si>
  <si>
    <t>2024010907165</t>
  </si>
  <si>
    <t>2023041302165</t>
  </si>
  <si>
    <t>自编号ZB2231637</t>
  </si>
  <si>
    <t>ES20K-1D</t>
  </si>
  <si>
    <t>2024030403957</t>
  </si>
  <si>
    <t>170196</t>
  </si>
  <si>
    <t>2024010907166</t>
  </si>
  <si>
    <t>2023041302166</t>
  </si>
  <si>
    <t>自编号ZB2231638</t>
  </si>
  <si>
    <t>2024030403958</t>
  </si>
  <si>
    <t>081613</t>
  </si>
  <si>
    <t>2024010907167</t>
  </si>
  <si>
    <t>2023041302167</t>
  </si>
  <si>
    <t>自编号ZB2231639</t>
  </si>
  <si>
    <t>2024030403959</t>
  </si>
  <si>
    <t>186481</t>
  </si>
  <si>
    <t>2024010907168</t>
  </si>
  <si>
    <t>2023041302168</t>
  </si>
  <si>
    <t>自编号ZB2231640</t>
  </si>
  <si>
    <t>钢筋锈蚀检测仪（电阻率）</t>
  </si>
  <si>
    <t>HC-X6</t>
  </si>
  <si>
    <t>2024030403962</t>
  </si>
  <si>
    <t>17122090944</t>
  </si>
  <si>
    <t>2024010907169</t>
  </si>
  <si>
    <t>2023041302169</t>
  </si>
  <si>
    <t>自编号ZB2234226</t>
  </si>
  <si>
    <t>设备中心点实校温度：20±2℃；23±2℃（上下偏差/均匀度/波动度）</t>
  </si>
  <si>
    <t>5mL(量出式）</t>
  </si>
  <si>
    <t>2024030403815</t>
  </si>
  <si>
    <t>自编号GSJC/DZ-024-01</t>
  </si>
  <si>
    <t>2024010907243</t>
  </si>
  <si>
    <t>2023041302170</t>
  </si>
  <si>
    <t>自编号ZB2234227</t>
  </si>
  <si>
    <t>100mL(量出式）</t>
  </si>
  <si>
    <t>2024030403816</t>
  </si>
  <si>
    <t>自编号GSJC/DZ-024-051/4</t>
  </si>
  <si>
    <t>2024010907244</t>
  </si>
  <si>
    <t>2023041302171</t>
  </si>
  <si>
    <t>自编号ZB2234228</t>
  </si>
  <si>
    <t>1.磁化电流；
2.安全性能；
3.综合灵敏度；
4.提升力N。</t>
  </si>
  <si>
    <t>200mL(量出式）</t>
  </si>
  <si>
    <t>2024030403817</t>
  </si>
  <si>
    <t>自编号141906</t>
  </si>
  <si>
    <t>2024010907245</t>
  </si>
  <si>
    <t>2023041302172</t>
  </si>
  <si>
    <t>自编号ZB2234229</t>
  </si>
  <si>
    <t>250mL(量出式）</t>
  </si>
  <si>
    <t>2024030403818</t>
  </si>
  <si>
    <t>自编号GSJC/DZ-024-07/1</t>
  </si>
  <si>
    <t>2024010907246</t>
  </si>
  <si>
    <t>2023041302173</t>
  </si>
  <si>
    <t>自编号ZB2234225</t>
  </si>
  <si>
    <t>1000mL(量出式）</t>
  </si>
  <si>
    <t>2024030403819</t>
  </si>
  <si>
    <t>自编号ZB2320183</t>
  </si>
  <si>
    <t>路面标线涂料耐磨性能制样器</t>
  </si>
  <si>
    <t>2024010907247</t>
  </si>
  <si>
    <t>2023041404601</t>
  </si>
  <si>
    <t>ZB2142688</t>
  </si>
  <si>
    <t>2024030403820</t>
  </si>
  <si>
    <t>自编号GSJK/DZ-078-05/1</t>
  </si>
  <si>
    <t>路面标线涂料色度性能制样器</t>
  </si>
  <si>
    <t>2024010907248</t>
  </si>
  <si>
    <t>（1～15）mm  0.5mm</t>
  </si>
  <si>
    <t>2023041404602</t>
  </si>
  <si>
    <t>ZB1962447</t>
  </si>
  <si>
    <t>2024030403821</t>
  </si>
  <si>
    <t>自编号GSJK/DZ-078-05/2</t>
  </si>
  <si>
    <t>路面标线涂料抗压试件制样器</t>
  </si>
  <si>
    <t>2024010907249G</t>
  </si>
  <si>
    <t>2023041404603</t>
  </si>
  <si>
    <t>ZB2140725</t>
  </si>
  <si>
    <t>2024030403822</t>
  </si>
  <si>
    <t>自编号GSJK/DZ-025-04/1</t>
  </si>
  <si>
    <t>沥青粘韧性测定仪</t>
  </si>
  <si>
    <t>2024011000063</t>
  </si>
  <si>
    <t>(0～25)MPa</t>
  </si>
  <si>
    <t>2023041404604</t>
  </si>
  <si>
    <t>12090723</t>
  </si>
  <si>
    <t>大锤、小锤击实锤质量；击锤落高；锤头直径 击实筒高度 击实筒内径；外观 ；计数</t>
  </si>
  <si>
    <t>2024030403823</t>
  </si>
  <si>
    <t>自编号GSJK/DZ-025-04/2</t>
  </si>
  <si>
    <t>2024011000064</t>
  </si>
  <si>
    <t>2023041404605</t>
  </si>
  <si>
    <t>2024030403824</t>
  </si>
  <si>
    <t>自编号GSJK/DZ-025-04/3</t>
  </si>
  <si>
    <t>2024011000065</t>
  </si>
  <si>
    <t>2023041404606</t>
  </si>
  <si>
    <t>2024030403825</t>
  </si>
  <si>
    <t>自编号GSJK/DZ-025-04/4</t>
  </si>
  <si>
    <t>电脑数显加速磨光机</t>
  </si>
  <si>
    <t>2024011000066</t>
  </si>
  <si>
    <t>2023041404607</t>
  </si>
  <si>
    <t>2024030403826</t>
  </si>
  <si>
    <t>自编号ZB1918282</t>
  </si>
  <si>
    <t>2024011000420</t>
  </si>
  <si>
    <t>2023041404608</t>
  </si>
  <si>
    <t>2024030403827</t>
  </si>
  <si>
    <t>自编号174213</t>
  </si>
  <si>
    <t>2024011000421</t>
  </si>
  <si>
    <t>2023041404609</t>
  </si>
  <si>
    <t>2024030403828</t>
  </si>
  <si>
    <t xml:space="preserve"> 自编号ZB1961932</t>
  </si>
  <si>
    <t>2024011000422</t>
  </si>
  <si>
    <t>2023041404610</t>
  </si>
  <si>
    <t>自编号ZB2234277</t>
  </si>
  <si>
    <t>2024030403829</t>
  </si>
  <si>
    <t>自编号141892</t>
  </si>
  <si>
    <t>2024011000423</t>
  </si>
  <si>
    <t>2023041404611</t>
  </si>
  <si>
    <t>自编号ZB2125547</t>
  </si>
  <si>
    <t>2024030403830</t>
  </si>
  <si>
    <t>GSJC/DZ-029-02/4</t>
  </si>
  <si>
    <t>2024011000425</t>
  </si>
  <si>
    <t>2023041404612</t>
  </si>
  <si>
    <t>棒式；（0～300）℃；1.0℃分度值</t>
  </si>
  <si>
    <t>2024030403831</t>
  </si>
  <si>
    <t>冲击试验机</t>
  </si>
  <si>
    <t>2024011000426</t>
  </si>
  <si>
    <t>氮中硫化氢混合气</t>
  </si>
  <si>
    <t>8L</t>
  </si>
  <si>
    <t>2023041404798</t>
  </si>
  <si>
    <t>L223302193</t>
  </si>
  <si>
    <t>2024030403832</t>
  </si>
  <si>
    <t>227</t>
  </si>
  <si>
    <t>微机控制电液伺服万能试验机（力速率）</t>
  </si>
  <si>
    <t>2024011000428</t>
  </si>
  <si>
    <t>空气中一氧化碳混合气</t>
  </si>
  <si>
    <t>2023041404799</t>
  </si>
  <si>
    <t>2208221001</t>
  </si>
  <si>
    <t>2024030403833</t>
  </si>
  <si>
    <t>GSJC/DZ-029-04/1</t>
  </si>
  <si>
    <t>2024011100094</t>
  </si>
  <si>
    <t>氮中二氧化碳混合气</t>
  </si>
  <si>
    <t>2023041404800</t>
  </si>
  <si>
    <t>2208216125</t>
  </si>
  <si>
    <t>2024030403834</t>
  </si>
  <si>
    <t>GSJC/DZ-029-04/8</t>
  </si>
  <si>
    <t>防眩板抗风载荷试验装置（标尺）</t>
  </si>
  <si>
    <t>2024011100095</t>
  </si>
  <si>
    <t>氮中一氧化氮混合气</t>
  </si>
  <si>
    <t>2023041404801</t>
  </si>
  <si>
    <t>2208221023</t>
  </si>
  <si>
    <t>2024030403835</t>
  </si>
  <si>
    <t>2024011203315</t>
  </si>
  <si>
    <t>空气中甲烷混合气</t>
  </si>
  <si>
    <t>2023041404802</t>
  </si>
  <si>
    <t>L226107012</t>
  </si>
  <si>
    <t>棒式；（0～400）℃；1.0℃分度值</t>
  </si>
  <si>
    <t>2024030403836</t>
  </si>
  <si>
    <t>2024012300055</t>
  </si>
  <si>
    <t>氮中二氧化硫混合气</t>
  </si>
  <si>
    <t>2023041404803</t>
  </si>
  <si>
    <t>2208220009</t>
  </si>
  <si>
    <t>2024030403837</t>
  </si>
  <si>
    <t>ZB2204200</t>
  </si>
  <si>
    <t>2024012305569</t>
  </si>
  <si>
    <t>氮中氧混合气</t>
  </si>
  <si>
    <t>2023041404804</t>
  </si>
  <si>
    <t>2208220171</t>
  </si>
  <si>
    <t>2024030403838</t>
  </si>
  <si>
    <t>GSJC/DZ-029-01/2</t>
  </si>
  <si>
    <t>2024012903027</t>
  </si>
  <si>
    <t>氮中二氧化氮混合气</t>
  </si>
  <si>
    <t>2023041404805</t>
  </si>
  <si>
    <t>156220132133</t>
  </si>
  <si>
    <t>2024030403839</t>
  </si>
  <si>
    <t>GSJC/DZ-029-01/5</t>
  </si>
  <si>
    <t>2024012903028</t>
  </si>
  <si>
    <t>梁开高速（重庆段）LKSY中心实验室</t>
  </si>
  <si>
    <t>一体式钢筋扫描仪</t>
  </si>
  <si>
    <t>HC-GY71S</t>
  </si>
  <si>
    <t>2023041600240</t>
  </si>
  <si>
    <t>11922080803</t>
  </si>
  <si>
    <t>2024030403840</t>
  </si>
  <si>
    <t>GSJC/DZ-029-01/4</t>
  </si>
  <si>
    <t>2024012903029</t>
  </si>
  <si>
    <t>2023041600241</t>
  </si>
  <si>
    <t>ZB01</t>
  </si>
  <si>
    <t>2024030403841</t>
  </si>
  <si>
    <t>GSJC/DZ-029-01/3</t>
  </si>
  <si>
    <t>2024012903030</t>
  </si>
  <si>
    <t>数字回弹仪</t>
  </si>
  <si>
    <t>ZC3-T</t>
  </si>
  <si>
    <t>2023041600242</t>
  </si>
  <si>
    <t>21040818</t>
  </si>
  <si>
    <t>棒式；（0～100）℃；0.2℃分度值</t>
  </si>
  <si>
    <t>2024030403842</t>
  </si>
  <si>
    <t>ZB2204201</t>
  </si>
  <si>
    <t>2024012903031</t>
  </si>
  <si>
    <t>HZQ-A10</t>
  </si>
  <si>
    <t>2023041900951</t>
  </si>
  <si>
    <t>14058</t>
  </si>
  <si>
    <t>1.杠杆式固结仪鉴别力阈；                                     2.杠杆式固结仪输出力值；
3.大环刀（三个）（内径、高度、外径）；
4.小环刀（（三个）内径、高度、外径）；
5.单杠杆中压固结仪砝码质量（7个）；
6.单杠杆中压固结仪透水石直径（3个）
7.透水板（直径）。</t>
  </si>
  <si>
    <t>2024030403843</t>
  </si>
  <si>
    <t>GSJC/BZ-008-01</t>
  </si>
  <si>
    <t>2024012903032</t>
  </si>
  <si>
    <t>2023041900952</t>
  </si>
  <si>
    <t>2024030403844</t>
  </si>
  <si>
    <t>GSJC/DZ-029-02/2</t>
  </si>
  <si>
    <t>2024012903033</t>
  </si>
  <si>
    <t>2023041900953</t>
  </si>
  <si>
    <t>ZB2247524</t>
  </si>
  <si>
    <t>GWP-91A 300mm</t>
  </si>
  <si>
    <t>2024030404029</t>
  </si>
  <si>
    <t>ZB2245826</t>
  </si>
  <si>
    <t>2024012903034</t>
  </si>
  <si>
    <t>2023041900954</t>
  </si>
  <si>
    <t>ZB2247525</t>
  </si>
  <si>
    <t>2024030604037</t>
  </si>
  <si>
    <t>LQ-001</t>
  </si>
  <si>
    <t>2024012903035</t>
  </si>
  <si>
    <t>2023041900955</t>
  </si>
  <si>
    <t xml:space="preserve">针入度标准试验针
</t>
  </si>
  <si>
    <t>ISO</t>
  </si>
  <si>
    <t>2024030604038</t>
  </si>
  <si>
    <t>51253/51229</t>
  </si>
  <si>
    <t>2024012903036</t>
  </si>
  <si>
    <t>2023041900956</t>
  </si>
  <si>
    <t>1.测量值（相对误差ms）； 
2.模/数转换精度；
3.增益动态范围；
4.通频带范围；
5.输人阻抗；
6.触发信号延迟时间；
7.固有频率允许偏差；
8.振幅允许偏差；
9.相位允许偏差；
10.失真度；
11.绝缘电阻；
12.大线电缆道间绝缘电阻；
13.大线道对地绝缘电阻
14.参考灵敏度
15.频率响应
16.幅值非线性度</t>
  </si>
  <si>
    <t xml:space="preserve">电脑全自动智能沥青软化点试验器
</t>
  </si>
  <si>
    <t>SYD-2806</t>
  </si>
  <si>
    <t>2024030604039</t>
  </si>
  <si>
    <t>2312097</t>
  </si>
  <si>
    <t>2024012903044</t>
  </si>
  <si>
    <t>2023041900958</t>
  </si>
  <si>
    <t>自编号ZB1918279</t>
  </si>
  <si>
    <t xml:space="preserve">电脑沥青延度试验器
</t>
  </si>
  <si>
    <t>LYY-7</t>
  </si>
  <si>
    <t>2024030604040</t>
  </si>
  <si>
    <t>2312054</t>
  </si>
  <si>
    <t>2024012903045</t>
  </si>
  <si>
    <t>2023041900959</t>
  </si>
  <si>
    <t>自编号ZB1918280</t>
  </si>
  <si>
    <t>1.温度检校（-15℃、-20℃、-25℃）；
2.时间校准（60min、120min）；
3.不旋转圆筒直径
4.下圆筒直径；
5.测试速度。</t>
  </si>
  <si>
    <t xml:space="preserve">延度试模
</t>
  </si>
  <si>
    <t>2024030604041</t>
  </si>
  <si>
    <t>LQ-003-1～6</t>
  </si>
  <si>
    <t>2024012903046</t>
  </si>
  <si>
    <t>2023041900960</t>
  </si>
  <si>
    <t>自编号ZB2234265</t>
  </si>
  <si>
    <t>温度：'-40℃，-35℃、-25℃，-20℃，-18℃（上下偏差/均匀度/波动度）</t>
  </si>
  <si>
    <t xml:space="preserve">沥青旋转薄膜烘箱
</t>
  </si>
  <si>
    <t>85</t>
  </si>
  <si>
    <t>2024030604042</t>
  </si>
  <si>
    <t>209655</t>
  </si>
  <si>
    <t>2024012903047</t>
  </si>
  <si>
    <t>2023041900961</t>
  </si>
  <si>
    <t>自编号ZB2234266</t>
  </si>
  <si>
    <t xml:space="preserve">乳化沥青微粒离子电荷试验器
</t>
  </si>
  <si>
    <t>2024030604043</t>
  </si>
  <si>
    <t>2312067</t>
  </si>
  <si>
    <t>2024012903048</t>
  </si>
  <si>
    <t>10mL(量出式）</t>
  </si>
  <si>
    <t>2023041900962</t>
  </si>
  <si>
    <t>自编号ZB2234267</t>
  </si>
  <si>
    <t>集料室：
1.温度：20 ℃，要求(15～25）℃； ±2℃
2.23 ℃，要求(15～25）℃  ±2℃）
化学室：
1.检校温度：（10℃、15℃、20℃、23℃、25℃、30℃、35℃、40℃、45℃）±1℃。
沥青室：
1.温度示值误差（10℃，25℃，30℃）±0.1℃</t>
  </si>
  <si>
    <t>集料室：
1.温度：20 ℃，要求(15～25）℃；
2.23 ℃，要求(15～25）℃）
化学室：
1.检校温度：（10℃、15℃、20℃、23℃、25℃、30℃、35℃、40℃、45℃）。
沥青室：
1.温度示值误差（10℃，25℃，30℃）℃</t>
  </si>
  <si>
    <t xml:space="preserve">燃烧法沥青含量测定仪
</t>
  </si>
  <si>
    <t>LHRS-6</t>
  </si>
  <si>
    <t>2024030604044</t>
  </si>
  <si>
    <t>2312033</t>
  </si>
  <si>
    <t>2024012903049</t>
  </si>
  <si>
    <t>2023041900963</t>
  </si>
  <si>
    <t>自编号ZB2234268</t>
  </si>
  <si>
    <t xml:space="preserve">马歇尔电动击实仪
</t>
  </si>
  <si>
    <t>SYD-0702</t>
  </si>
  <si>
    <t>2024030604045</t>
  </si>
  <si>
    <t>194625</t>
  </si>
  <si>
    <t>筛网</t>
  </si>
  <si>
    <t>2024012903050</t>
  </si>
  <si>
    <t>2023041900964</t>
  </si>
  <si>
    <t>自编号ZB2234269</t>
  </si>
  <si>
    <t xml:space="preserve">马歇尔稳定度试验器
</t>
  </si>
  <si>
    <t>LWD-III</t>
  </si>
  <si>
    <t>2024030604046</t>
  </si>
  <si>
    <t>2312075</t>
  </si>
  <si>
    <t>2024012903051</t>
  </si>
  <si>
    <t>2023041900965</t>
  </si>
  <si>
    <t>自编号ZB2234270</t>
  </si>
  <si>
    <t xml:space="preserve">沥青混合料理论最大相对密度仪
</t>
  </si>
  <si>
    <t>HLM-0711</t>
  </si>
  <si>
    <t>2024030604047</t>
  </si>
  <si>
    <t>21016</t>
  </si>
  <si>
    <t>重庆高速工程检测有限公司巫溪至开州高速公路WYKSYB中心试验室</t>
  </si>
  <si>
    <t>2024021801837</t>
  </si>
  <si>
    <t>25mL(量出式）</t>
  </si>
  <si>
    <t>2023041900966</t>
  </si>
  <si>
    <t>自编号ZB2234271</t>
  </si>
  <si>
    <t>击锤质量、击锤落高、试筒尺寸、量筒容积</t>
  </si>
  <si>
    <t xml:space="preserve">电液式轮碾成型试验机
</t>
  </si>
  <si>
    <t>TDCX-2</t>
  </si>
  <si>
    <t>2024030604048</t>
  </si>
  <si>
    <t>206159</t>
  </si>
  <si>
    <t>2024021801838</t>
  </si>
  <si>
    <t>2023041900967</t>
  </si>
  <si>
    <t>自编号ZB2234272</t>
  </si>
  <si>
    <t xml:space="preserve">全自动沥青混合料车辙试验仪
</t>
  </si>
  <si>
    <t>HYCZ-5</t>
  </si>
  <si>
    <t>2024030604049</t>
  </si>
  <si>
    <t>2312030</t>
  </si>
  <si>
    <t>2024021801839</t>
  </si>
  <si>
    <t>250mL（量出式）</t>
  </si>
  <si>
    <t>2023041900968</t>
  </si>
  <si>
    <t>自编号ZB2234273</t>
  </si>
  <si>
    <t xml:space="preserve">智能沥青混合料拌合机
</t>
  </si>
  <si>
    <t>2024030604050</t>
  </si>
  <si>
    <t>202012</t>
  </si>
  <si>
    <t>2024021801840</t>
  </si>
  <si>
    <t>2023041900969</t>
  </si>
  <si>
    <t>自编号ZB2234274</t>
  </si>
  <si>
    <t xml:space="preserve">恒温水箱
</t>
  </si>
  <si>
    <t>HHWZ1-600</t>
  </si>
  <si>
    <t>2024030604051</t>
  </si>
  <si>
    <t>R23030281</t>
  </si>
  <si>
    <t>合计</t>
  </si>
  <si>
    <t>2023041900988</t>
  </si>
  <si>
    <t>自编号ZB2234275</t>
  </si>
  <si>
    <t xml:space="preserve">数显恒温鼓风干燥箱
</t>
  </si>
  <si>
    <t>2024030604052</t>
  </si>
  <si>
    <t>2303164</t>
  </si>
  <si>
    <t>折后费用总计：叁万伍仟贰佰捌拾伍圆整（35285）</t>
  </si>
  <si>
    <t>2023041900989</t>
  </si>
  <si>
    <t>ZB2236749</t>
  </si>
  <si>
    <t>2024030604053</t>
  </si>
  <si>
    <t>收款单位：重庆市计量质量检测研究院</t>
  </si>
  <si>
    <t>2023041900990</t>
  </si>
  <si>
    <t>2024030604054</t>
  </si>
  <si>
    <t>开户银行:中国工商银行股份有限公司重庆西湖路支行</t>
  </si>
  <si>
    <t>2023041900991</t>
  </si>
  <si>
    <t>ZB2236751</t>
  </si>
  <si>
    <t>化学室1
温度：50℃、54℃、60℃、80℃、100℃、105℃、110℃、120℃、130℃、150℃、180℃）（上下偏差/均匀度/波动度）</t>
  </si>
  <si>
    <t xml:space="preserve">电热鼓风干燥箱
</t>
  </si>
  <si>
    <t>2024030604055</t>
  </si>
  <si>
    <t>LQ-021</t>
  </si>
  <si>
    <t>银行账号：3100022609100037555</t>
  </si>
  <si>
    <t>重庆高速工程检测有限公司WYKSYA中心试验室</t>
  </si>
  <si>
    <t>容积筒</t>
  </si>
  <si>
    <t>见校准结果</t>
  </si>
  <si>
    <t>2023051504073</t>
  </si>
  <si>
    <t>防水材料室1
温度：（50℃、60℃、70℃、75℃、80℃、90℃、100℃、105℃）（上下偏差/均匀度/波动度）</t>
  </si>
  <si>
    <t>2024030604056</t>
  </si>
  <si>
    <t>开户行行号：102653001483</t>
  </si>
  <si>
    <t>抗渗试模</t>
  </si>
  <si>
    <t>175×185×150</t>
  </si>
  <si>
    <t>2023051704489</t>
  </si>
  <si>
    <t>自编号：WYKA-033</t>
  </si>
  <si>
    <t>2024030604057</t>
  </si>
  <si>
    <t>备注：财务汇款时请在用途栏处注明：“计量检测费”</t>
  </si>
  <si>
    <t>混凝土试模</t>
  </si>
  <si>
    <t>150×150×150</t>
  </si>
  <si>
    <t>2023051704490</t>
  </si>
  <si>
    <t>自编号：WYKA-035</t>
  </si>
  <si>
    <t xml:space="preserve">集料软弱颗粒试验机
</t>
  </si>
  <si>
    <t>RH-10</t>
  </si>
  <si>
    <t>2024030604058</t>
  </si>
  <si>
    <t>2021211</t>
  </si>
  <si>
    <t>2023051704491</t>
  </si>
  <si>
    <t>自编号：WYKA-036</t>
  </si>
  <si>
    <t xml:space="preserve">洛杉矶磨耗试验机
</t>
  </si>
  <si>
    <t>2024030604059</t>
  </si>
  <si>
    <t>72803</t>
  </si>
  <si>
    <t>2023051704492</t>
  </si>
  <si>
    <t>自编号：WYKA-037</t>
  </si>
  <si>
    <t xml:space="preserve">路面构造深度测定仪
</t>
  </si>
  <si>
    <t>2024030604060</t>
  </si>
  <si>
    <t>CY231027</t>
  </si>
  <si>
    <t>2023051704493</t>
  </si>
  <si>
    <t>自编号：WYKA-038</t>
  </si>
  <si>
    <t xml:space="preserve">沥青路面渗水试验仪
</t>
  </si>
  <si>
    <t>HDSS-III</t>
  </si>
  <si>
    <t>2024030604061</t>
  </si>
  <si>
    <t>231194</t>
  </si>
  <si>
    <t>2023051704494</t>
  </si>
  <si>
    <t>自编号：WYKA-039</t>
  </si>
  <si>
    <t>1.最大允许误差 ； 
2.线性度不大于最大允许误差 （50℃，100℃，150℃，170℃，185℃）</t>
  </si>
  <si>
    <t xml:space="preserve">摆式摩擦系数测定仪
</t>
  </si>
  <si>
    <t>BM-III</t>
  </si>
  <si>
    <t>2024030604062</t>
  </si>
  <si>
    <t>240113</t>
  </si>
  <si>
    <t>2023051704495</t>
  </si>
  <si>
    <t>自编号：WYKA-040</t>
  </si>
  <si>
    <t xml:space="preserve">循环水浴
</t>
  </si>
  <si>
    <t>LHMY-15</t>
  </si>
  <si>
    <t>2024030604063</t>
  </si>
  <si>
    <t>2309059</t>
  </si>
  <si>
    <t>2023051704496</t>
  </si>
  <si>
    <t>自编号：WYKA-041</t>
  </si>
  <si>
    <t>HDSS-Ⅱ</t>
  </si>
  <si>
    <t>2024030604616</t>
  </si>
  <si>
    <t>WYKSYC-156</t>
  </si>
  <si>
    <t>2023051704497</t>
  </si>
  <si>
    <t>自编号：WYKA-042</t>
  </si>
  <si>
    <t>路面构造深度测定仪</t>
  </si>
  <si>
    <t>2024030604617</t>
  </si>
  <si>
    <t>CY231030</t>
  </si>
  <si>
    <t>2023051704498</t>
  </si>
  <si>
    <t>自编号：WYKA-043</t>
  </si>
  <si>
    <t>摆式摩擦系数测定仪</t>
  </si>
  <si>
    <t>2024030604618</t>
  </si>
  <si>
    <t>240111</t>
  </si>
  <si>
    <t>2023051704499</t>
  </si>
  <si>
    <t>自编号：WYKA-044</t>
  </si>
  <si>
    <t>2024030604619</t>
  </si>
  <si>
    <t>72376</t>
  </si>
  <si>
    <t>70.7×70.7×70.7</t>
  </si>
  <si>
    <t>2023051704500</t>
  </si>
  <si>
    <t>自编号见内页</t>
  </si>
  <si>
    <t>2024030604620</t>
  </si>
  <si>
    <t>WYKSYC-160</t>
  </si>
  <si>
    <t>水泥胶砂试模</t>
  </si>
  <si>
    <t>160×40×40</t>
  </si>
  <si>
    <t>2023051704501</t>
  </si>
  <si>
    <t>2024030604621</t>
  </si>
  <si>
    <t>D22070272</t>
  </si>
  <si>
    <t>2023051704502</t>
  </si>
  <si>
    <t>自编号：WYKA-132-1</t>
  </si>
  <si>
    <t>2024030604622</t>
  </si>
  <si>
    <t>2023051704503</t>
  </si>
  <si>
    <t>自编号：WYKA-132-2</t>
  </si>
  <si>
    <t>2024030604623</t>
  </si>
  <si>
    <t>2023051704504</t>
  </si>
  <si>
    <t>自编号：WYKA-132-3</t>
  </si>
  <si>
    <t>DGF-3006N</t>
  </si>
  <si>
    <t>2024030604624</t>
  </si>
  <si>
    <t>WYKSYC-162</t>
  </si>
  <si>
    <t>2023051704505</t>
  </si>
  <si>
    <t>自编号：WYKA-132-4</t>
  </si>
  <si>
    <t>2024030604625</t>
  </si>
  <si>
    <t>2023051704506</t>
  </si>
  <si>
    <t>自编号：WYKA-132-5</t>
  </si>
  <si>
    <t>2024030604626</t>
  </si>
  <si>
    <t>2023051704507</t>
  </si>
  <si>
    <t>自编号：WYKA-132-6</t>
  </si>
  <si>
    <t>沥青旋转薄膜烘箱</t>
  </si>
  <si>
    <t>2024030604627</t>
  </si>
  <si>
    <t>WYKSYC-163</t>
  </si>
  <si>
    <t>2023051704508</t>
  </si>
  <si>
    <t>自编号：WYKA-132-7</t>
  </si>
  <si>
    <t>1.外观检测 2.尺寸偏差 3.工作性能检查 4.铜碟和连接块两者质量
之和 5.铜碟下落频率。</t>
  </si>
  <si>
    <t>电脑沥青延度试验器</t>
  </si>
  <si>
    <t>2024030604628</t>
  </si>
  <si>
    <t>2312053</t>
  </si>
  <si>
    <t>2023051704509</t>
  </si>
  <si>
    <t>自编号：WYKA-132-8</t>
  </si>
  <si>
    <t>2024030604629</t>
  </si>
  <si>
    <t>WYKSYC-164-1～6</t>
  </si>
  <si>
    <t>2023051704510</t>
  </si>
  <si>
    <t>自编号：WYKA-132-9</t>
  </si>
  <si>
    <t>2024030604630</t>
  </si>
  <si>
    <t>WYKSYC-165</t>
  </si>
  <si>
    <t>2023051704511</t>
  </si>
  <si>
    <t>自编号：WYKA-132-10.</t>
  </si>
  <si>
    <t>针入度标准试验针</t>
  </si>
  <si>
    <t>2024030604631</t>
  </si>
  <si>
    <t>51280/51665</t>
  </si>
  <si>
    <t>2023051704512</t>
  </si>
  <si>
    <t>自编号：WYKA-132-11</t>
  </si>
  <si>
    <t>1.击实锤质量（重型、轻型）、击锤落高（重型、轻型）、锤头直径（重型、轻型）、击实筒高度（重型、轻型）、击实筒内径（重型、轻型）；
2.外观、计数。
3.击实频率:35±5次/分
4.击实锤体的侧母线与击实筒内壁的间隙：2~2.5(mm）</t>
  </si>
  <si>
    <t>1.击实锤质量（重型、轻型）、击锤落高（重型、轻型）、锤头直径（重型、轻型）、击实筒高度（重型、轻型）、击实筒内径（重型、轻型）；
2.外观、计数。
3.击实频率:35次/分
4.击实锤体的侧母线与击实筒内壁的间隙：2~2.5(mm）</t>
  </si>
  <si>
    <t>电脑数控沥青软化点试验器</t>
  </si>
  <si>
    <t>SYD-2806E</t>
  </si>
  <si>
    <t>2024030604632</t>
  </si>
  <si>
    <t>AD21003102</t>
  </si>
  <si>
    <t>2023051704513</t>
  </si>
  <si>
    <t>自编号：WYKA-132-12</t>
  </si>
  <si>
    <t>2024030604633</t>
  </si>
  <si>
    <t>2312069</t>
  </si>
  <si>
    <t>弹性模量试模</t>
  </si>
  <si>
    <t>150×150×300</t>
  </si>
  <si>
    <t>2023051704514</t>
  </si>
  <si>
    <t>自编号：WYKA-202</t>
  </si>
  <si>
    <t>全自动沥青混合料车辙试验仪</t>
  </si>
  <si>
    <t>2024030604634</t>
  </si>
  <si>
    <t>2312031</t>
  </si>
  <si>
    <t>2023051704515</t>
  </si>
  <si>
    <t>自编号：WYKA-203</t>
  </si>
  <si>
    <t>1.力值；2.位移；3试件支座跨距；4温度；5.加载速率。</t>
  </si>
  <si>
    <t>车辙试件成型机</t>
  </si>
  <si>
    <t>LHCX-1</t>
  </si>
  <si>
    <t>2024030604635</t>
  </si>
  <si>
    <t>2059117</t>
  </si>
  <si>
    <t>150×150×550</t>
  </si>
  <si>
    <t>2023051704516</t>
  </si>
  <si>
    <t>自编号：WYKA-034</t>
  </si>
  <si>
    <t>ZZJ-C</t>
  </si>
  <si>
    <t>2024030604636</t>
  </si>
  <si>
    <t>211218</t>
  </si>
  <si>
    <t>φ150×150</t>
  </si>
  <si>
    <t>2023051704517</t>
  </si>
  <si>
    <t>自编号：WYKA-146</t>
  </si>
  <si>
    <t>沥青混合料自动拌合机</t>
  </si>
  <si>
    <t>2024030604637</t>
  </si>
  <si>
    <t>KAK02C2011015</t>
  </si>
  <si>
    <t>（CBR)承压比试模</t>
  </si>
  <si>
    <t>φ152×170</t>
  </si>
  <si>
    <t>2023051704518</t>
  </si>
  <si>
    <t>自编号：WYKA-139</t>
  </si>
  <si>
    <t>燃烧法沥青含量试验仪</t>
  </si>
  <si>
    <t>2024030604638</t>
  </si>
  <si>
    <t>2312034</t>
  </si>
  <si>
    <t>2023051905406</t>
  </si>
  <si>
    <t>ZB2203269</t>
  </si>
  <si>
    <t>数显恒温水浴</t>
  </si>
  <si>
    <t>CF-B</t>
  </si>
  <si>
    <t>2024030604639</t>
  </si>
  <si>
    <t>WYKSYC-174</t>
  </si>
  <si>
    <t>2023051905407</t>
  </si>
  <si>
    <t>B2-008-(100)-01</t>
  </si>
  <si>
    <t>电脑数控马歇尔稳定度测定仪</t>
  </si>
  <si>
    <t>LWD-3A</t>
  </si>
  <si>
    <t>2024030604640</t>
  </si>
  <si>
    <t>AR21004066</t>
  </si>
  <si>
    <t>2023051905408</t>
  </si>
  <si>
    <t>沥青混合料理论最大相对密度试验器</t>
  </si>
  <si>
    <t>SYD-0711A</t>
  </si>
  <si>
    <t>2024030604641</t>
  </si>
  <si>
    <t>2200711A1503007</t>
  </si>
  <si>
    <t>2023051905409</t>
  </si>
  <si>
    <t>自编号ZB1961932</t>
  </si>
  <si>
    <t>(300×300×50)mm</t>
  </si>
  <si>
    <t>2024030604642</t>
  </si>
  <si>
    <t>WYKSYC-178-1</t>
  </si>
  <si>
    <t>2023051905410</t>
  </si>
  <si>
    <t>自编号ZB2232468</t>
  </si>
  <si>
    <t>2024030604643</t>
  </si>
  <si>
    <t>WYKSYC-178-2</t>
  </si>
  <si>
    <t>2023051905411</t>
  </si>
  <si>
    <t>自编号ZB2232469</t>
  </si>
  <si>
    <t>2024030604644</t>
  </si>
  <si>
    <t>WYKSYC-178-3</t>
  </si>
  <si>
    <t>2023051905412</t>
  </si>
  <si>
    <t>自编号ZB2232465</t>
  </si>
  <si>
    <t>(101.6×87)mm</t>
  </si>
  <si>
    <t>2024030604645</t>
  </si>
  <si>
    <t>WYKSYC-179-1～12</t>
  </si>
  <si>
    <t>500mL（量出式）</t>
  </si>
  <si>
    <t>2023051905413</t>
  </si>
  <si>
    <t>自编号ZB2232466</t>
  </si>
  <si>
    <t>轴棒直径要详细：
1.轴棒直径（mm）：2：2±0.1（中等m），3：3±0.1（中等m），4：4±0.1（中等m），5：5±0.1（中等m），6：6±0.1（中等m），8：8±0.2（中等m），10：10±0.2（中等m），12：12±0.2（中等m），14：14±0.2（中等m），16：16±0.2（中等m），20：20±0.2（中等m），25：25±0.2（中等m），32：32±0.3（中等m）。</t>
  </si>
  <si>
    <t>轴棒直径要详细：
1.轴棒直径（mm）：2，3，4，5，6，8，10，12，14，16：，20，25，32。</t>
  </si>
  <si>
    <t>WYKSYA中心试验室</t>
  </si>
  <si>
    <t>φ30×30</t>
  </si>
  <si>
    <t>2024030706995</t>
  </si>
  <si>
    <t>见背面</t>
  </si>
  <si>
    <t>2023051905414</t>
  </si>
  <si>
    <t>自编号ZB2232467</t>
  </si>
  <si>
    <t>1.压力校准：（0.1、0.2、0.3、0.4、0.5、0.6）
2.时间：30min、1h、2h、24h
3.3个十字开封盘；
4.3个7孔圆盘尺寸：圆盘内外直径。</t>
  </si>
  <si>
    <t>2024030802293</t>
  </si>
  <si>
    <t>221216</t>
  </si>
  <si>
    <t>2023051905415</t>
  </si>
  <si>
    <t>自编号ZB2232472</t>
  </si>
  <si>
    <t>2024030802294</t>
  </si>
  <si>
    <t>221165</t>
  </si>
  <si>
    <t>2023051905416</t>
  </si>
  <si>
    <t>自编号ZB2232473</t>
  </si>
  <si>
    <t>1.标尺全范围示值误差：±0.3mm；
2.各示值（100N，200N，300N，400N，600N，800N，1000N）相对误差（%）；
3.各示值（100N，200N，300N，400N，600N，800N，1000N）重复性相对误差（%）；
4.各位移（100mm，300mm，500mm，700mm）相对误差（%）；
5.各位移速率（5mm/min，15mm/min，20mm/min，100mm/min）相对误差（%）。</t>
  </si>
  <si>
    <t>2024030802295</t>
  </si>
  <si>
    <t>221217</t>
  </si>
  <si>
    <t>2023051905417</t>
  </si>
  <si>
    <t>自编号ZB2232471</t>
  </si>
  <si>
    <t>2024030802296</t>
  </si>
  <si>
    <t>221218</t>
  </si>
  <si>
    <t>2023051905418</t>
  </si>
  <si>
    <t>自编号ZB2232476</t>
  </si>
  <si>
    <t>1.外观：无锈迹、碰伤、明显划痕等缺陷。； 
2.倍数2.0,3.0。</t>
  </si>
  <si>
    <t>2024030802297</t>
  </si>
  <si>
    <t>221054</t>
  </si>
  <si>
    <t>2023051905419</t>
  </si>
  <si>
    <t>自编号ZB2232474</t>
  </si>
  <si>
    <t>2024030802298</t>
  </si>
  <si>
    <t>221207</t>
  </si>
  <si>
    <t>2023051905420</t>
  </si>
  <si>
    <t>自编号ZB2232475</t>
  </si>
  <si>
    <t>LT30KA-1</t>
  </si>
  <si>
    <t>2024031104331</t>
  </si>
  <si>
    <t>0077672</t>
  </si>
  <si>
    <t>2023051905421</t>
  </si>
  <si>
    <t>58740</t>
  </si>
  <si>
    <t>1.线纹宽度；
2.示值误差</t>
  </si>
  <si>
    <t>2024031404196</t>
  </si>
  <si>
    <t>ZB2239101</t>
  </si>
  <si>
    <t>2023051905422</t>
  </si>
  <si>
    <t>ZB2302240</t>
  </si>
  <si>
    <t>2024031404197</t>
  </si>
  <si>
    <t>ZB2239102</t>
  </si>
  <si>
    <t>2023051905423</t>
  </si>
  <si>
    <t>ZB2248451</t>
  </si>
  <si>
    <t>2024031404198</t>
  </si>
  <si>
    <t>ZB2239103</t>
  </si>
  <si>
    <t>2023051905424</t>
  </si>
  <si>
    <t>2024031404199</t>
  </si>
  <si>
    <t>ZB2323855</t>
  </si>
  <si>
    <t>2023051905425</t>
  </si>
  <si>
    <t>ZB2245449</t>
  </si>
  <si>
    <t>2024031404200</t>
  </si>
  <si>
    <t>ZB2323856</t>
  </si>
  <si>
    <t>2023051905426</t>
  </si>
  <si>
    <t>ZB2302184</t>
  </si>
  <si>
    <t>2024031404201</t>
  </si>
  <si>
    <t>ZB2323853</t>
  </si>
  <si>
    <t>2023051905427</t>
  </si>
  <si>
    <t>2024031404202</t>
  </si>
  <si>
    <t>ZB2323854</t>
  </si>
  <si>
    <t>2023051905428</t>
  </si>
  <si>
    <t>ZB1913179</t>
  </si>
  <si>
    <t>2024031404203</t>
  </si>
  <si>
    <t>ZB2323857</t>
  </si>
  <si>
    <t>2023051905429</t>
  </si>
  <si>
    <t>2024031404204</t>
  </si>
  <si>
    <t>ZB2246802</t>
  </si>
  <si>
    <t>YP50001</t>
  </si>
  <si>
    <t>2023051905431</t>
  </si>
  <si>
    <t>000968</t>
  </si>
  <si>
    <t>2024031404205</t>
  </si>
  <si>
    <t>ZB2246803</t>
  </si>
  <si>
    <t>BSA6202S</t>
  </si>
  <si>
    <t>2023051905432</t>
  </si>
  <si>
    <t>24090782</t>
  </si>
  <si>
    <t>2024031404206</t>
  </si>
  <si>
    <t>ZB2246804</t>
  </si>
  <si>
    <t>（0～50）mm   0.01mm</t>
  </si>
  <si>
    <t>2023051905433</t>
  </si>
  <si>
    <t>JD-1A</t>
  </si>
  <si>
    <t>2024031404207</t>
  </si>
  <si>
    <t>ZB1851074</t>
  </si>
  <si>
    <t>2023051905434</t>
  </si>
  <si>
    <t>1.外观；
2.示值误差</t>
  </si>
  <si>
    <t>2024031406500</t>
  </si>
  <si>
    <t>自编号01</t>
  </si>
  <si>
    <t>2023051905435</t>
  </si>
  <si>
    <t>2024031406501</t>
  </si>
  <si>
    <t>自编号02</t>
  </si>
  <si>
    <t>2023051905436</t>
  </si>
  <si>
    <t>2024031406502</t>
  </si>
  <si>
    <t>自编号03</t>
  </si>
  <si>
    <t>2023051905437</t>
  </si>
  <si>
    <t>2024031406503</t>
  </si>
  <si>
    <t>自编号04</t>
  </si>
  <si>
    <t>2023051905438</t>
  </si>
  <si>
    <t>2024031406504</t>
  </si>
  <si>
    <t>自编号05</t>
  </si>
  <si>
    <t>2023051905439</t>
  </si>
  <si>
    <t>2024031406505</t>
  </si>
  <si>
    <t>240112</t>
  </si>
  <si>
    <t>数显双球头千分尺</t>
  </si>
  <si>
    <t>（0～25）mm   0.001mm</t>
  </si>
  <si>
    <t>2023051905440</t>
  </si>
  <si>
    <t>201201536</t>
  </si>
  <si>
    <t>2024031406506</t>
  </si>
  <si>
    <t>46237</t>
  </si>
  <si>
    <t>2023051905441</t>
  </si>
  <si>
    <t>1.圆柱支辊半径；2.距离；3.拔杆孔直径。4.弯曲角度；5.力值</t>
  </si>
  <si>
    <t>2024031406507</t>
  </si>
  <si>
    <t>45927</t>
  </si>
  <si>
    <t>2023051905442</t>
  </si>
  <si>
    <r>
      <rPr>
        <sz val="9"/>
        <rFont val="Calibri"/>
        <charset val="134"/>
      </rPr>
      <t>φ2.5mm</t>
    </r>
    <r>
      <rPr>
        <sz val="9"/>
        <rFont val="新宋体"/>
        <charset val="134"/>
      </rPr>
      <t>、</t>
    </r>
    <r>
      <rPr>
        <sz val="9"/>
        <rFont val="Calibri"/>
        <charset val="134"/>
      </rPr>
      <t>φ2.7mm</t>
    </r>
    <r>
      <rPr>
        <sz val="9"/>
        <rFont val="新宋体"/>
        <charset val="134"/>
      </rPr>
      <t>、</t>
    </r>
    <r>
      <rPr>
        <sz val="9"/>
        <rFont val="Calibri"/>
        <charset val="134"/>
      </rPr>
      <t>φ2.95mm</t>
    </r>
    <r>
      <rPr>
        <sz val="9"/>
        <rFont val="新宋体"/>
        <charset val="134"/>
      </rPr>
      <t>、</t>
    </r>
    <r>
      <rPr>
        <sz val="9"/>
        <rFont val="Calibri"/>
        <charset val="134"/>
      </rPr>
      <t>φ3.0mm</t>
    </r>
    <r>
      <rPr>
        <sz val="9"/>
        <rFont val="新宋体"/>
        <charset val="134"/>
      </rPr>
      <t>、</t>
    </r>
    <r>
      <rPr>
        <sz val="9"/>
        <rFont val="Calibri"/>
        <charset val="134"/>
      </rPr>
      <t>φ3.5mm</t>
    </r>
    <r>
      <rPr>
        <sz val="9"/>
        <rFont val="新宋体"/>
        <charset val="134"/>
      </rPr>
      <t>、</t>
    </r>
    <r>
      <rPr>
        <sz val="9"/>
        <rFont val="Calibri"/>
        <charset val="134"/>
      </rPr>
      <t>φ4.0mm</t>
    </r>
    <r>
      <rPr>
        <sz val="9"/>
        <rFont val="新宋体"/>
        <charset val="134"/>
      </rPr>
      <t>、</t>
    </r>
    <r>
      <rPr>
        <sz val="9"/>
        <rFont val="Calibri"/>
        <charset val="134"/>
      </rPr>
      <t>φ5.0mm</t>
    </r>
  </si>
  <si>
    <t>2024031406508</t>
  </si>
  <si>
    <t>45972</t>
  </si>
  <si>
    <t>2023051905443</t>
  </si>
  <si>
    <t>2021086</t>
  </si>
  <si>
    <t>1、测量重复性；
2、保护层厚度示值误差
3、钢筋直径示值误差；
4、最大允许误差。</t>
  </si>
  <si>
    <t>2024031406509</t>
  </si>
  <si>
    <t>ZB001</t>
  </si>
  <si>
    <t>2023051905444</t>
  </si>
  <si>
    <t>562</t>
  </si>
  <si>
    <r>
      <rPr>
        <sz val="9"/>
        <rFont val="宋体"/>
        <charset val="134"/>
      </rPr>
      <t>1、电位测量（示值误差、分辨力、稳定性）；</t>
    </r>
    <r>
      <rPr>
        <sz val="9"/>
        <rFont val="新宋体"/>
        <charset val="134"/>
      </rPr>
      <t xml:space="preserve">
</t>
    </r>
    <r>
      <rPr>
        <sz val="9"/>
        <rFont val="宋体"/>
        <charset val="134"/>
      </rPr>
      <t>2、输出电位（示值误差、稳定性、调节细度）；</t>
    </r>
    <r>
      <rPr>
        <sz val="9"/>
        <rFont val="新宋体"/>
        <charset val="134"/>
      </rPr>
      <t xml:space="preserve">
</t>
    </r>
    <r>
      <rPr>
        <sz val="9"/>
        <rFont val="宋体"/>
        <charset val="134"/>
      </rPr>
      <t>3、电阻率（示值误差、电阻率最大允许误差、重复性、变异系数）</t>
    </r>
  </si>
  <si>
    <t>2024031406510</t>
  </si>
  <si>
    <t>ZB002</t>
  </si>
  <si>
    <t>BM  V型</t>
  </si>
  <si>
    <t>2023051905445</t>
  </si>
  <si>
    <t>1工作转盘角度；2弯头直径</t>
  </si>
  <si>
    <t>2024031406511</t>
  </si>
  <si>
    <t>ZB003</t>
  </si>
  <si>
    <t>全站型电子速测仪</t>
  </si>
  <si>
    <t>TS06 I 0.5" R1000</t>
  </si>
  <si>
    <t>2023051905446</t>
  </si>
  <si>
    <t>891556</t>
  </si>
  <si>
    <t>2024031406512</t>
  </si>
  <si>
    <t>ZB004</t>
  </si>
  <si>
    <t>钢筋锈蚀测量仪</t>
  </si>
  <si>
    <t>PS-6</t>
  </si>
  <si>
    <t>2023051905447</t>
  </si>
  <si>
    <t>20120590</t>
  </si>
  <si>
    <t>2024031406513</t>
  </si>
  <si>
    <t>231195</t>
  </si>
  <si>
    <t>2023051905448</t>
  </si>
  <si>
    <t>ZB2128220</t>
  </si>
  <si>
    <t>2024031406514</t>
  </si>
  <si>
    <t>2023051905449</t>
  </si>
  <si>
    <t>自编号ZB2232470</t>
  </si>
  <si>
    <t>0.6mm</t>
  </si>
  <si>
    <t>2024031406515</t>
  </si>
  <si>
    <t>ZB02</t>
  </si>
  <si>
    <t>5kg-10kg</t>
  </si>
  <si>
    <t>2023051905450</t>
  </si>
  <si>
    <t>见证书</t>
  </si>
  <si>
    <t>2024031406516</t>
  </si>
  <si>
    <t>ZB03</t>
  </si>
  <si>
    <t>2023051905451</t>
  </si>
  <si>
    <t>乳化沥青存储稳定性试验仪</t>
  </si>
  <si>
    <t>2024031406517</t>
  </si>
  <si>
    <t>自编号1/2</t>
  </si>
  <si>
    <t>2023051905452</t>
  </si>
  <si>
    <t>ZB2302185</t>
  </si>
  <si>
    <t>2024032201514</t>
  </si>
  <si>
    <t>2023060504571</t>
  </si>
  <si>
    <t>2024032201515</t>
  </si>
  <si>
    <t>BGG215704</t>
  </si>
  <si>
    <t>2023060504572</t>
  </si>
  <si>
    <t>轻型触探仪（质量）</t>
  </si>
  <si>
    <t>2024032201517</t>
  </si>
  <si>
    <t>2023060504573</t>
  </si>
  <si>
    <t>K22F230777</t>
  </si>
  <si>
    <t>轻型触探仪（杆）</t>
  </si>
  <si>
    <t>2024032201518</t>
  </si>
  <si>
    <t>ZB1823832</t>
  </si>
  <si>
    <t>2023060504574</t>
  </si>
  <si>
    <t>自动数控洛杉矶搁板式磨耗机</t>
  </si>
  <si>
    <t>2024032501430</t>
  </si>
  <si>
    <t>WYKA-260</t>
  </si>
  <si>
    <t>2023060504575</t>
  </si>
  <si>
    <t>2024032501432</t>
  </si>
  <si>
    <t>ZB1432</t>
  </si>
  <si>
    <t>2023042510383</t>
  </si>
  <si>
    <t>ZB2300002</t>
  </si>
  <si>
    <t>乳化沥青微颗粒离子电荷试验器</t>
  </si>
  <si>
    <t>2024032501433</t>
  </si>
  <si>
    <t>2312068</t>
  </si>
  <si>
    <t>测力仪</t>
  </si>
  <si>
    <t>2023042510384</t>
  </si>
  <si>
    <t>百分表编号：226692</t>
  </si>
  <si>
    <t>1.声时测量相对误差，电信号最大相对误差；
2.幅值测量级线性(频率:50kHz。
3.接收系统频率响应范围。</t>
  </si>
  <si>
    <t>2024032501434</t>
  </si>
  <si>
    <t>2312032</t>
  </si>
  <si>
    <t>量筒</t>
  </si>
  <si>
    <t>50mL(量出式)</t>
  </si>
  <si>
    <t>2023042510385</t>
  </si>
  <si>
    <t>自编号ZB2231929</t>
  </si>
  <si>
    <t>1.设定值为温度（60.00℃）,湿度（50.0%RH）时：温度偏差：±2℃，温度均匀度：≤2.0℃，温度波动度：±1.0℃；湿度偏差：±5.0%RH，湿度均匀度：≤7.0%RH，湿度波动度：±3.0%RH；
2.设定值为温度（23.00℃）,湿度（50.0%RH）时：温度偏差：±2℃，温度均匀度：≤2.0℃，温度波动度：±1.0℃；湿度偏差：±5.0%RH，湿度均匀度：≤7.0%RH，湿度波动度：±3.0%RH；
3.设定值为温度（47.00℃）,湿度（96.0%RH）时：温度偏差：±2℃，温度均匀度：≤2.0℃，温度波动度：±0.5℃；湿度偏差：±3.0%RH，湿度均匀度：≤5.0%RH，湿度波动度：±3.0%RH；
4.设定值为温度（70.00℃）时：温度偏差：±2℃，温度均匀度：≤2.0℃，温度波动度：±0.5℃；
5.设定值为温度（-7.00℃）时：温度偏差：±2℃，温度均匀度：≤2.0℃，温度波动度：±0.5℃；
6.设定值为温度（-40.00℃）时：温度偏差：±2℃，温度均匀度：≤2.0℃，温度波动度：±0.5℃。</t>
  </si>
  <si>
    <t xml:space="preserve">1.设定值为温度（60.00℃）,湿度（50.0%RH）时：温度偏差/温度均匀度/温度波动度，湿度偏差/湿度均匀度/湿度波动度；
2.设定值为温度（23.00℃）,湿度50.0%RH时：温度偏差/温度均匀度/温度波动度，湿度偏差/湿度均匀度/湿度波动度；
3.设定值为温度（47.00℃）,湿度（96.0%RH）时：温度偏差/温度均匀度/温度波动度，湿度偏差/湿度均匀度/湿度波动度；
4.设定值为温度（70.00℃）时：温度偏差/温度均匀度/温度波动度；
5.设定值为温度（-7.00℃）时：温度偏差/温度均匀度/温度波动度；
6.设定值为温度（-40.00℃）时：温度偏差/温度均匀度/温度波动度。
</t>
  </si>
  <si>
    <t>沥青混合料拌和机</t>
  </si>
  <si>
    <t>BH-200</t>
  </si>
  <si>
    <t>2024032501435</t>
  </si>
  <si>
    <t>AK21404045AD</t>
  </si>
  <si>
    <t>2023042510386</t>
  </si>
  <si>
    <t>自编号ZB2231930</t>
  </si>
  <si>
    <t>TDCX-1</t>
  </si>
  <si>
    <t>2024032501436</t>
  </si>
  <si>
    <t>20020</t>
  </si>
  <si>
    <t>（0～10）mm   0.01mm</t>
  </si>
  <si>
    <t>2023042510387</t>
  </si>
  <si>
    <t>BA146221</t>
  </si>
  <si>
    <t>2024032501437</t>
  </si>
  <si>
    <t>2312029</t>
  </si>
  <si>
    <t>2023042510388</t>
  </si>
  <si>
    <t>BA215734</t>
  </si>
  <si>
    <t>电脑沥青延伸度试验器</t>
  </si>
  <si>
    <t>2024032501438</t>
  </si>
  <si>
    <t>2312052</t>
  </si>
  <si>
    <t>钢钻</t>
  </si>
  <si>
    <t>GZI</t>
  </si>
  <si>
    <t>2023040310668</t>
  </si>
  <si>
    <t>8704</t>
  </si>
  <si>
    <t>1、冲击面硬度
2、钢砧质量。</t>
  </si>
  <si>
    <t>2024032501439</t>
  </si>
  <si>
    <t>2010-5-001</t>
  </si>
  <si>
    <t>梁开高速（重庆段）LKSY中心试验室</t>
  </si>
  <si>
    <t>2023061510755</t>
  </si>
  <si>
    <t>LKSY-045-2</t>
  </si>
  <si>
    <t>2024032501440</t>
  </si>
  <si>
    <t>209527</t>
  </si>
  <si>
    <t>2023061510756</t>
  </si>
  <si>
    <t>LKSY-045-6</t>
  </si>
  <si>
    <t>1.凹槽深度
2.凹槽外斜面与水平面夹角。</t>
  </si>
  <si>
    <t>电脑全自动智能沥青软化点试验器</t>
  </si>
  <si>
    <t>2024032501441</t>
  </si>
  <si>
    <t>2312098</t>
  </si>
  <si>
    <t>2023061510757</t>
  </si>
  <si>
    <t>LKSY-045-9</t>
  </si>
  <si>
    <t>ZMJ-V</t>
  </si>
  <si>
    <t>2024032501442</t>
  </si>
  <si>
    <t>AS3120504</t>
  </si>
  <si>
    <t>2023061510758</t>
  </si>
  <si>
    <t>LKSY-045-1</t>
  </si>
  <si>
    <t>沥青混合料理论密度仪</t>
  </si>
  <si>
    <t>LM-21</t>
  </si>
  <si>
    <t>2024032501443</t>
  </si>
  <si>
    <t>142095</t>
  </si>
  <si>
    <t>2023061510759</t>
  </si>
  <si>
    <t>LKSY-045-3</t>
  </si>
  <si>
    <t>沥青延度试验仪试模</t>
  </si>
  <si>
    <t>2024032501444</t>
  </si>
  <si>
    <t>编号见内页</t>
  </si>
  <si>
    <t>2023061510760</t>
  </si>
  <si>
    <t>LKSY-045-4</t>
  </si>
  <si>
    <t>300×300×50</t>
  </si>
  <si>
    <t>2024032501445</t>
  </si>
  <si>
    <t>2023061510761</t>
  </si>
  <si>
    <t>LKSY-045-7</t>
  </si>
  <si>
    <t>马歇尔击实仪试模</t>
  </si>
  <si>
    <t>2024032501446</t>
  </si>
  <si>
    <t>2023061510762</t>
  </si>
  <si>
    <t>LKSY-045-5</t>
  </si>
  <si>
    <t>循环水浴</t>
  </si>
  <si>
    <t>LHWY-15</t>
  </si>
  <si>
    <t>2024032501447</t>
  </si>
  <si>
    <t>2309058</t>
  </si>
  <si>
    <t>（0～200)mm</t>
  </si>
  <si>
    <t>2023061510763</t>
  </si>
  <si>
    <t>D14950</t>
  </si>
  <si>
    <t>恒温水箱</t>
  </si>
  <si>
    <t>2024032501448</t>
  </si>
  <si>
    <t>R23030284</t>
  </si>
  <si>
    <t>（0～300)mm</t>
  </si>
  <si>
    <t>2023061510764</t>
  </si>
  <si>
    <t>F13545</t>
  </si>
  <si>
    <t>数显恒温鼓风干燥箱</t>
  </si>
  <si>
    <t>2024032501449</t>
  </si>
  <si>
    <t>2303165</t>
  </si>
  <si>
    <t>2023061510765</t>
  </si>
  <si>
    <t>BL001</t>
  </si>
  <si>
    <t>便携式风速风向仪</t>
  </si>
  <si>
    <t>2024032503186</t>
  </si>
  <si>
    <t>FS72987</t>
  </si>
  <si>
    <t>2023061510766</t>
  </si>
  <si>
    <t>BL002</t>
  </si>
  <si>
    <t>2024032503280</t>
  </si>
  <si>
    <t>22J18089</t>
  </si>
  <si>
    <t>2023061510767</t>
  </si>
  <si>
    <t>BL003</t>
  </si>
  <si>
    <t>顶级式标准振筛机</t>
  </si>
  <si>
    <t>2024032600093</t>
  </si>
  <si>
    <t>2021254</t>
  </si>
  <si>
    <t>2023061510768</t>
  </si>
  <si>
    <t>BL004</t>
  </si>
  <si>
    <t>ETM104C</t>
  </si>
  <si>
    <t>2024032600094</t>
  </si>
  <si>
    <t>1910028</t>
  </si>
  <si>
    <t>2023061510771</t>
  </si>
  <si>
    <t>土工合成材料综合测定仪（力速率）</t>
  </si>
  <si>
    <t>2024032600095</t>
  </si>
  <si>
    <t>221072</t>
  </si>
  <si>
    <t>2023061510772</t>
  </si>
  <si>
    <t>微机控制电液伺服万能试验机（位移速率）</t>
  </si>
  <si>
    <t>2024032600096</t>
  </si>
  <si>
    <t>181274</t>
  </si>
  <si>
    <t>2023061510773</t>
  </si>
  <si>
    <t>2024032600103</t>
  </si>
  <si>
    <t>D22100150</t>
  </si>
  <si>
    <t>2023061510774</t>
  </si>
  <si>
    <t>2024032600104</t>
  </si>
  <si>
    <t>79</t>
  </si>
  <si>
    <t>2023061510993</t>
  </si>
  <si>
    <t>自编号：LKSY-084</t>
  </si>
  <si>
    <t>2024032600105</t>
  </si>
  <si>
    <t>ZZ02806F2206172</t>
  </si>
  <si>
    <t>2023061510994</t>
  </si>
  <si>
    <t>ZB2139007</t>
  </si>
  <si>
    <t>1.水泡,水平零位检查；2.工作面的直线度(mm)。</t>
  </si>
  <si>
    <t>燃烧法沥青含量测试仪（质量部分）</t>
  </si>
  <si>
    <t>2024032600300</t>
  </si>
  <si>
    <t>20R12354</t>
  </si>
  <si>
    <t>2023061510995</t>
  </si>
  <si>
    <t>ZB2139006</t>
  </si>
  <si>
    <t>校准点：0.000mm±0.030mm，5.000mm±0.030mm，10.000mm±0.030mm，15.000mm±0.030mm，20.000mm±0.030mm</t>
  </si>
  <si>
    <t>沥青动力粘度试验器</t>
  </si>
  <si>
    <t>2024032600301</t>
  </si>
  <si>
    <t>ZZ0620B12207029</t>
  </si>
  <si>
    <t>2023061510996</t>
  </si>
  <si>
    <t>ZB2139009</t>
  </si>
  <si>
    <t>1.位移点（mm）：50mm，60mm，70mm，75mm，
90mm，100mm，115mm，130mm（±0.5%）</t>
  </si>
  <si>
    <t>1.位移点（mm）：50，60，70，75，90，100，115，130</t>
  </si>
  <si>
    <t>CBC4320</t>
  </si>
  <si>
    <t>2024032600302</t>
  </si>
  <si>
    <t>2208019/2208020</t>
  </si>
  <si>
    <t>2023061510997</t>
  </si>
  <si>
    <t>ZB2237216</t>
  </si>
  <si>
    <t>球形塞规直径（标准值47.5mm/57mm/71.25mm/85.5mm/95mm/109.25mm/123.5mm）弧形模版曲率半径1500mm/1800mm</t>
  </si>
  <si>
    <t>2024032606445</t>
  </si>
  <si>
    <t>220527</t>
  </si>
  <si>
    <t>混凝土碳化深度测量仪</t>
  </si>
  <si>
    <t>(0-8)mm 0.25mm</t>
  </si>
  <si>
    <t>2023061510998</t>
  </si>
  <si>
    <t>LKS-1-085</t>
  </si>
  <si>
    <t>2024032606446</t>
  </si>
  <si>
    <t>329</t>
  </si>
  <si>
    <t>（1～10）mm  0.5mm</t>
  </si>
  <si>
    <t>2023061510999</t>
  </si>
  <si>
    <t>ZB2142130</t>
  </si>
  <si>
    <t>异颈量瓶</t>
  </si>
  <si>
    <t>2024032706430</t>
  </si>
  <si>
    <t>自编号ZB2326925</t>
  </si>
  <si>
    <t>2023061511000</t>
  </si>
  <si>
    <t>ZB1809022</t>
  </si>
  <si>
    <t>2024032706431</t>
  </si>
  <si>
    <t>自编号ZB2321635</t>
  </si>
  <si>
    <t>2023061511001</t>
  </si>
  <si>
    <t>ZB2142129</t>
  </si>
  <si>
    <t>2024032706432</t>
  </si>
  <si>
    <t>ZB2325987</t>
  </si>
  <si>
    <t>2023061511002</t>
  </si>
  <si>
    <t>水位计</t>
  </si>
  <si>
    <t>2024040100743</t>
  </si>
  <si>
    <t>2202231</t>
  </si>
  <si>
    <t>全自动比表面积测定仪(试料层体积)</t>
  </si>
  <si>
    <t>FBT-9</t>
  </si>
  <si>
    <t>2023061511008</t>
  </si>
  <si>
    <t>202145</t>
  </si>
  <si>
    <t>2024040705523</t>
  </si>
  <si>
    <t>2262</t>
  </si>
  <si>
    <t>2023061903675</t>
  </si>
  <si>
    <t>1.外观：不得有影响使用的缺陷；
2.设定值为温度（23.00℃）,湿度（50.0%RH）时：温度偏差：±2℃，温度均匀度：≤2.0℃，温度波动度：±1.0℃；湿度偏差：±5.0%RH，湿度均匀度：≤7.0%RH，湿度波动度：±3.0%RH；
3.设定值为温度（47.00℃）,湿度（96.0%RH）时：温度偏差：±2℃，温度均匀度：≤2.0℃，温度波动度：±0.5℃；湿度偏差：±3.0%RH，湿度均匀度：≤5.0%RH，湿度波动度：±3.0%RH；
4.设定值为温度（60.00℃）,湿度（50.0%RH）时：温度偏差：±2℃，温度均匀度：≤2.0℃，温度波动度：±1.0℃；湿度偏差：±5.0%RH，湿度均匀度：≤7.0%RH，湿度波动度：±3.0%RH；</t>
  </si>
  <si>
    <t>1.外观；
2.设定值为温度（23.00℃）,湿度（50.0%RH）时：温度偏差/温度均匀度/温度波动度，湿度偏差/湿度均匀度/湿度波动度；
2.设定值为温度（47.00℃）,湿度96.0%RH时：温度偏差/温度均匀度/温度波动度，湿度偏差/湿度均匀度/湿度波动度；
3.设定值为温度（60.00℃）,湿度（50.0%RH）时：温度偏差/温度均匀度/温度波动度，湿度偏差/湿度均匀度/湿度波动度。</t>
  </si>
  <si>
    <t>2024040705524</t>
  </si>
  <si>
    <t>标线逆反射测量仪</t>
  </si>
  <si>
    <t>STT-301C</t>
  </si>
  <si>
    <t>2023061903676</t>
  </si>
  <si>
    <t>YBX200603</t>
  </si>
  <si>
    <t>气密性检测仪（压力部分）</t>
  </si>
  <si>
    <t>2024040705525</t>
  </si>
  <si>
    <t>ZB2135084（自编号）</t>
  </si>
  <si>
    <t>2023061905533</t>
  </si>
  <si>
    <t>21072687</t>
  </si>
  <si>
    <t>数显双球头深弓架千分尺</t>
  </si>
  <si>
    <t>2024040705526</t>
  </si>
  <si>
    <t>2023061905534</t>
  </si>
  <si>
    <t>20090590</t>
  </si>
  <si>
    <t>2024040705527</t>
  </si>
  <si>
    <t>2023061905535</t>
  </si>
  <si>
    <t>8118</t>
  </si>
  <si>
    <t>2024040905470</t>
  </si>
  <si>
    <t>ZH0147</t>
  </si>
  <si>
    <t>2023061905536</t>
  </si>
  <si>
    <t>45307</t>
  </si>
  <si>
    <t>锚杆拉拔仪</t>
  </si>
  <si>
    <t>2024040905471</t>
  </si>
  <si>
    <t>M522080087</t>
  </si>
  <si>
    <t>2023061905537</t>
  </si>
  <si>
    <t>45462</t>
  </si>
  <si>
    <t>2024040905472</t>
  </si>
  <si>
    <t>M822060032</t>
  </si>
  <si>
    <t>2023061905538</t>
  </si>
  <si>
    <t>45472</t>
  </si>
  <si>
    <t>2024040905473</t>
  </si>
  <si>
    <t>M722080036</t>
  </si>
  <si>
    <t>2023061905539</t>
  </si>
  <si>
    <t>45304</t>
  </si>
  <si>
    <t>1.承载板下端面直径（mm）：37.4、50
2.承载板下端面面积（cm3）
3.回弹模量测定仪承载板：直径、高（mm）
4.试筒：直径、高（mm）</t>
  </si>
  <si>
    <t>2024040905474</t>
  </si>
  <si>
    <t>M922060014</t>
  </si>
  <si>
    <t>2023061905540</t>
  </si>
  <si>
    <t>45199</t>
  </si>
  <si>
    <t>2024040905475</t>
  </si>
  <si>
    <t>17112216</t>
  </si>
  <si>
    <t>2023061905541</t>
  </si>
  <si>
    <t>30766</t>
  </si>
  <si>
    <t>2024040906462</t>
  </si>
  <si>
    <t>2023061905542</t>
  </si>
  <si>
    <t>45243</t>
  </si>
  <si>
    <t>马歇尔稳定度试验器</t>
  </si>
  <si>
    <t>LWD-Ⅲ</t>
  </si>
  <si>
    <t>2024041103827</t>
  </si>
  <si>
    <t>2312074</t>
  </si>
  <si>
    <t>2023061905543</t>
  </si>
  <si>
    <t>44381</t>
  </si>
  <si>
    <t>1.输出电压；
2.测温误差；
3.电流测量：(10、20、50、100、200、500)MA；
4.12个试验槽（试验槽边长；试验槽厚度；槽直径；槽深度；注液孔直径）</t>
  </si>
  <si>
    <t>2024041905778</t>
  </si>
  <si>
    <t>电动击实仪</t>
  </si>
  <si>
    <t>2023062504482</t>
  </si>
  <si>
    <t>1363</t>
  </si>
  <si>
    <t>1.表面粗糙度；m
2.平面度；
3.垂直度；
4.尺寸：长、宽、高。</t>
  </si>
  <si>
    <t>BH-10</t>
  </si>
  <si>
    <t>2024041905779</t>
  </si>
  <si>
    <t>自编号：WYKSYC-160</t>
  </si>
  <si>
    <t>2023062504483</t>
  </si>
  <si>
    <t>19080563</t>
  </si>
  <si>
    <t>沥青软化点试验器试样环及钢球</t>
  </si>
  <si>
    <t>2024041905780</t>
  </si>
  <si>
    <t>2023062504484</t>
  </si>
  <si>
    <t>LKSY-016</t>
  </si>
  <si>
    <t>1.200N、400N、600N、800N、1000N各自的示值误差；
2.200N、400N、600N、800N、1000N各自的示值重复误差；
3.测力系统回零误差；
4.测针直径；
5.试样筒尺寸（上口直径；下口直径；高）</t>
  </si>
  <si>
    <t>2024041905807</t>
  </si>
  <si>
    <t>ZB1970535</t>
  </si>
  <si>
    <t>压碎值测定仪</t>
  </si>
  <si>
    <t>行标</t>
  </si>
  <si>
    <t>2023062504485</t>
  </si>
  <si>
    <t>LKSY-017</t>
  </si>
  <si>
    <t>2024041905808</t>
  </si>
  <si>
    <t>GSJC/DZ-014-03/2</t>
  </si>
  <si>
    <t>2023062504486</t>
  </si>
  <si>
    <t>LKSY-018</t>
  </si>
  <si>
    <t>尺寸：上下口径/高</t>
  </si>
  <si>
    <t>2024041905809</t>
  </si>
  <si>
    <t>ZB2239492</t>
  </si>
  <si>
    <t>砂子压碎指标测定仪</t>
  </si>
  <si>
    <t>77mm</t>
  </si>
  <si>
    <t>2023062504487</t>
  </si>
  <si>
    <t>LKSY-087</t>
  </si>
  <si>
    <t>2024041905811</t>
  </si>
  <si>
    <t>19H080040</t>
  </si>
  <si>
    <t>2023062504488</t>
  </si>
  <si>
    <t>5115</t>
  </si>
  <si>
    <t>2024042205328</t>
  </si>
  <si>
    <t>D4（TZP）001475</t>
  </si>
  <si>
    <t>JJ-5</t>
  </si>
  <si>
    <t>2023062504489</t>
  </si>
  <si>
    <t>9001</t>
  </si>
  <si>
    <t>2024042405332</t>
  </si>
  <si>
    <t>H422030140</t>
  </si>
  <si>
    <t>标准法维卡仪</t>
  </si>
  <si>
    <t>TL-27</t>
  </si>
  <si>
    <t>2023062504490</t>
  </si>
  <si>
    <t>LKSY-021</t>
  </si>
  <si>
    <t>1.直径；2.内高度m；3.壁厚。</t>
  </si>
  <si>
    <t>1.直径；2.内高度；3.壁厚。</t>
  </si>
  <si>
    <t>2024042504052</t>
  </si>
  <si>
    <t>0896</t>
  </si>
  <si>
    <t>2023062504491</t>
  </si>
  <si>
    <t>LKSY-022</t>
  </si>
  <si>
    <t>沥青弹性恢复试模</t>
  </si>
  <si>
    <t>2024042605473</t>
  </si>
  <si>
    <t>FSY-150</t>
  </si>
  <si>
    <t>2023062504492</t>
  </si>
  <si>
    <t>200584</t>
  </si>
  <si>
    <t>1.外观检查；
2.零位误差；
3.示值误差；
4.回程误差；
5.轻敲位移；
6.指针偏转平稳性；
7.缸体示值校准（内径；内高）。</t>
  </si>
  <si>
    <t xml:space="preserve">标线厚度测定仪
</t>
  </si>
  <si>
    <t>STT-9500</t>
  </si>
  <si>
    <t>2024050706706</t>
  </si>
  <si>
    <t>沸煮箱</t>
  </si>
  <si>
    <t>2023062504493</t>
  </si>
  <si>
    <t>18539</t>
  </si>
  <si>
    <t xml:space="preserve">数显外径千分尺
</t>
  </si>
  <si>
    <t>2024050706707</t>
  </si>
  <si>
    <t>230900130</t>
  </si>
  <si>
    <t>水泥标准养护箱</t>
  </si>
  <si>
    <t>2023062504494</t>
  </si>
  <si>
    <t>1910025</t>
  </si>
  <si>
    <t>2024051005381</t>
  </si>
  <si>
    <t>00938674(GSJC/DZ-244)</t>
  </si>
  <si>
    <t>胶砂试体成型振实台</t>
  </si>
  <si>
    <t>ZT-95</t>
  </si>
  <si>
    <t>2023062504495</t>
  </si>
  <si>
    <t>508</t>
  </si>
  <si>
    <t>1.外观；
2.基本误差</t>
  </si>
  <si>
    <t>2024051005382</t>
  </si>
  <si>
    <t>XH2404300</t>
  </si>
  <si>
    <t>101-4A</t>
  </si>
  <si>
    <t>2023062504496</t>
  </si>
  <si>
    <t>19010263</t>
  </si>
  <si>
    <t>2024051005383</t>
  </si>
  <si>
    <t>101-2A</t>
  </si>
  <si>
    <t>2023062504497</t>
  </si>
  <si>
    <t>51937</t>
  </si>
  <si>
    <t>2024051005384</t>
  </si>
  <si>
    <t>强制式混凝土搅拌机</t>
  </si>
  <si>
    <t>2023062504498</t>
  </si>
  <si>
    <t>19912</t>
  </si>
  <si>
    <t>千斤顶</t>
  </si>
  <si>
    <t>2024051005385</t>
  </si>
  <si>
    <t>240444</t>
  </si>
  <si>
    <t>混凝土磁力振动台</t>
  </si>
  <si>
    <t>QZ-I</t>
  </si>
  <si>
    <t>2023062504499</t>
  </si>
  <si>
    <t>16838</t>
  </si>
  <si>
    <t>1.外观及功能的检查；
2.照准部水准器轴验校；
3.激光定心标志点；
4.转角控制精度；5、加常数；
6.测距重复性；
7.测距标准偏差；
8.测量示值误差；
9.基础性调整与校准；
10.水准器轴与竖轴的垂直度；
11.望远镜竖丝铅垂度；
12.望远镜视准轴对横轴的垂直度；
13.照准误差c；
14.横轴误差I；
15.竖盘指标差；
16.倾斜补偿器的零位误差；
17.补偿范围；
18.补偿准确度；
19.光学对中器视轴与竖轴重合度；
20.望远镜调焦时视轴的变动误差；
21.一测回水平方向标准偏差；
22.一测回竖直角测角标准偏差</t>
  </si>
  <si>
    <t>1.外观及功能的检查；
2.照准部水准器轴验校；
3.激光定心标志点；
4.转角控制精度；
5、加常数；
6.测距重复性；
7.测距标准偏差；
8.测量示值误差；
9.基础性调整与校准；
10.水准器轴与竖轴的垂直度；
11.望远镜竖丝铅垂度；
12.望远镜视准轴对横轴的垂直度；
13.照准误差c；
14.横轴误差I；
15.竖盘指标差；
16.倾斜补偿器的零位误差；
17.补偿范围；
18.补偿准确度；
19.光学对中器视轴与竖轴重合度；
20.望远镜调焦时视轴的变动误差；
21.一测回水平方向标准偏差；
22.一测回竖直角测角标准偏差</t>
  </si>
  <si>
    <t>TS60 I 0.5″ R1000</t>
  </si>
  <si>
    <t>2024051504658</t>
  </si>
  <si>
    <t>砼标准养护室温湿控制器</t>
  </si>
  <si>
    <t>XMT-01</t>
  </si>
  <si>
    <t>2023062504500</t>
  </si>
  <si>
    <t>20191012</t>
  </si>
  <si>
    <t>1.上口内径：下口内径；
2.高度；
3.金属捣棒：捣实端直径，质量。</t>
  </si>
  <si>
    <t>2024051505281</t>
  </si>
  <si>
    <t>坍落度筒</t>
  </si>
  <si>
    <t>(100×200×300)mm</t>
  </si>
  <si>
    <t>2023062504501</t>
  </si>
  <si>
    <t>LKSY-031</t>
  </si>
  <si>
    <t>（CBR）承压比试模</t>
  </si>
  <si>
    <t>2024051602281</t>
  </si>
  <si>
    <t>自编号：WYKA-139(器具编号见内页)</t>
  </si>
  <si>
    <t>150mm</t>
  </si>
  <si>
    <t>2023062504502</t>
  </si>
  <si>
    <t>LKSY-046</t>
  </si>
  <si>
    <t>2024051602282</t>
  </si>
  <si>
    <t>自编号：WYKA-146（器具编号见内页）</t>
  </si>
  <si>
    <t>200mm</t>
  </si>
  <si>
    <t>2023062504503</t>
  </si>
  <si>
    <t>LKSY-090</t>
  </si>
  <si>
    <t>1.网孔尺寸极限偏差m；
2.尺寸平均偏差；
3.金属丝直径</t>
  </si>
  <si>
    <t>2024052006163</t>
  </si>
  <si>
    <t>2201755</t>
  </si>
  <si>
    <t>液塑限联合测定仪</t>
  </si>
  <si>
    <t>FG-Ⅲ</t>
  </si>
  <si>
    <t>2023062504504</t>
  </si>
  <si>
    <t>267</t>
  </si>
  <si>
    <t>1.测力量程1000N，精度10N
2.位移行程≥50mm； 
3.校准点：(150N,250N,340N) 。</t>
  </si>
  <si>
    <t>7.5kN</t>
  </si>
  <si>
    <t>2024052400407</t>
  </si>
  <si>
    <t>672</t>
  </si>
  <si>
    <t>砂浆搅拌机</t>
  </si>
  <si>
    <t>HX-15</t>
  </si>
  <si>
    <t>2023062504505</t>
  </si>
  <si>
    <t>1462</t>
  </si>
  <si>
    <t>1.钢直尺示值误差
2.钢直尺零位到凸起台边沿的距离
3.底板尺寸：长度、宽度、厚度。</t>
  </si>
  <si>
    <t>2024052400408</t>
  </si>
  <si>
    <t>2023062504506</t>
  </si>
  <si>
    <t>1808004</t>
  </si>
  <si>
    <t>2024052400409</t>
  </si>
  <si>
    <t>SX4-13</t>
  </si>
  <si>
    <t>2023062703827</t>
  </si>
  <si>
    <t>19001054</t>
  </si>
  <si>
    <t>2024053004232</t>
  </si>
  <si>
    <t>CKK655244</t>
  </si>
  <si>
    <t>2023062703828</t>
  </si>
  <si>
    <t>ZZ00501A1509002</t>
  </si>
  <si>
    <t>2024053004233</t>
  </si>
  <si>
    <t>DF130256</t>
  </si>
  <si>
    <t>砂当量测定仪</t>
  </si>
  <si>
    <t>SDSYD-0334</t>
  </si>
  <si>
    <t>2023062703829</t>
  </si>
  <si>
    <t>LKSY-055</t>
  </si>
  <si>
    <t>1.长、宽、高：25mm；
2.工作面之间的垂直度、缝隙；
3.工作面的表面粗糙度。</t>
  </si>
  <si>
    <t>2024053004234</t>
  </si>
  <si>
    <t>容积升</t>
  </si>
  <si>
    <t>(1～30)L</t>
  </si>
  <si>
    <t>2023062703830</t>
  </si>
  <si>
    <t>LKSY-056</t>
  </si>
  <si>
    <t>2024053004235</t>
  </si>
  <si>
    <t>液压式钢筋弯曲试验机</t>
  </si>
  <si>
    <t>WE-160</t>
  </si>
  <si>
    <t>2023062703831</t>
  </si>
  <si>
    <t>2024053004236</t>
  </si>
  <si>
    <t>10.0kg</t>
  </si>
  <si>
    <t>2023062703832</t>
  </si>
  <si>
    <t>LKSY-063</t>
  </si>
  <si>
    <t>1.仪器内径；
2.仪器深度m。
3.分度值；
4.800mL示值误差；</t>
  </si>
  <si>
    <t>2024053004237</t>
  </si>
  <si>
    <t>AA215704</t>
  </si>
  <si>
    <t>2023062703833</t>
  </si>
  <si>
    <t>LKSY-064</t>
  </si>
  <si>
    <t>1.圆盘桌面中心点落距；
2.振动25次的时间； 
3.桌面直径、刻圆直径；
4.试模上口内径、试模下口内径、试模下口外径、试模高度</t>
  </si>
  <si>
    <t>2024053004238</t>
  </si>
  <si>
    <t>HL08509</t>
  </si>
  <si>
    <t>2023062703834</t>
  </si>
  <si>
    <t>2024053004239</t>
  </si>
  <si>
    <t>4036307</t>
  </si>
  <si>
    <t>路面材料强度试验仪</t>
  </si>
  <si>
    <t>2023062703835</t>
  </si>
  <si>
    <t>210537</t>
  </si>
  <si>
    <t>2024053004240</t>
  </si>
  <si>
    <t>4036282</t>
  </si>
  <si>
    <t>净浆稠度仪</t>
  </si>
  <si>
    <t>1725mL</t>
  </si>
  <si>
    <t>2023062703836</t>
  </si>
  <si>
    <t>LKSY-078</t>
  </si>
  <si>
    <t>2024053004241</t>
  </si>
  <si>
    <t>3073338</t>
  </si>
  <si>
    <t>2023062703837</t>
  </si>
  <si>
    <t>LKSY-079</t>
  </si>
  <si>
    <t>1.外观检查；
2.指示声级调整；
3.声校准器的型号；
4.声压级；
5.在参考环境条件下指示的等效声级；
6.传声器型号；
7.传声器编号；
8.频率计权；
9.1kHz处频率计权：
C频率计权相对A频率计权的偏差：-0.1 dB；Z频率计权相对A频率计权的偏差：0.0 dB；测量结果的不确定度：0.2 dB；
10.级线性：参考级范围（8kHz）：起始点指示声级：94 dB。其它级范围（1kHz）：
11.自生噪声；
12.时间计权；
13.单个猝发音；
14.重复猝发音（A计权）。</t>
  </si>
  <si>
    <t>2024053004242</t>
  </si>
  <si>
    <t>4035673</t>
  </si>
  <si>
    <t>水泥胶砂流动度测定仪</t>
  </si>
  <si>
    <t>2023062703838</t>
  </si>
  <si>
    <t>100436</t>
  </si>
  <si>
    <t>1.A C A差值 C差值：31.5、63、125、250、500、1000、2000、4000、8000；
2.声级计在参考环境条件下指示的等效自由场声级：93.8dB；
3.调整前指示声级：93.8dB</t>
  </si>
  <si>
    <t>比长仪</t>
  </si>
  <si>
    <t>BC-300型</t>
  </si>
  <si>
    <t>2024053004243</t>
  </si>
  <si>
    <t>02171</t>
  </si>
  <si>
    <t>路面弯沉仪</t>
  </si>
  <si>
    <t>2023062703839</t>
  </si>
  <si>
    <t>165</t>
  </si>
  <si>
    <t>2024053004244</t>
  </si>
  <si>
    <t>ZB1826099</t>
  </si>
  <si>
    <t>构造深度测定仪</t>
  </si>
  <si>
    <t>25cm&lt;\d3&gt;</t>
  </si>
  <si>
    <t>2023062703840</t>
  </si>
  <si>
    <t>新标准方孔砂石筛</t>
  </si>
  <si>
    <t>2.36mm</t>
  </si>
  <si>
    <t>2024053004245</t>
  </si>
  <si>
    <t>ZB1826100</t>
  </si>
  <si>
    <t>亚甲蓝测定仪</t>
  </si>
  <si>
    <t>DJ-YJ</t>
  </si>
  <si>
    <t>2023062703841</t>
  </si>
  <si>
    <t>29113906057</t>
  </si>
  <si>
    <t>2024053004246</t>
  </si>
  <si>
    <t>自编号ZB2327709</t>
  </si>
  <si>
    <t>低温针入度试验器(恒温水浴)</t>
  </si>
  <si>
    <t>2023062703842</t>
  </si>
  <si>
    <t>ZZ02801F1506027（ZZ02801F1506048）</t>
  </si>
  <si>
    <t>2024053004247</t>
  </si>
  <si>
    <t>自编号ZB2327710</t>
  </si>
  <si>
    <t>2023062703843</t>
  </si>
  <si>
    <t>1.荷载测试示值误差；
2.压力表精度：优于或等于0.4级；
3.位移测试示值误差；
4.分度值/分辨力；</t>
  </si>
  <si>
    <t>BJZJ-JZK</t>
  </si>
  <si>
    <t>2024062601279</t>
  </si>
  <si>
    <t>20210101</t>
  </si>
  <si>
    <t>立式电热鼓风干燥箱</t>
  </si>
  <si>
    <t>2023062703844</t>
  </si>
  <si>
    <t>GL01080003</t>
  </si>
  <si>
    <t>2024062706788</t>
  </si>
  <si>
    <t>沥青混合料离心式快速抽提仪</t>
  </si>
  <si>
    <t>DLC-III</t>
  </si>
  <si>
    <t>2023062703845</t>
  </si>
  <si>
    <t>051</t>
  </si>
  <si>
    <t>2024062706792</t>
  </si>
  <si>
    <t>ZQ010871</t>
  </si>
  <si>
    <t>智能沥青延伸度测定仪</t>
  </si>
  <si>
    <t>LYY-7D</t>
  </si>
  <si>
    <t>2023062703846</t>
  </si>
  <si>
    <t>AZ1506337AD</t>
  </si>
  <si>
    <t>2024062706793</t>
  </si>
  <si>
    <t>ZQ010837</t>
  </si>
  <si>
    <t>GS101-2EN</t>
  </si>
  <si>
    <t>2023062703847</t>
  </si>
  <si>
    <t>A0904064</t>
  </si>
  <si>
    <t>1.表面粗糙度；
2.平面度；
3.垂直度；
4.尺寸：长、宽、.高。</t>
  </si>
  <si>
    <t>重型触探仪（测杆）</t>
  </si>
  <si>
    <t>2024071000927</t>
  </si>
  <si>
    <t>ZB1823729</t>
  </si>
  <si>
    <t>电脑数控沥青软化点试验仪</t>
  </si>
  <si>
    <t>2023062703848</t>
  </si>
  <si>
    <t>A021003102</t>
  </si>
  <si>
    <t>重型触探仪</t>
  </si>
  <si>
    <t>2024071000928</t>
  </si>
  <si>
    <t>ZB1823730</t>
  </si>
  <si>
    <t>2023062703849</t>
  </si>
  <si>
    <t>ZZ00711A1503007</t>
  </si>
  <si>
    <t>1.外观及附件；
2.零点输出、零点漂移；
3.重复性、直线度、滞后</t>
  </si>
  <si>
    <t>2024071000929</t>
  </si>
  <si>
    <t>2023062703850</t>
  </si>
  <si>
    <t>005</t>
  </si>
  <si>
    <t>1.导轨；
2.荷载杆：荷载杆和穿刺工具应调整到包括支撑圆片质量；
3.荷载圆片质量：3kg、5kg；
4.穿刺工具：球状、直径、硬度50HRC、表面磨光无印记。
5.压强；
6.时间。</t>
  </si>
  <si>
    <t>2024071203408</t>
  </si>
  <si>
    <t>ZQ010642</t>
  </si>
  <si>
    <t>SYD-0709A</t>
  </si>
  <si>
    <t>2023062703851</t>
  </si>
  <si>
    <t>LX00709QA1506028</t>
  </si>
  <si>
    <t>2024072203332</t>
  </si>
  <si>
    <t>ZB203334</t>
  </si>
  <si>
    <t>2023070501349</t>
  </si>
  <si>
    <t>1.设定值为温度（23.00℃）,湿度（50.0%RH）时：温度偏差：±2℃，温度均匀度：≤2.0℃，温度波动度：±1.0℃；湿度偏差：±5.0%RH，湿度均匀度：≤7.0%RH，湿度波动度：±3.0%RH；
2.设定值为温度（47.00℃）,湿度（96.0%RH）时：温度偏差：±2℃，温度均匀度：≤2.0℃，温度波动度：±0.5℃；湿度偏差：±3.0%RH，湿度均匀度：≤5.0%RH，湿度波动度：±3.0%RH；
3.设定值为温度（70.00℃）时：温度偏差：±2℃，温度均匀度：≤2.0℃，温度波动度：±0.5℃；
4.设定值为温度（-7.00℃）时：温度偏差：±2℃，温度均匀度：≤2.0℃，温度波动度：±0.5℃。</t>
  </si>
  <si>
    <t>1.设定值为温度（23.00℃）,湿度（50.0%RH）时：温度偏差/温度均匀度/温度波动度，湿度偏差/湿度均匀度/湿度波动度；
2.设定值为温度（47.00℃）,湿度（96.0%RH）时：温度偏差/温度均匀度/温度波动度，湿度偏差/湿度均匀度/湿度波动度；
3.设定值为温度（70.00℃）时：温度偏差/温度均匀度/温度波动度；
4.设定值为温度（-7.00℃）时：温度偏差/温度均匀度/温度波动度。</t>
  </si>
  <si>
    <t>2024072203333</t>
  </si>
  <si>
    <t>WD-012</t>
  </si>
  <si>
    <t>2023070501350</t>
  </si>
  <si>
    <t>2024072203334</t>
  </si>
  <si>
    <t>WD-009</t>
  </si>
  <si>
    <t>2023070505611</t>
  </si>
  <si>
    <t>2024072203335</t>
  </si>
  <si>
    <t>WD-008</t>
  </si>
  <si>
    <t>2023070505612</t>
  </si>
  <si>
    <t>2024072203336</t>
  </si>
  <si>
    <t>WD-011</t>
  </si>
  <si>
    <t>2023070505613</t>
  </si>
  <si>
    <t>1.外观：外观完好、基本功能正常；
2.测量误差：≤±5%；
3.测量重复性：≤2%。</t>
  </si>
  <si>
    <t>2024072203337</t>
  </si>
  <si>
    <t>WD-005</t>
  </si>
  <si>
    <t>2023070505614</t>
  </si>
  <si>
    <t>1.声时测量相对误差；
2.幅值测量级线性；
3.幅值测量范围；
4.发射电压幅值稳定度；
5.接受系统频率响应；
7.通道隔离度。</t>
  </si>
  <si>
    <t>2024072203338</t>
  </si>
  <si>
    <t>ZB203338</t>
  </si>
  <si>
    <t>2023070505615</t>
  </si>
  <si>
    <t>2024072203339</t>
  </si>
  <si>
    <t>ZB203339</t>
  </si>
  <si>
    <t>2023070505616</t>
  </si>
  <si>
    <t>ZB2247397</t>
  </si>
  <si>
    <t>1.箱体内部尺寸：长/宽/高；
2.自动控制时间：加热至沸腾时间30±5min、恒沸时间180±5min；
3.外观、沸腾时箱体150㎜等高线处的外表面温度；
4.电热管距箱底的净距离：20mm～30mm。</t>
  </si>
  <si>
    <t>2024072203340</t>
  </si>
  <si>
    <t>WD-003</t>
  </si>
  <si>
    <t>2023070505617</t>
  </si>
  <si>
    <t>ZB2247398</t>
  </si>
  <si>
    <t>2024072203341</t>
  </si>
  <si>
    <t>2023070505618</t>
  </si>
  <si>
    <t>ZB2247399</t>
  </si>
  <si>
    <t>1标尺测量范围。
2.标尺刻度相对误差。
3.膨胀值标尺基线圆弧半径，弹性标尺基线圆弧半径。
4.砝码质量。
5.模座圆弧半径。</t>
  </si>
  <si>
    <t>棒式,(0～50)℃,分度值0.1℃</t>
  </si>
  <si>
    <t>2024072203342</t>
  </si>
  <si>
    <t>WD-016-4</t>
  </si>
  <si>
    <t>2023070505619</t>
  </si>
  <si>
    <t>棒式,(0～100)℃,分度值0.2℃</t>
  </si>
  <si>
    <t>2024072203343</t>
  </si>
  <si>
    <t>WD-016-1</t>
  </si>
  <si>
    <t>2023070505620</t>
  </si>
  <si>
    <t>2024072203344</t>
  </si>
  <si>
    <t>WD-016-04</t>
  </si>
  <si>
    <t>2023070505621</t>
  </si>
  <si>
    <t>棒式,(0～200)℃,分度值1.0℃</t>
  </si>
  <si>
    <t>2024072203345</t>
  </si>
  <si>
    <t>WD-016-2</t>
  </si>
  <si>
    <t>2023070505622</t>
  </si>
  <si>
    <t>230625</t>
  </si>
  <si>
    <t>棒式,(0～300)℃,分度值2.0℃</t>
  </si>
  <si>
    <t>2024072203346</t>
  </si>
  <si>
    <t>WD-015-2</t>
  </si>
  <si>
    <t>2023070505623</t>
  </si>
  <si>
    <t>2024072203348</t>
  </si>
  <si>
    <t>WD-015-3</t>
  </si>
  <si>
    <t>2023070505624</t>
  </si>
  <si>
    <t>1.瓶塞直径；
2.凹陷部分深度；
3.瓶高；
4.瓶重；
5.容积
6.瓶塞中心孔径</t>
  </si>
  <si>
    <t>TP101</t>
  </si>
  <si>
    <t>2024072203349</t>
  </si>
  <si>
    <t>ZB3349</t>
  </si>
  <si>
    <t>新标准方孔集料筛</t>
  </si>
  <si>
    <t>（0.075～31.5)mm</t>
  </si>
  <si>
    <t>2023071102171</t>
  </si>
  <si>
    <t>LKSY-010</t>
  </si>
  <si>
    <t>2024072203350</t>
  </si>
  <si>
    <t>ZB3350</t>
  </si>
  <si>
    <t>（0.075～9.5)mm</t>
  </si>
  <si>
    <t>2023071102172</t>
  </si>
  <si>
    <t>LKSY-011</t>
  </si>
  <si>
    <t>2024072203351</t>
  </si>
  <si>
    <t>（0.075～60)mm</t>
  </si>
  <si>
    <t>2023071102173</t>
  </si>
  <si>
    <t>LKSY-012</t>
  </si>
  <si>
    <t>2024072203352</t>
  </si>
  <si>
    <t>ZB2237494</t>
  </si>
  <si>
    <t>分样筛</t>
  </si>
  <si>
    <t>0.9mm</t>
  </si>
  <si>
    <t>2023071102174</t>
  </si>
  <si>
    <t>LKSY-014</t>
  </si>
  <si>
    <t>1.桶容积； 
2.真空度±0.3kPa、真空度达到稳定时间、真空表示值误差；
3.压力表示值误差</t>
  </si>
  <si>
    <t>1.桶容积； 
2.真空度、真空度达到稳定时间、真空表示值误差；
3.压力表示值误差</t>
  </si>
  <si>
    <t>2024072203353</t>
  </si>
  <si>
    <t>无侧限试模</t>
  </si>
  <si>
    <t>(150×150)mm</t>
  </si>
  <si>
    <t>2023071102175</t>
  </si>
  <si>
    <t>LKSY-039</t>
  </si>
  <si>
    <r>
      <rPr>
        <sz val="9"/>
        <rFont val="Calibri"/>
        <charset val="134"/>
      </rPr>
      <t>φ</t>
    </r>
    <r>
      <rPr>
        <sz val="9"/>
        <rFont val="新宋体"/>
        <charset val="134"/>
      </rPr>
      <t>101.6*63.5、</t>
    </r>
    <r>
      <rPr>
        <sz val="9"/>
        <rFont val="Calibri"/>
        <charset val="134"/>
      </rPr>
      <t>φ152.4*95.3</t>
    </r>
    <r>
      <rPr>
        <sz val="9"/>
        <rFont val="新宋体"/>
        <charset val="134"/>
      </rPr>
      <t>、</t>
    </r>
    <r>
      <rPr>
        <sz val="9"/>
        <rFont val="Calibri"/>
        <charset val="134"/>
      </rPr>
      <t>Ф63.5*101.5</t>
    </r>
  </si>
  <si>
    <t>1.压条宽度；2.弧面半径</t>
  </si>
  <si>
    <t>2024072203354</t>
  </si>
  <si>
    <t>ZB2237495</t>
  </si>
  <si>
    <t>塑料抗压试模</t>
  </si>
  <si>
    <t>2023071102176</t>
  </si>
  <si>
    <t>LKSY-040</t>
  </si>
  <si>
    <t xml:space="preserve">1转速：低速、高速； 
2.筛子孔径最大标准偏差；
3.筛子金属丝直径。               </t>
  </si>
  <si>
    <t>2024072203355</t>
  </si>
  <si>
    <t>2023071102177</t>
  </si>
  <si>
    <t>1.支点间距；
 2.上压头半径、支座半径。</t>
  </si>
  <si>
    <t>2024072203356</t>
  </si>
  <si>
    <t>胶砂抗折试模</t>
  </si>
  <si>
    <t>(160×40×40)mm</t>
  </si>
  <si>
    <t>2023071102178</t>
  </si>
  <si>
    <t>LKSY-042</t>
  </si>
  <si>
    <t>（0～10)mm</t>
  </si>
  <si>
    <t>2024072203357</t>
  </si>
  <si>
    <t>JP104471</t>
  </si>
  <si>
    <t>2023071102179</t>
  </si>
  <si>
    <t>LKSY-051</t>
  </si>
  <si>
    <t>1.搅拌叶自转速度；
2.搅拌叶公转速度；
3.1.5min时间控制；
4.3min时间控制；
5.加热拌和锅温度（℃）：160、180；
6.容积</t>
  </si>
  <si>
    <t>2024072203358</t>
  </si>
  <si>
    <t>JS118398</t>
  </si>
  <si>
    <t>混凝土抗折试模</t>
  </si>
  <si>
    <t>(550×150×150)mm</t>
  </si>
  <si>
    <t>2023071102180</t>
  </si>
  <si>
    <t>LKSY-052</t>
  </si>
  <si>
    <t>2024072203359</t>
  </si>
  <si>
    <t>JCC203559</t>
  </si>
  <si>
    <t>YAW-2000</t>
  </si>
  <si>
    <t>2023071202622</t>
  </si>
  <si>
    <t>191231</t>
  </si>
  <si>
    <t>2024072207717</t>
  </si>
  <si>
    <t>自编号：XC-014</t>
  </si>
  <si>
    <t>YAW-300C（10kN）</t>
  </si>
  <si>
    <t>2023071202623</t>
  </si>
  <si>
    <t>191233</t>
  </si>
  <si>
    <t>FT310</t>
  </si>
  <si>
    <t>2024072207718</t>
  </si>
  <si>
    <t>H24224047</t>
  </si>
  <si>
    <t>YAW-300C（300kN）</t>
  </si>
  <si>
    <t>2023071202624</t>
  </si>
  <si>
    <t>2024072207719</t>
  </si>
  <si>
    <t>XC-012</t>
  </si>
  <si>
    <t>微机电液伺服万能材料试验机</t>
  </si>
  <si>
    <t>2023071202625</t>
  </si>
  <si>
    <t>150709</t>
  </si>
  <si>
    <t>2024072301720</t>
  </si>
  <si>
    <t>2023071202626</t>
  </si>
  <si>
    <t>191232</t>
  </si>
  <si>
    <t>2024072301721</t>
  </si>
  <si>
    <t>2023072703940</t>
  </si>
  <si>
    <t>ZB2140816</t>
  </si>
  <si>
    <t>1.肩环支撑板与下支撑板上表面(或下落高度基准线距离，下支撑板下表面距玻璃烧杯底部的距离；
2.肩环几何尺寸；
3.钢球直径，钢球定位器定位孔直径，钢球质量；
4.玻璃烧杯的尺寸及容积；
5.升温速率,软化点温度示值误差</t>
  </si>
  <si>
    <t>2024072301722</t>
  </si>
  <si>
    <t>2023072703941</t>
  </si>
  <si>
    <t>230639</t>
  </si>
  <si>
    <t>1.拉伸装置示值误差：分度值≤1mm，误差±0.5mm
2.拉伸装置摆动量：≤0.5mm
3.拉伸速率误差： 50±2.5 mm/min，10±0.5mm/min
4.拉伸速率重复性：≤5%
5.温度变化量（5℃，10℃,15℃，20℃，25℃）±0.1℃</t>
  </si>
  <si>
    <t>1.拉伸装置示值误差：分度值，误差
2.拉伸装置摆动量
3.拉伸速率误差： 50 mm/min，10mm/min
4.拉伸速率重复性：
5.温度变化量（5℃，10℃,15℃，20℃，25℃）</t>
  </si>
  <si>
    <t>2024072301723</t>
  </si>
  <si>
    <t>2023072703942</t>
  </si>
  <si>
    <t>090052926</t>
  </si>
  <si>
    <t>2024072301724</t>
  </si>
  <si>
    <t>2023072703943</t>
  </si>
  <si>
    <t>1.外观；2.示值误差；3.精度</t>
  </si>
  <si>
    <t>2024072301725</t>
  </si>
  <si>
    <t>禁油压力表</t>
  </si>
  <si>
    <t>(0～0.6)MPa</t>
  </si>
  <si>
    <t>2023072703944</t>
  </si>
  <si>
    <t>224694</t>
  </si>
  <si>
    <t>1、示值误差；
2、仪器自带宽度标准版；宽度刻线均匀性。</t>
  </si>
  <si>
    <t>电液伺服万能试验机</t>
  </si>
  <si>
    <t>WAW-100D</t>
  </si>
  <si>
    <t>2024072303003</t>
  </si>
  <si>
    <t>20210621</t>
  </si>
  <si>
    <t>(0～16)MPa</t>
  </si>
  <si>
    <t>2023072703945</t>
  </si>
  <si>
    <t>2211043050</t>
  </si>
  <si>
    <t>2024072303004</t>
  </si>
  <si>
    <t>20210627</t>
  </si>
  <si>
    <t>2023072703946</t>
  </si>
  <si>
    <t>2211043024</t>
  </si>
  <si>
    <t xml:space="preserve">1.外观检查；
2.工作尺寸检查。
</t>
  </si>
  <si>
    <t>2024072303005</t>
  </si>
  <si>
    <t>20210626</t>
  </si>
  <si>
    <t>2023072703947</t>
  </si>
  <si>
    <t>224667</t>
  </si>
  <si>
    <t>2024072303006</t>
  </si>
  <si>
    <t>20210632</t>
  </si>
  <si>
    <t>烧杯</t>
  </si>
  <si>
    <t>2023072703948</t>
  </si>
  <si>
    <t>自编号ZB2305039</t>
  </si>
  <si>
    <t>2024072303007</t>
  </si>
  <si>
    <t>20210633</t>
  </si>
  <si>
    <t>2023072703949</t>
  </si>
  <si>
    <t>自编号ZB2305040</t>
  </si>
  <si>
    <t>2024072303008</t>
  </si>
  <si>
    <t>2023072703950</t>
  </si>
  <si>
    <t>自编号ZB2305041</t>
  </si>
  <si>
    <t>电液伺服万能试验机（加载速率）</t>
  </si>
  <si>
    <t>2024072303009</t>
  </si>
  <si>
    <t>2023072703951</t>
  </si>
  <si>
    <t>自编号ZB2305044</t>
  </si>
  <si>
    <t>2024072303010</t>
  </si>
  <si>
    <t>2023072703952</t>
  </si>
  <si>
    <t>自编号ZB2305045</t>
  </si>
  <si>
    <t>2024072303011</t>
  </si>
  <si>
    <t>2023072703953</t>
  </si>
  <si>
    <t>自编号ZB2305042</t>
  </si>
  <si>
    <t>2024072303012</t>
  </si>
  <si>
    <t>0908026</t>
  </si>
  <si>
    <t>2023072703954</t>
  </si>
  <si>
    <t>自编号ZB2305043</t>
  </si>
  <si>
    <t>1.滚筒内径711mm±5mm,内侧长度508mm±5mm,壁厚：12.0mm±0.5mm，隔板高89mm±2mm；厚度：25mm±1mm
2.滚筒转速30r/min～33 r/min；
3.钢球共计30个：直径45.6～47.5mm,质量为390g～445g</t>
  </si>
  <si>
    <t>1.滚筒内径711mm,内侧长度508mm,壁厚：12.0mm，隔板高89mm；厚度：25mmmm
2.滚筒转速30r/min～33 r/min；
3.钢球共计30个：直径45.6～47.5mm,质量为390g～445g</t>
  </si>
  <si>
    <t>数显式土壤液塑限联合测定仪</t>
  </si>
  <si>
    <t>LP-100D</t>
  </si>
  <si>
    <t>2024072303013</t>
  </si>
  <si>
    <t>2105156</t>
  </si>
  <si>
    <t>2023072703956</t>
  </si>
  <si>
    <t>1.砝码配重（g）：250g，350g，375g，400g，500g，800g，1000g，1300g，2000g，2500g，3000g（±5%）；
2.落锤高度（mm）：2000mm±10mm</t>
  </si>
  <si>
    <t>1.砝码配重：250g，350g，375g，400g，500g，800g，1000g，1300g，2000g，2500g，3000g；
2.落锤高度：2000mm</t>
  </si>
  <si>
    <t>DZY-II</t>
  </si>
  <si>
    <t>2024072303014</t>
  </si>
  <si>
    <t>210545</t>
  </si>
  <si>
    <t>2023072703957</t>
  </si>
  <si>
    <t>190708056</t>
  </si>
  <si>
    <r>
      <rPr>
        <sz val="9"/>
        <rFont val="Calibri"/>
        <charset val="134"/>
      </rPr>
      <t>φ</t>
    </r>
    <r>
      <rPr>
        <sz val="9"/>
        <rFont val="新宋体"/>
        <charset val="134"/>
      </rPr>
      <t>100×100</t>
    </r>
    <r>
      <rPr>
        <sz val="9"/>
        <rFont val="Calibri"/>
        <charset val="134"/>
      </rPr>
      <t>mm</t>
    </r>
  </si>
  <si>
    <t>1.直径：100±0.2mm
2.高：100±0.2mm</t>
  </si>
  <si>
    <t>1.直径
2.高</t>
  </si>
  <si>
    <t>承载比试验仪</t>
  </si>
  <si>
    <t>2024072303015</t>
  </si>
  <si>
    <t>09110</t>
  </si>
  <si>
    <t>2023072703958</t>
  </si>
  <si>
    <t>190708068</t>
  </si>
  <si>
    <r>
      <rPr>
        <sz val="9"/>
        <rFont val="Calibri"/>
        <charset val="134"/>
      </rPr>
      <t>φ</t>
    </r>
    <r>
      <rPr>
        <sz val="9"/>
        <rFont val="新宋体"/>
        <charset val="134"/>
      </rPr>
      <t>100×200</t>
    </r>
    <r>
      <rPr>
        <sz val="9"/>
        <rFont val="Calibri"/>
        <charset val="134"/>
      </rPr>
      <t>mm</t>
    </r>
  </si>
  <si>
    <t>STR-ZSJ</t>
  </si>
  <si>
    <t>2024072303016</t>
  </si>
  <si>
    <t>210546</t>
  </si>
  <si>
    <t>2023072703959</t>
  </si>
  <si>
    <t>190708199</t>
  </si>
  <si>
    <t>1.最大示值相对误差；
2.测量重复性。
1、外观；符合
2、电位分辨力；±0.1mV
3、相对示值误差；不大于5%
4、测量重复性；变异系数不大于3%</t>
  </si>
  <si>
    <t>1.最大示值相对误差；
2.测量重复性。
1、外观；
2、电位分辨力；
3、相对示值误差；
4、测量重复性；</t>
  </si>
  <si>
    <t>石粉含量测定仪</t>
  </si>
  <si>
    <t>STR-YJL</t>
  </si>
  <si>
    <t>2024072303017</t>
  </si>
  <si>
    <t>202159</t>
  </si>
  <si>
    <t>2023072703960</t>
  </si>
  <si>
    <t>190708194</t>
  </si>
  <si>
    <t>电动砂当量测定仪</t>
  </si>
  <si>
    <t>STR-SDL</t>
  </si>
  <si>
    <t>2024072303018</t>
  </si>
  <si>
    <t>201668</t>
  </si>
  <si>
    <t>2023072703961</t>
  </si>
  <si>
    <t>190708197</t>
  </si>
  <si>
    <t>1.力值；
2.最大力值；
3.位移；
4.加载速率50mm/min；
5.压头曲率半径</t>
  </si>
  <si>
    <t>2024072303019</t>
  </si>
  <si>
    <t>2105247</t>
  </si>
  <si>
    <t>2023072703962</t>
  </si>
  <si>
    <t>200824032</t>
  </si>
  <si>
    <t>1.外观：外观完好、基本功能正常；
2.示值误差：≤3%温度示值范围。</t>
  </si>
  <si>
    <t>养护室智能温湿度控制仪</t>
  </si>
  <si>
    <t>STR-YHS60</t>
  </si>
  <si>
    <t>2024072303020</t>
  </si>
  <si>
    <t>210517</t>
  </si>
  <si>
    <t>2023072703963</t>
  </si>
  <si>
    <t>200824036</t>
  </si>
  <si>
    <t>电动钢筋标距仪</t>
  </si>
  <si>
    <t>STR-BJY</t>
  </si>
  <si>
    <t>2024072303021</t>
  </si>
  <si>
    <t>216142</t>
  </si>
  <si>
    <t>2023072703964</t>
  </si>
  <si>
    <t>1.C球、J球标定常数；
2.外观；
3.时间重复性；
4.常数复现性；
5.常数稳定性</t>
  </si>
  <si>
    <t>NJ-160A</t>
  </si>
  <si>
    <t>2024072303022</t>
  </si>
  <si>
    <t>347</t>
  </si>
  <si>
    <t>2023072703965</t>
  </si>
  <si>
    <t>1.测量系统参考灵敏度；
2.测量系统幅频响应特性；
3.时间示值误差和频率示值误差；
4.系统噪声电压；
5.动态范围；</t>
  </si>
  <si>
    <t>2024072303023</t>
  </si>
  <si>
    <t>337</t>
  </si>
  <si>
    <t>2023072703966</t>
  </si>
  <si>
    <t>1.外观：外观完好、基本功能正常；
2.测量精度：±0.02mm。</t>
  </si>
  <si>
    <t>1.外观；
2.测量精度：</t>
  </si>
  <si>
    <t>STR-JS</t>
  </si>
  <si>
    <t>2024072303024</t>
  </si>
  <si>
    <t>G-210614003</t>
  </si>
  <si>
    <t>2023072703967</t>
  </si>
  <si>
    <t>STR-YH40</t>
  </si>
  <si>
    <t>2024072303025</t>
  </si>
  <si>
    <t>210541</t>
  </si>
  <si>
    <t>2023072703968</t>
  </si>
  <si>
    <t>高低温循环水浴</t>
  </si>
  <si>
    <t>STR-DWS</t>
  </si>
  <si>
    <t>2024072303026</t>
  </si>
  <si>
    <t>210560</t>
  </si>
  <si>
    <t>2023072703969</t>
  </si>
  <si>
    <t>1.透射比偏差(Ti-Ts)；2.示值误差；3.示值重复性</t>
  </si>
  <si>
    <t>LHYL-Ⅲ</t>
  </si>
  <si>
    <t>2024072303027</t>
  </si>
  <si>
    <t>2201757</t>
  </si>
  <si>
    <t>2023072703970</t>
  </si>
  <si>
    <t>STR-JSZ</t>
  </si>
  <si>
    <t>2024072303028</t>
  </si>
  <si>
    <t>05896</t>
  </si>
  <si>
    <t>2023072703971</t>
  </si>
  <si>
    <t>1.芯棒直径
2.扭转速率
3.砝码质量</t>
  </si>
  <si>
    <t>STR-XSD</t>
  </si>
  <si>
    <t>2024072303029</t>
  </si>
  <si>
    <t>210426</t>
  </si>
  <si>
    <t>2023072703972</t>
  </si>
  <si>
    <t>1.套管内径30±0.1mm，高度70±0.1mm，厚度；10±0.2mm，底座直径68.9~69.0mm；
2.压头直径29.8±0.1mm，下部长度49±0.1mm，上部直径31~35mm，上部高度26±0.2mm</t>
  </si>
  <si>
    <t>1.套管内径30mm，高度70mm，厚度；10mm，底座直径68.9~69.0mm；
2.压头直径29.8mm，下部长度49mm，上部直径31~35mm，上部高度26mm</t>
  </si>
  <si>
    <t>STR-F150</t>
  </si>
  <si>
    <t>2024072303030</t>
  </si>
  <si>
    <t>06091</t>
  </si>
  <si>
    <t>2023072703973</t>
  </si>
  <si>
    <t>1.无机结合料室：
1.1 适配Φ50*50试件压条宽度（mm）：6.35±0.1；
1.2 适配Φ100*100试件压条宽度（mm）：12.70±0.1；
1.3 适配Φ150*150试件压条宽度（mm）：18.75±0.1；
1.4 适配Φ50*50试件弧面半径（mm）：25±0.1；
1.5 适配Φ100*100试件弧面半径（mm）：50±0.1；
1.6 适配Φ150*150试件弧面半径（mm）：75±0.1）；
2.力学室1：弧面半径75.00mm。</t>
  </si>
  <si>
    <t>1.无机结合料室：
1.1 适配Φ50*50试件压条宽度；
1.2 适配Φ100*100试件压条宽度；
1.3 适配Φ150*150试件压条宽度；
1.4 适配Φ50*50试件弧面半径；
1.5 适配Φ100*100试件弧面半径；
1.6 适配Φ150*150试件弧面半径；
2.力学室1：弧面半径。</t>
  </si>
  <si>
    <t>弯沉仪</t>
  </si>
  <si>
    <t>STR-5.4M</t>
  </si>
  <si>
    <t>2024072303031</t>
  </si>
  <si>
    <t>XC-004</t>
  </si>
  <si>
    <t>2023072703974</t>
  </si>
  <si>
    <t>1.外观检查；2.尺寸工作检查</t>
  </si>
  <si>
    <t>1.外观检查；
2.尺寸工作检查</t>
  </si>
  <si>
    <t>STR-63.5KG</t>
  </si>
  <si>
    <t>2024072303032</t>
  </si>
  <si>
    <t>210574</t>
  </si>
  <si>
    <t>2023072703975</t>
  </si>
  <si>
    <t>1.冲击锤质量:（1000±1）g;
2.标尺:标尺测量范围:0～1200（mm）,分度值:10mm,全范围示值误差:不大于1.0mm;
3.冲击头钢球直径:8.000±0.015（mm）。</t>
  </si>
  <si>
    <t>1.冲击锤质量:（1000）g;
2.标尺:标尺测量范围:0～1200（mm）,分度值:10mm,全范围示值误差:不大于1.0mm;
3.冲击头钢球直径:8.000（mm）。</t>
  </si>
  <si>
    <t>N10</t>
  </si>
  <si>
    <t>2024072303033</t>
  </si>
  <si>
    <t>XC-007</t>
  </si>
  <si>
    <t>2023080103856</t>
  </si>
  <si>
    <t>1.各切割刀齿顶角角度（º）：1mm：30±1，2mm：30±1，3mm：30±1；
2.各多刃切割刀齿间距偏差（μm）：1mm：±10，2mm：±10，3mm：±10；
3.各多刃切割刀齿顶直线度（μm）：1mm：≤3，2mm：≤6，3mm：≤6；
4.各切割刀齿顶刃口宽度（mm）：1mm：≤0.1，2mm：≤0.1，3mm：≤0.1。</t>
  </si>
  <si>
    <t>细集料压碎值测定仪</t>
  </si>
  <si>
    <t>2024072303034</t>
  </si>
  <si>
    <t>JL-006</t>
  </si>
  <si>
    <t>路面材料强度试验仪主机（位移速率）</t>
  </si>
  <si>
    <t>2023080104206</t>
  </si>
  <si>
    <t>28067</t>
  </si>
  <si>
    <t>1.转盘转速（r/min）： 60±2；
2.橡胶砂轮尺寸（mm）：1#橡胶砂轮直径：51.6±0.1，1#橡胶砂轮厚度：12.7±0.1，2#橡胶砂轮直径：51.6±0.1，2#橡胶砂轮厚度：12.7±0.1。</t>
  </si>
  <si>
    <t>1.转盘转速（r/min）：60；
2.橡胶砂轮尺寸（mm）：1#橡胶砂轮直径/厚度，2#橡胶砂轮直径/厚度。</t>
  </si>
  <si>
    <t>2024072303035</t>
  </si>
  <si>
    <t>JL-007-01</t>
  </si>
  <si>
    <t>2023080301368</t>
  </si>
  <si>
    <r>
      <rPr>
        <sz val="9"/>
        <rFont val="新宋体"/>
        <charset val="134"/>
      </rPr>
      <t>四面100-200-300-400</t>
    </r>
    <r>
      <rPr>
        <sz val="9"/>
        <rFont val="Calibri"/>
        <charset val="134"/>
      </rPr>
      <t>μ</t>
    </r>
    <r>
      <rPr>
        <sz val="9"/>
        <rFont val="新宋体"/>
        <charset val="134"/>
      </rPr>
      <t>m</t>
    </r>
  </si>
  <si>
    <t>1.总宽度(mm)：100±1；
2.有效涂布宽度(mm)：80±1；
3.漆膜厚度误差(μm)：100：100±3，200：200±4，300：300±6，400：400±8。</t>
  </si>
  <si>
    <t>2024072303036</t>
  </si>
  <si>
    <t>JL-007-02</t>
  </si>
  <si>
    <t>2023080301369</t>
  </si>
  <si>
    <t>1.外观：见规范P1；
2.温度：温度偏差：±2℃，温度梯度：≤2.0℃，温度波动度：≤1.0℃；
3.盐雾沉降率（mL/(h*80cm2）：1.0～2.0</t>
  </si>
  <si>
    <t>1.外观；
2.温度：温度偏差，温度梯度，温度波动度；
3.盐雾沉降率（mL/(h*80cm2）：</t>
  </si>
  <si>
    <t>2024072303037</t>
  </si>
  <si>
    <t>JL-008</t>
  </si>
  <si>
    <t>2023080301371</t>
  </si>
  <si>
    <t>(0.075～53)mm</t>
  </si>
  <si>
    <t>2024072303038</t>
  </si>
  <si>
    <t>JL-009</t>
  </si>
  <si>
    <t>（0～1）mm  0.001mm</t>
  </si>
  <si>
    <t>2023080302655</t>
  </si>
  <si>
    <t>20090385</t>
  </si>
  <si>
    <t>新标准土壤筛</t>
  </si>
  <si>
    <t>（0.075～60）mm</t>
  </si>
  <si>
    <t>2024072303039</t>
  </si>
  <si>
    <t>TG-006</t>
  </si>
  <si>
    <t>2023080302656</t>
  </si>
  <si>
    <t>20104692</t>
  </si>
  <si>
    <t>ZJ-WK</t>
  </si>
  <si>
    <t>2024072303040</t>
  </si>
  <si>
    <t>SN-008</t>
  </si>
  <si>
    <t>2023080302657</t>
  </si>
  <si>
    <t>45483</t>
  </si>
  <si>
    <t>1.外观；
2.探头直径（40±2mm）；
3.探头锥角（60±1°）；
4.落锤质量（10.0±0.5kg）；
5.探杆高度误差（60±5mm）；</t>
  </si>
  <si>
    <t>ZJ-FZX</t>
  </si>
  <si>
    <t>2024072303041</t>
  </si>
  <si>
    <t>210450</t>
  </si>
  <si>
    <t>2023080302658</t>
  </si>
  <si>
    <t>45192</t>
  </si>
  <si>
    <t>1.外观及开关状态：外观完好、开关正常；
2.最小分划值：1’；
3.量测范围：±30°；
4.示值误差：±0.1°。</t>
  </si>
  <si>
    <t>1.外观及开关状态：外观完好、开关正常；
2.最小分划值；
3.量测范围；
4.示值误差。</t>
  </si>
  <si>
    <t>钢筋弯曲试验机</t>
  </si>
  <si>
    <t>STR-WQ40</t>
  </si>
  <si>
    <t>2024072303042</t>
  </si>
  <si>
    <t>210536</t>
  </si>
  <si>
    <t>2023080302659</t>
  </si>
  <si>
    <t>45426</t>
  </si>
  <si>
    <t>水泥净浆流动度试模</t>
  </si>
  <si>
    <t>(36×60×60)mm</t>
  </si>
  <si>
    <t>2024072303043</t>
  </si>
  <si>
    <t>SN-012-1～3</t>
  </si>
  <si>
    <t>2023080302660</t>
  </si>
  <si>
    <t>45509</t>
  </si>
  <si>
    <t>2024072303044</t>
  </si>
  <si>
    <t>2023080302661</t>
  </si>
  <si>
    <t>45609</t>
  </si>
  <si>
    <r>
      <rPr>
        <sz val="9"/>
        <rFont val="Times New Roman"/>
        <charset val="134"/>
      </rPr>
      <t>II</t>
    </r>
    <r>
      <rPr>
        <sz val="9"/>
        <rFont val="宋体"/>
        <charset val="134"/>
      </rPr>
      <t>级</t>
    </r>
  </si>
  <si>
    <t>2024072303045</t>
  </si>
  <si>
    <t>2023080302662</t>
  </si>
  <si>
    <t>45625</t>
  </si>
  <si>
    <t>玻璃管：第一条刻度线到第二条刻度线距离（mm）：15±1；第一条刻度线到第三条刻度线距离（mm）：70±1。
1.设备：试料层体积；
2.透气圆筒直径：（12.70-12.75）mm；
3.穿孔板：直径（12.65-12.70）mm、厚度（0.9-1.1）mm、小孔个数：35个；
4.捣器：扁平槽宽度（2.7-3.3）mm、捣体底面与穿孔板间距：（14.5-15.5）mm；
5.漏气检查；
6.仪器常数校准：平均标准时间。</t>
  </si>
  <si>
    <t>玻璃管：第一条刻度线到第二条刻度线距离（mm）：15；第一条刻度线到第三条刻度线距离（mm）：70。
1.设备：试料层体积；
2.透气圆筒直径：（12.70-12.75）mm；
3.穿孔板：直径（12.65-12.70）mm、厚度（0.9-1.1）mm、小孔个数：35个；
4.捣器：扁平槽宽度（2.7-3.3）mm、捣体底面与穿孔板间距：（14.5-15.5）mm；
5.漏气检查；
6.仪器常数校准：平均标准时间。</t>
  </si>
  <si>
    <t>2024072303046</t>
  </si>
  <si>
    <t>2023080302663</t>
  </si>
  <si>
    <t>JD119435</t>
  </si>
  <si>
    <t>1.橡胶实心轮胎外径（200±5mm）、轮宽（50±1mm）、厚（15±1mm） 2.60℃橡胶硬度（HA）:60℃ 78IRHD±2IRHD； 3.行走距离（230±10mm）、往返碾压速度（42±1次/分）； 4.加载装置接触压强（0.70MPa±0.05MPa）、施加总荷载（780N±55.7N）；
5.恒温室温度（45℃、60℃、70℃，±1℃）；
6.位移（2、5、10、15、20mm，误差±0.01mm）（3个位移计）</t>
  </si>
  <si>
    <t>1.橡胶实心轮胎外径、轮宽、厚、
2.60℃橡胶硬度（HA）； 
3.行走距离、往返碾压速度；
4.加载装置接触压强、施加总荷载；
5.恒温室温度（45℃、60℃、70℃）；
6.位移（2、5、10、15、20mm），（3个位移计）</t>
  </si>
  <si>
    <t>2024072303047</t>
  </si>
  <si>
    <t>2023080302664</t>
  </si>
  <si>
    <t>45271</t>
  </si>
  <si>
    <t>1.试验力示值误差、试验力示值重复性；
2.试验扭矩示值误差、试验扭矩示值重复性</t>
  </si>
  <si>
    <t>（40×40×160）mm</t>
  </si>
  <si>
    <t>2024072303048</t>
  </si>
  <si>
    <t>HS-021-1～12</t>
  </si>
  <si>
    <t>2023080302665</t>
  </si>
  <si>
    <t>45207</t>
  </si>
  <si>
    <t>（φ150×150）mm</t>
  </si>
  <si>
    <t>2024072303049</t>
  </si>
  <si>
    <t>TG-009-1～13</t>
  </si>
  <si>
    <t>2023080302666</t>
  </si>
  <si>
    <t>45537</t>
  </si>
  <si>
    <t>CBR试模</t>
  </si>
  <si>
    <t>（φ152×170）mm</t>
  </si>
  <si>
    <t>2024072303050</t>
  </si>
  <si>
    <t>TG-011-1～13</t>
  </si>
  <si>
    <t>2023080302667</t>
  </si>
  <si>
    <t>8220</t>
  </si>
  <si>
    <t>1.温度检校（80°C、70°C）；
2.悬挂转速r/m（5～10）；
3.悬挂和老化箱壁间距（至少50mm）；
4.空气置换次数（每小时3次～10次）；
5.空气流速（0.5m/s）。</t>
  </si>
  <si>
    <t>（φ38×89×74）mm</t>
  </si>
  <si>
    <t>2024072303051</t>
  </si>
  <si>
    <t>JL-011</t>
  </si>
  <si>
    <t>2023080302668</t>
  </si>
  <si>
    <t>45595</t>
  </si>
  <si>
    <t>（100×200×300）mm</t>
  </si>
  <si>
    <t>2024072303052</t>
  </si>
  <si>
    <t>HS-016</t>
  </si>
  <si>
    <t>2023080302669</t>
  </si>
  <si>
    <t>45407</t>
  </si>
  <si>
    <t>1.1#试模：长度（mm）：60±1.5（最粗v），宽度（mm）：60±1.5（最粗v），深度（mm）：5±0.5（最粗v）</t>
  </si>
  <si>
    <t>（1～10）L</t>
  </si>
  <si>
    <t>2024072303053</t>
  </si>
  <si>
    <t>HS-022-1～6</t>
  </si>
  <si>
    <t>2023080302670</t>
  </si>
  <si>
    <t>44214</t>
  </si>
  <si>
    <t>1.筛孔长度（15mm）：±0.46mm
2.筛孔宽度（0.8mm）：±0.028mm
3.筛孔长度（15mm）：±0.46mm
4.筛孔宽度（1.6mm）：±0.05mm
5.筛孔长度（20mm）：±0.61mm
6.筛孔宽度（3.2mm）：±0.10</t>
  </si>
  <si>
    <t>1.筛孔长度（15mm）
2.筛孔宽度（0.8mm）
3.筛孔长度（15mm）
4.筛孔宽度（1.6mm）
5.筛孔长度（20mm）
6.筛孔宽度（3.2mm）</t>
  </si>
  <si>
    <t>细集料棱角性测定仪</t>
  </si>
  <si>
    <t>ZJ-XJL</t>
  </si>
  <si>
    <t>2024072303054</t>
  </si>
  <si>
    <t>20332</t>
  </si>
  <si>
    <t>2023080302671</t>
  </si>
  <si>
    <t>21052191</t>
  </si>
  <si>
    <t>细集料标准漏斗</t>
  </si>
  <si>
    <t>2024072303055</t>
  </si>
  <si>
    <t>JL-012</t>
  </si>
  <si>
    <t>2023080302672</t>
  </si>
  <si>
    <t>ZB2140178</t>
  </si>
  <si>
    <t>2024072303056</t>
  </si>
  <si>
    <t>SN-007-1</t>
  </si>
  <si>
    <t>2023080302673</t>
  </si>
  <si>
    <t>ZB2140179</t>
  </si>
  <si>
    <t>2024072303057</t>
  </si>
  <si>
    <t>SN-007-2</t>
  </si>
  <si>
    <t>125mm</t>
  </si>
  <si>
    <t>2023080302674</t>
  </si>
  <si>
    <t>4910520061</t>
  </si>
  <si>
    <t>2024072303058</t>
  </si>
  <si>
    <t>SN-009</t>
  </si>
  <si>
    <t>63mm</t>
  </si>
  <si>
    <t>2023080302675</t>
  </si>
  <si>
    <t>4910520067</t>
  </si>
  <si>
    <t>1.内径； 
2.净高；
3.壁厚；
4.底厚；
5.容积；（技术要求和容量有关）</t>
  </si>
  <si>
    <t>(30×30)mm</t>
  </si>
  <si>
    <t>2024072303059</t>
  </si>
  <si>
    <t>100mm</t>
  </si>
  <si>
    <t>2023080302676</t>
  </si>
  <si>
    <t>4905520369</t>
  </si>
  <si>
    <t>1.主管内径；
2.上支管内径；
3.下支管内径；
4.250ml（310mm)刻线与底座距离；
5.250ml（310mm)刻线与主管管口距离；
6.250ml（310mm)刻线与上支管距离；
7.下支管与底座距离；
8.上支管与下支管距离；
9.下支管口与主管壁距离；
10.密封性</t>
  </si>
  <si>
    <t>灌水法试验装置</t>
  </si>
  <si>
    <t>ZJGSF-1</t>
  </si>
  <si>
    <t>2024072303060</t>
  </si>
  <si>
    <t>06093</t>
  </si>
  <si>
    <t>2023080302677</t>
  </si>
  <si>
    <t>JA11003</t>
  </si>
  <si>
    <t>2024072306133</t>
  </si>
  <si>
    <t>415896</t>
  </si>
  <si>
    <t>2023080302678</t>
  </si>
  <si>
    <t>WYKSYC-119</t>
  </si>
  <si>
    <t>2024072306134</t>
  </si>
  <si>
    <t>421998</t>
  </si>
  <si>
    <t>2023080302679</t>
  </si>
  <si>
    <t>WYKSYC-094</t>
  </si>
  <si>
    <t>2024072306135</t>
  </si>
  <si>
    <t>24090781</t>
  </si>
  <si>
    <t>LR-TH10</t>
  </si>
  <si>
    <t>2023080302680</t>
  </si>
  <si>
    <t>T121061895</t>
  </si>
  <si>
    <t>CPA2202S</t>
  </si>
  <si>
    <t>2024072306136</t>
  </si>
  <si>
    <t>28091637</t>
  </si>
  <si>
    <t>2023080302681</t>
  </si>
  <si>
    <t>20210102（WYKSYC-143）</t>
  </si>
  <si>
    <t>JY5002</t>
  </si>
  <si>
    <t>2024072306137</t>
  </si>
  <si>
    <t>262562</t>
  </si>
  <si>
    <t>2023080302682</t>
  </si>
  <si>
    <t>ZB2237472</t>
  </si>
  <si>
    <t>ES-15KHTS</t>
  </si>
  <si>
    <t>2024072306138</t>
  </si>
  <si>
    <t>15KHTS170427003</t>
  </si>
  <si>
    <t>2023080302683</t>
  </si>
  <si>
    <t>ZB2237471</t>
  </si>
  <si>
    <t>JY15001</t>
  </si>
  <si>
    <t>2024072306139</t>
  </si>
  <si>
    <t>266669</t>
  </si>
  <si>
    <t>2023080302684</t>
  </si>
  <si>
    <t>ZB2237473</t>
  </si>
  <si>
    <t>2024072406974</t>
  </si>
  <si>
    <t>2023080302685</t>
  </si>
  <si>
    <t>ZB2237474</t>
  </si>
  <si>
    <t>2024072406975</t>
  </si>
  <si>
    <t>（100-170）mL</t>
  </si>
  <si>
    <t>2023080302804</t>
  </si>
  <si>
    <t>WYKSYC-073</t>
  </si>
  <si>
    <t>2024072406976</t>
  </si>
  <si>
    <t>2023080302805</t>
  </si>
  <si>
    <t>WYKSYC-116</t>
  </si>
  <si>
    <t>2024072406977</t>
  </si>
  <si>
    <t>2023080302806</t>
  </si>
  <si>
    <t>JD001</t>
  </si>
  <si>
    <t>2024072406978</t>
  </si>
  <si>
    <t>2023080302807</t>
  </si>
  <si>
    <t>WD001</t>
  </si>
  <si>
    <t>2024072502305</t>
  </si>
  <si>
    <t>2023080302808</t>
  </si>
  <si>
    <t>天玻</t>
  </si>
  <si>
    <t>2024072502306</t>
  </si>
  <si>
    <t>2023080302809</t>
  </si>
  <si>
    <t>FX001</t>
  </si>
  <si>
    <t>2024072502307</t>
  </si>
  <si>
    <t>230639（GSJC/DZ-234）</t>
  </si>
  <si>
    <t>2023080302810</t>
  </si>
  <si>
    <t>FX002</t>
  </si>
  <si>
    <t>1.壁厚m；
2.上口直径、下口直径m；
3.高度；
4.捣棒直径、长度。</t>
  </si>
  <si>
    <t>2024072607706</t>
  </si>
  <si>
    <t>262548</t>
  </si>
  <si>
    <t>2023080302811</t>
  </si>
  <si>
    <t>FX003</t>
  </si>
  <si>
    <t>2024072607707</t>
  </si>
  <si>
    <t>262566</t>
  </si>
  <si>
    <t>锥形瓶</t>
  </si>
  <si>
    <t>2023080302812</t>
  </si>
  <si>
    <t>ZX001</t>
  </si>
  <si>
    <t>2024072607708</t>
  </si>
  <si>
    <t>415894</t>
  </si>
  <si>
    <t>2023080302813</t>
  </si>
  <si>
    <t>ZX002</t>
  </si>
  <si>
    <t>1.示值误差：0.300MPa、0.600MPa、0.900MPa、1.200MPa、1.500MPa；
6.水压力保持误差 ；
7.水压力设置误差；
8.计时误差；
9.试模尺寸。</t>
  </si>
  <si>
    <t>2024072607709</t>
  </si>
  <si>
    <t>422001</t>
  </si>
  <si>
    <t>2023080302814</t>
  </si>
  <si>
    <t>ZX003</t>
  </si>
  <si>
    <t>JA5002</t>
  </si>
  <si>
    <t>2024072607710</t>
  </si>
  <si>
    <t>440394</t>
  </si>
  <si>
    <t>2023080302815</t>
  </si>
  <si>
    <t>ZX004</t>
  </si>
  <si>
    <t>1.表面粗糙度；
2.缝隙；
3.平面度；
4.垂直度；
5长、宽、高。</t>
  </si>
  <si>
    <t>GT204</t>
  </si>
  <si>
    <t>2024072607711</t>
  </si>
  <si>
    <t>YS24202105007</t>
  </si>
  <si>
    <t>2023080302816</t>
  </si>
  <si>
    <t>ZX005</t>
  </si>
  <si>
    <t>电子秤</t>
  </si>
  <si>
    <t>JSB-30</t>
  </si>
  <si>
    <t>2024072608152</t>
  </si>
  <si>
    <t>8053166</t>
  </si>
  <si>
    <t>300mL</t>
  </si>
  <si>
    <t>2023080302817</t>
  </si>
  <si>
    <t>SB001</t>
  </si>
  <si>
    <t>1.外观及各部分相互作用；
2.压针伸出长度和测量指示装置校准（压针伸出长度、压针伸出长度最大时、压针伸出长度为0mm时、压针伸出长度为1.25mm时、压针最大伸出长度在2.46mm时、压针最大伸出长度在2.54mm时）；
3.压针表面情况；
4.压阵几何形状校准（压针直径、压针、圆锥角）；
5.其他几何形状校准（压足直径、中孔、针尖到压足下端距离）
6.力值校准；</t>
  </si>
  <si>
    <t>2024072608153</t>
  </si>
  <si>
    <t>1902152</t>
  </si>
  <si>
    <t>2023080302818</t>
  </si>
  <si>
    <t>SB002</t>
  </si>
  <si>
    <t>2024072902172</t>
  </si>
  <si>
    <t>2023080302819</t>
  </si>
  <si>
    <t>SB003</t>
  </si>
  <si>
    <t>2024072902173</t>
  </si>
  <si>
    <t>20210628</t>
  </si>
  <si>
    <t>2023080302820</t>
  </si>
  <si>
    <t>SB004</t>
  </si>
  <si>
    <t>2024072902174</t>
  </si>
  <si>
    <t>20210620</t>
  </si>
  <si>
    <t>2023080302821</t>
  </si>
  <si>
    <t>SB005</t>
  </si>
  <si>
    <t>视场中心偏差,显微镜放大倍数偏差、双目显微镜左右两系统放大倍数差、双目显微镜左右视场中心偏差、示值误差</t>
  </si>
  <si>
    <t>2024072902175</t>
  </si>
  <si>
    <t>20210625</t>
  </si>
  <si>
    <t>2023080302822</t>
  </si>
  <si>
    <t>SB006</t>
  </si>
  <si>
    <t>2024072902176</t>
  </si>
  <si>
    <t>20210635</t>
  </si>
  <si>
    <t>2023080302823</t>
  </si>
  <si>
    <t>LT001</t>
  </si>
  <si>
    <t>1.声压级；2.频率；3.总失真＋噪声</t>
  </si>
  <si>
    <t>2024072902177</t>
  </si>
  <si>
    <t>2023080302824</t>
  </si>
  <si>
    <t>LT002</t>
  </si>
  <si>
    <t>1.直径；2.高度</t>
  </si>
  <si>
    <t>2024072902178</t>
  </si>
  <si>
    <t>2023080302825</t>
  </si>
  <si>
    <t>LT003</t>
  </si>
  <si>
    <t>2024072902179</t>
  </si>
  <si>
    <t>2023080302826</t>
  </si>
  <si>
    <t>LT004</t>
  </si>
  <si>
    <t>1.十字板尺寸：板高、板宽、钻杆直径；
2.指示表示值误差：0.01mm、0.002mm、0.001mm
3.扭力测量设备：满量程线性度、重复性误差、滞后误差。</t>
  </si>
  <si>
    <t>2024072902180</t>
  </si>
  <si>
    <t>24mL</t>
  </si>
  <si>
    <t>2023080302827</t>
  </si>
  <si>
    <t>电子引伸计</t>
  </si>
  <si>
    <t>ZES 100-25</t>
  </si>
  <si>
    <t>2024072902181</t>
  </si>
  <si>
    <t>967</t>
  </si>
  <si>
    <t>2023080302828</t>
  </si>
  <si>
    <t>2024072902182</t>
  </si>
  <si>
    <t>724</t>
  </si>
  <si>
    <t>2023080302829</t>
  </si>
  <si>
    <t>2024072902183</t>
  </si>
  <si>
    <t>725</t>
  </si>
  <si>
    <t>2023080302830</t>
  </si>
  <si>
    <t>2024072902184</t>
  </si>
  <si>
    <t>V-Z-HT-000052106019</t>
  </si>
  <si>
    <t>水泥标准筛</t>
  </si>
  <si>
    <t>2023080303008</t>
  </si>
  <si>
    <t>灌水法压实度测定仪</t>
  </si>
  <si>
    <t>ZJ-GSF</t>
  </si>
  <si>
    <t>2024072902185</t>
  </si>
  <si>
    <t>06094</t>
  </si>
  <si>
    <t>2023080303009</t>
  </si>
  <si>
    <t>1.硬度计主轴与台面垂直度、升降丝杆与主轴轴线同轴度；
2.试验力；
3.压头、压痕测量装置、机架变形；
3.示值最大允许误差、示值重复性
4.硬度块值</t>
  </si>
  <si>
    <t>2024072902186</t>
  </si>
  <si>
    <t>GL01010006</t>
  </si>
  <si>
    <t>（2.36～90)mm</t>
  </si>
  <si>
    <t>2023080303010</t>
  </si>
  <si>
    <t>1.最大允许误差：（50℃，100℃，150℃，200℃，250℃，300℃，350℃，400℃）；
2.线性度不大于最大允许误差</t>
  </si>
  <si>
    <t>2024072902187</t>
  </si>
  <si>
    <t>WYKSYC-013-1</t>
  </si>
  <si>
    <t>2023080303011</t>
  </si>
  <si>
    <t>ZB04</t>
  </si>
  <si>
    <t>电热恒温砂浴</t>
  </si>
  <si>
    <t>ZJ-DSY</t>
  </si>
  <si>
    <t>2024072902188</t>
  </si>
  <si>
    <t>202037</t>
  </si>
  <si>
    <t>STR-7L</t>
  </si>
  <si>
    <t>2023080303012</t>
  </si>
  <si>
    <t>210616</t>
  </si>
  <si>
    <t>震击式标准振摆仪</t>
  </si>
  <si>
    <t>2024072902189</t>
  </si>
  <si>
    <t>210547</t>
  </si>
  <si>
    <t>2023080303013</t>
  </si>
  <si>
    <t>0951</t>
  </si>
  <si>
    <t>1.温度示值误差（96.5℃±1.5℃）</t>
  </si>
  <si>
    <t>1.温度示值误差（96.5℃）</t>
  </si>
  <si>
    <t>2024072902190</t>
  </si>
  <si>
    <t>2105158</t>
  </si>
  <si>
    <t>2023080303014</t>
  </si>
  <si>
    <t>2024072902191</t>
  </si>
  <si>
    <t>2023080303015</t>
  </si>
  <si>
    <t>H422110048</t>
  </si>
  <si>
    <t>承载比主机</t>
  </si>
  <si>
    <t>2024072902192</t>
  </si>
  <si>
    <t>210538</t>
  </si>
  <si>
    <t>2023080303016</t>
  </si>
  <si>
    <t>1.零位误差；；
2.各标准角度示值误差；；</t>
  </si>
  <si>
    <t>2024072902193</t>
  </si>
  <si>
    <t>210425</t>
  </si>
  <si>
    <t>维卡仪</t>
  </si>
  <si>
    <t>2023080303017</t>
  </si>
  <si>
    <t>WYKSYC-1</t>
  </si>
  <si>
    <t>2024072902194</t>
  </si>
  <si>
    <t>GL01020007</t>
  </si>
  <si>
    <t>2023080303018</t>
  </si>
  <si>
    <t>ZB05</t>
  </si>
  <si>
    <t>2024072902195</t>
  </si>
  <si>
    <t>WYKSYC-050</t>
  </si>
  <si>
    <t>2023080303019</t>
  </si>
  <si>
    <t>ZB06</t>
  </si>
  <si>
    <t>2024072902196</t>
  </si>
  <si>
    <t>WYKSYC-049</t>
  </si>
  <si>
    <t>2023080303020</t>
  </si>
  <si>
    <t>WYKSYC-2</t>
  </si>
  <si>
    <t>1.硬度计主轴与台面垂直度、升降丝杆与主轴轴线同轴度；
2.试验力、压头、硬度计深度测量装置、机架变形；
3.示值允差、示值重复性
4.硬度块值</t>
  </si>
  <si>
    <t>2024072902197</t>
  </si>
  <si>
    <t>201664</t>
  </si>
  <si>
    <t>500g</t>
  </si>
  <si>
    <t>2023080303021</t>
  </si>
  <si>
    <t>WYKSYC-138(自编)</t>
  </si>
  <si>
    <t>1.校准点（mm）：-15.00，-10.00，-5.00，0.00，5.00，10.00，15.00：±0.04mm</t>
  </si>
  <si>
    <t>1.校准点（mm）：-15.00，-10.00，-5.00，0.00，5.00，10.00，15.00。</t>
  </si>
  <si>
    <t>电子不锈钢水浴锅</t>
  </si>
  <si>
    <t>HH-6</t>
  </si>
  <si>
    <t>2024072902198</t>
  </si>
  <si>
    <t>210405</t>
  </si>
  <si>
    <t>2kg</t>
  </si>
  <si>
    <t>2023080303022</t>
  </si>
  <si>
    <t>2024072902199</t>
  </si>
  <si>
    <t>20333</t>
  </si>
  <si>
    <t>2023080303023</t>
  </si>
  <si>
    <t>2024072902200</t>
  </si>
  <si>
    <t>202160</t>
  </si>
  <si>
    <t>2023080303024</t>
  </si>
  <si>
    <t>JFF202041</t>
  </si>
  <si>
    <t>STR-DWX</t>
  </si>
  <si>
    <t>2024072902201</t>
  </si>
  <si>
    <t>0210640</t>
  </si>
  <si>
    <t>2023080303025</t>
  </si>
  <si>
    <t>AAA060769</t>
  </si>
  <si>
    <t>2024072902202</t>
  </si>
  <si>
    <t>06090</t>
  </si>
  <si>
    <t>深度卡尺</t>
  </si>
  <si>
    <t>2023080303026</t>
  </si>
  <si>
    <t>6905F10462</t>
  </si>
  <si>
    <t>2024072902203</t>
  </si>
  <si>
    <t>324</t>
  </si>
  <si>
    <t>2023080303027</t>
  </si>
  <si>
    <t>0361</t>
  </si>
  <si>
    <t>2024072902204</t>
  </si>
  <si>
    <t>325</t>
  </si>
  <si>
    <t>2023080303029</t>
  </si>
  <si>
    <t>WYKSYC-062-1</t>
  </si>
  <si>
    <t>1.硬度计主轴与台面垂直度、升降丝杆与主轴轴线同轴度； 
2.试验力、压头、压痕测量装置；
3.示值最大允许误差、示值重复性。
4.硬度块值</t>
  </si>
  <si>
    <t>2024072902205</t>
  </si>
  <si>
    <t>210451</t>
  </si>
  <si>
    <t>2023080303030</t>
  </si>
  <si>
    <t>WYKSYC-062-3</t>
  </si>
  <si>
    <t>2024072902206</t>
  </si>
  <si>
    <t>210542</t>
  </si>
  <si>
    <t>2023080303031</t>
  </si>
  <si>
    <t>WYKSYC-062-2</t>
  </si>
  <si>
    <t>2024072902207</t>
  </si>
  <si>
    <t>05895</t>
  </si>
  <si>
    <t>2023080303033</t>
  </si>
  <si>
    <t>WYKSYC-111-2</t>
  </si>
  <si>
    <t>1.直流电压；
2.交流电压；
3.直流电流；
4.交流电流；
5.电阻示值；</t>
  </si>
  <si>
    <t>2024072902208</t>
  </si>
  <si>
    <t>210566</t>
  </si>
  <si>
    <t>2023080303035</t>
  </si>
  <si>
    <t>WYKSYC-111-3</t>
  </si>
  <si>
    <t>混凝土振动台</t>
  </si>
  <si>
    <t>STR-1M</t>
  </si>
  <si>
    <t>2024072902209</t>
  </si>
  <si>
    <t>210424</t>
  </si>
  <si>
    <t>2023080303037</t>
  </si>
  <si>
    <t>WYKSYC-111-1</t>
  </si>
  <si>
    <t>STR-GRY</t>
  </si>
  <si>
    <t>2024072902210</t>
  </si>
  <si>
    <t>05208</t>
  </si>
  <si>
    <t>2023080303038</t>
  </si>
  <si>
    <t>WYKSYC-107-1</t>
  </si>
  <si>
    <t>自动加压混凝土渗透仪</t>
  </si>
  <si>
    <t>STR-4.0</t>
  </si>
  <si>
    <t>2024072902211</t>
  </si>
  <si>
    <t>210576</t>
  </si>
  <si>
    <t>2023080303042</t>
  </si>
  <si>
    <t>WYKSYC-107-4</t>
  </si>
  <si>
    <t>2024072902212</t>
  </si>
  <si>
    <t>210518</t>
  </si>
  <si>
    <t>2023080303043</t>
  </si>
  <si>
    <t>WYKSYC-108-1</t>
  </si>
  <si>
    <t>STR-D60L</t>
  </si>
  <si>
    <t>2024072902213</t>
  </si>
  <si>
    <t>0466</t>
  </si>
  <si>
    <t>2023080303044</t>
  </si>
  <si>
    <t>WYKSYC-107-3</t>
  </si>
  <si>
    <t>2024072902214</t>
  </si>
  <si>
    <t>210619</t>
  </si>
  <si>
    <t>2023080303045</t>
  </si>
  <si>
    <t>WYKSYC-108-2</t>
  </si>
  <si>
    <t>砼保水性测定仪</t>
  </si>
  <si>
    <t>2024072902215</t>
  </si>
  <si>
    <t>GL01050013</t>
  </si>
  <si>
    <t>2023080303046</t>
  </si>
  <si>
    <t>WYKSYC-108-3</t>
  </si>
  <si>
    <t>STR-S15</t>
  </si>
  <si>
    <t>2024072902216</t>
  </si>
  <si>
    <t>21028</t>
  </si>
  <si>
    <t>2023080303049</t>
  </si>
  <si>
    <t>WYKSYC-110-4</t>
  </si>
  <si>
    <t>混凝土扩展度流动仪</t>
  </si>
  <si>
    <t>1m×1m</t>
  </si>
  <si>
    <t>2024072902217</t>
  </si>
  <si>
    <t>WYKSYC-088</t>
  </si>
  <si>
    <t>2023080303434</t>
  </si>
  <si>
    <t>2024072902218</t>
  </si>
  <si>
    <t>210621</t>
  </si>
  <si>
    <t>2023080303435</t>
  </si>
  <si>
    <t>2024072902219</t>
  </si>
  <si>
    <t>GL01050029</t>
  </si>
  <si>
    <t>混凝土钢筋检测仪</t>
  </si>
  <si>
    <t>HC-GY61T</t>
  </si>
  <si>
    <t>2023080304511</t>
  </si>
  <si>
    <t>11421040351</t>
  </si>
  <si>
    <t>2024072902220</t>
  </si>
  <si>
    <t>21716-135</t>
  </si>
  <si>
    <t>TGS-100</t>
  </si>
  <si>
    <t>2023080705699</t>
  </si>
  <si>
    <t>1.试验力标称值误差（200N、300N、400N）；
2.水平转盘转速：17.5r/min，主轴转速612.5r/min
3.转速误差。
4.主轴：主轴与水平转盘垂直度、主轴与水平转盘中心距离、主轴升降行程、磨头最低点聚水平转盘工作面距离。
5.花轮磨头与花轮片：花轮内侧与轴心最小距离、花轮外侧与轴心的距离、每组花轮由两片花轮片转配间距、花轮片直径及厚度；花轮片边缘均矩形齿的齿宽及齿高。"</t>
  </si>
  <si>
    <t>2024072902221</t>
  </si>
  <si>
    <t>21716-136</t>
  </si>
  <si>
    <t>2023080801461</t>
  </si>
  <si>
    <t>2024072902222</t>
  </si>
  <si>
    <t>216143</t>
  </si>
  <si>
    <t>2023080801462</t>
  </si>
  <si>
    <t>2024072902223</t>
  </si>
  <si>
    <t>2023080801463</t>
  </si>
  <si>
    <t>2024072902224</t>
  </si>
  <si>
    <t>GL02090005-147</t>
  </si>
  <si>
    <t>2023080801464</t>
  </si>
  <si>
    <t>1.表面粗糙度；
2.缝隙；
3.平面度；
4.垂直度；
5.长、宽、高；</t>
  </si>
  <si>
    <t>STR-63.5Kg</t>
  </si>
  <si>
    <t>2024072902225</t>
  </si>
  <si>
    <t>GL02090005-148</t>
  </si>
  <si>
    <t>JA1003</t>
  </si>
  <si>
    <t>2023080801465</t>
  </si>
  <si>
    <t>2024072902226</t>
  </si>
  <si>
    <t>WYKSYC-155</t>
  </si>
  <si>
    <t>2023080801466</t>
  </si>
  <si>
    <t>2024072902227</t>
  </si>
  <si>
    <t>2201756</t>
  </si>
  <si>
    <t>JSB30-1</t>
  </si>
  <si>
    <t>2023080801467</t>
  </si>
  <si>
    <t>1.上、下压板尺寸
2.上、下压板粗糙度；
3.上、下压板平面度。</t>
  </si>
  <si>
    <t>2024072902228</t>
  </si>
  <si>
    <t>GL01050001</t>
  </si>
  <si>
    <t>TS60 I 0.5"R1000</t>
  </si>
  <si>
    <t>2023081001345</t>
  </si>
  <si>
    <t>892530</t>
  </si>
  <si>
    <t>2024072902229</t>
  </si>
  <si>
    <t>WYKSYC-016</t>
  </si>
  <si>
    <t>2023081002038</t>
  </si>
  <si>
    <t>(0.075～90)mm</t>
  </si>
  <si>
    <t>2024072902230</t>
  </si>
  <si>
    <t>WYKSYC-031</t>
  </si>
  <si>
    <t>2023081002039</t>
  </si>
  <si>
    <t>21052088</t>
  </si>
  <si>
    <t>（0.075～9.5）mm</t>
  </si>
  <si>
    <t>2024072902231</t>
  </si>
  <si>
    <t>WYKSYC-032</t>
  </si>
  <si>
    <t>2023081002040</t>
  </si>
  <si>
    <t>自编号：XC-024-1</t>
  </si>
  <si>
    <t>1.温度测量215.7℃；
2.控制器（45-75min之内压力升至2.0MPa,压力控制在2.0±0.05MPa并保持3小时以上）； 
3.最大量程；      
4.最小分度值。</t>
  </si>
  <si>
    <t>2024072902232</t>
  </si>
  <si>
    <t>GL01020004</t>
  </si>
  <si>
    <t>2023081002041</t>
  </si>
  <si>
    <t>1.水平尺工作面的平面度；
2.线纹尺的示值误差；
3.水平尺的零位误差：水平尺工作面水平位置时：≤0.5mm,水平尺工作面铅垂位置时≤0.5mm。</t>
  </si>
  <si>
    <t>2024072902233</t>
  </si>
  <si>
    <t>GL0104004</t>
  </si>
  <si>
    <t>2023081002042</t>
  </si>
  <si>
    <t>2024072902234</t>
  </si>
  <si>
    <t>2023081002043</t>
  </si>
  <si>
    <t>20100375</t>
  </si>
  <si>
    <t>混凝土弹性模量测定仪</t>
  </si>
  <si>
    <t>ZJ-TXML</t>
  </si>
  <si>
    <t>2024072902235</t>
  </si>
  <si>
    <t>06022</t>
  </si>
  <si>
    <t>2023081002044</t>
  </si>
  <si>
    <t>20100495</t>
  </si>
  <si>
    <t>2024072902236</t>
  </si>
  <si>
    <t>WYKSYC-142-1</t>
  </si>
  <si>
    <t>2023081002045</t>
  </si>
  <si>
    <t>45592</t>
  </si>
  <si>
    <t>1.标准值；2.被校仪器示值</t>
  </si>
  <si>
    <t>2024072902237</t>
  </si>
  <si>
    <t>WYKSYC-142-2</t>
  </si>
  <si>
    <t>2023081002046</t>
  </si>
  <si>
    <t>45214</t>
  </si>
  <si>
    <t>2024072902238</t>
  </si>
  <si>
    <t>WYKSYC-150</t>
  </si>
  <si>
    <t>2023081002047</t>
  </si>
  <si>
    <t>45323</t>
  </si>
  <si>
    <t>棒式；（0～200）℃；1.0℃分度值</t>
  </si>
  <si>
    <t>2024072904217</t>
  </si>
  <si>
    <t>GSJC/DZ-0316</t>
  </si>
  <si>
    <t>2023081002048</t>
  </si>
  <si>
    <t>JS105594</t>
  </si>
  <si>
    <t>2024072904218</t>
  </si>
  <si>
    <t>GSJC/DZ-029-01/16</t>
  </si>
  <si>
    <t>2023081002049</t>
  </si>
  <si>
    <t>2024072904219</t>
  </si>
  <si>
    <t>80</t>
  </si>
  <si>
    <t>2023081002050</t>
  </si>
  <si>
    <t>JD119165</t>
  </si>
  <si>
    <t>棒式；（0～50）℃；0.2℃分度值</t>
  </si>
  <si>
    <t>2024072904220</t>
  </si>
  <si>
    <t>98</t>
  </si>
  <si>
    <t>2023081002051</t>
  </si>
  <si>
    <t>自编号：2023030703478</t>
  </si>
  <si>
    <t>2024072904221</t>
  </si>
  <si>
    <t>84</t>
  </si>
  <si>
    <t>2023081002052</t>
  </si>
  <si>
    <t>2024072904222</t>
  </si>
  <si>
    <t>58</t>
  </si>
  <si>
    <t>2023081002055</t>
  </si>
  <si>
    <t>ZSY-30型</t>
  </si>
  <si>
    <t>2024072904225</t>
  </si>
  <si>
    <t>22ZSY070304（GSJC/DZ-148）</t>
  </si>
  <si>
    <t>2023081002056</t>
  </si>
  <si>
    <t>数显式土壤液塑限测定仪</t>
  </si>
  <si>
    <t>2024072904226</t>
  </si>
  <si>
    <t>2209164（GSJC/GZ-182）</t>
  </si>
  <si>
    <t>2023081002059</t>
  </si>
  <si>
    <t>21110635</t>
  </si>
  <si>
    <t>1g-100g</t>
  </si>
  <si>
    <t>2024072904228</t>
  </si>
  <si>
    <t>163</t>
  </si>
  <si>
    <t>2023081002060</t>
  </si>
  <si>
    <t>游标深度卡尺</t>
  </si>
  <si>
    <t>2024072904229</t>
  </si>
  <si>
    <t>4807210343</t>
  </si>
  <si>
    <t>全自动比表面积测试仪（试筒）</t>
  </si>
  <si>
    <t>2023081002061</t>
  </si>
  <si>
    <t>202147</t>
  </si>
  <si>
    <t>1.重锤质量1；
2.导管最大刻度；
3.冲头上的钢球直径；
4.冲头上的钢球硬度；
5.冲头进入凹槽的深度；
6.冲模凹槽直径；
7.凹槽边缘曲率半径。</t>
  </si>
  <si>
    <t>数显轮胎花纹深度尺</t>
  </si>
  <si>
    <t>(0～50)mm   0.01mm</t>
  </si>
  <si>
    <t>2024072904230</t>
  </si>
  <si>
    <t>N010591</t>
  </si>
  <si>
    <t>2023081002062</t>
  </si>
  <si>
    <t>2024072904231</t>
  </si>
  <si>
    <t>AAA060776</t>
  </si>
  <si>
    <t>2023081002063</t>
  </si>
  <si>
    <t>ZB1002063</t>
  </si>
  <si>
    <t>(0～25)mm   0.001mm</t>
  </si>
  <si>
    <t>2024072904232</t>
  </si>
  <si>
    <t>AZ169453</t>
  </si>
  <si>
    <t>2023081002064</t>
  </si>
  <si>
    <t>2024072904233</t>
  </si>
  <si>
    <t>1.2106330</t>
  </si>
  <si>
    <t>2023081002065</t>
  </si>
  <si>
    <t>WD-016-3</t>
  </si>
  <si>
    <t>2024072904234</t>
  </si>
  <si>
    <t>BU120747</t>
  </si>
  <si>
    <t>2023081002066</t>
  </si>
  <si>
    <t>WD-015-1</t>
  </si>
  <si>
    <t>2024072904235</t>
  </si>
  <si>
    <t>BU124645</t>
  </si>
  <si>
    <t>2023081002068</t>
  </si>
  <si>
    <t>2024072904236</t>
  </si>
  <si>
    <t>20220192</t>
  </si>
  <si>
    <t>2023081101640</t>
  </si>
  <si>
    <t>2024072904237</t>
  </si>
  <si>
    <t>H20472914</t>
  </si>
  <si>
    <t>2023081401268</t>
  </si>
  <si>
    <t>2024072904238</t>
  </si>
  <si>
    <t>GSJC/DZ-014-07</t>
  </si>
  <si>
    <t>2023081401269</t>
  </si>
  <si>
    <t>2024072904239</t>
  </si>
  <si>
    <t>ZB2323116</t>
  </si>
  <si>
    <t>2023081404486</t>
  </si>
  <si>
    <t>自编号：GSJC/DZ-013-06</t>
  </si>
  <si>
    <t>2024072904240</t>
  </si>
  <si>
    <t>自编号：GSJC/DZ-13-03/5</t>
  </si>
  <si>
    <t>2023081404487</t>
  </si>
  <si>
    <t>自编号：GSJC/DZ-013-03/6</t>
  </si>
  <si>
    <t>2024072904241</t>
  </si>
  <si>
    <t>自编号：GSJC/DZ-13-03/7</t>
  </si>
  <si>
    <t>2023081404488</t>
  </si>
  <si>
    <t>2024072904242</t>
  </si>
  <si>
    <t>自编号：GSJC/DZ-13-03/02</t>
  </si>
  <si>
    <t>2023081404489</t>
  </si>
  <si>
    <t>自编号：GSJC/DZ-013-03/5</t>
  </si>
  <si>
    <t>2024072904243</t>
  </si>
  <si>
    <t>2023081404490</t>
  </si>
  <si>
    <t>自编号：GSJC/DZ-013-04/5</t>
  </si>
  <si>
    <t>2024072904244</t>
  </si>
  <si>
    <t>ZB2335741</t>
  </si>
  <si>
    <t>2023081404491</t>
  </si>
  <si>
    <t>自编号：GSJC/DZ-013-04/6</t>
  </si>
  <si>
    <t>2024072904245</t>
  </si>
  <si>
    <t>ZB2246724</t>
  </si>
  <si>
    <t>2023081404492</t>
  </si>
  <si>
    <t>ZB2237483</t>
  </si>
  <si>
    <t>2024072904246</t>
  </si>
  <si>
    <t>ZB2247333</t>
  </si>
  <si>
    <t>2023081404493</t>
  </si>
  <si>
    <t>ZB2247331</t>
  </si>
  <si>
    <t>2024072904247</t>
  </si>
  <si>
    <t>ZB2247332</t>
  </si>
  <si>
    <t>2023081404494</t>
  </si>
  <si>
    <t>2024072904248</t>
  </si>
  <si>
    <t>GSJC/DZ-025-06/1-1</t>
  </si>
  <si>
    <t>2023081404495</t>
  </si>
  <si>
    <t>2024072904249</t>
  </si>
  <si>
    <t>GSJC/DZ-025-06/1-2</t>
  </si>
  <si>
    <t>2023081404496</t>
  </si>
  <si>
    <t>2024072904250</t>
  </si>
  <si>
    <t>GSJC/DZ-025-06/1-3</t>
  </si>
  <si>
    <t>2023081404497</t>
  </si>
  <si>
    <t>2024072904251</t>
  </si>
  <si>
    <t>GSJC/DZ-025-06/1-4</t>
  </si>
  <si>
    <t>2023081404498</t>
  </si>
  <si>
    <t>2024072904252</t>
  </si>
  <si>
    <t>GSJC/DZ-025-06/1-5</t>
  </si>
  <si>
    <t>2023081404499</t>
  </si>
  <si>
    <t>HAA060776</t>
  </si>
  <si>
    <t>2024072904253</t>
  </si>
  <si>
    <t>GSJC/DZ-025-06/1-6</t>
  </si>
  <si>
    <t>2023081404500</t>
  </si>
  <si>
    <t>2024072904254</t>
  </si>
  <si>
    <t>GSJC/DZ-025-06/1-7</t>
  </si>
  <si>
    <t>2023081404501</t>
  </si>
  <si>
    <t>3600</t>
  </si>
  <si>
    <t>2024072904255</t>
  </si>
  <si>
    <t>GSJC/DZ-025-06/1-8</t>
  </si>
  <si>
    <t>2023081404502</t>
  </si>
  <si>
    <t>ZB2140134</t>
  </si>
  <si>
    <t>横梁位移检定（100、200、300、400、500）mm
横梁位移速率检定（2、10、50、100、250、500）mm/min</t>
  </si>
  <si>
    <t>2024072904256</t>
  </si>
  <si>
    <t>GSJC/DZ-025-06/1-9</t>
  </si>
  <si>
    <t>(0.05～1.00)mm</t>
  </si>
  <si>
    <t>2023081404503</t>
  </si>
  <si>
    <t>2024072904257</t>
  </si>
  <si>
    <t>ZB1918282</t>
  </si>
  <si>
    <t>2023081404504</t>
  </si>
  <si>
    <t>2024072904267</t>
  </si>
  <si>
    <t>2023081404505</t>
  </si>
  <si>
    <t>细集料亚甲蓝试验装置</t>
  </si>
  <si>
    <t>HRY-1型</t>
  </si>
  <si>
    <t>2024072904268</t>
  </si>
  <si>
    <t>2023081404506</t>
  </si>
  <si>
    <t>自由泌水及膨胀率试验仪</t>
  </si>
  <si>
    <t>2024072904272</t>
  </si>
  <si>
    <t>自编号ZB2330521</t>
  </si>
  <si>
    <t>（0～12.7）mm  0.01mm</t>
  </si>
  <si>
    <t>2023081404507</t>
  </si>
  <si>
    <t>220618023</t>
  </si>
  <si>
    <t>1.试验力（30kN）：0.5kN，0.8kN,3kN,5kN,
10kN,15kN,20kN,25kN,30kN；
2.试验力（5000N）：500N，1000N，2000N，3000N，4000N，5000N；
3.试验力（1000N）：100N，200N，400N，600N，800N，1000N；
4.横梁位移速率：2mm/min，5mm/min，10mm/minn，20mm/min；
5.加速率（N/s）：20N/s；
6.大变形（mm）：1mm，5mm，10mm，15mm，20mm（±1.0%）
7.压头：直径、长度。</t>
  </si>
  <si>
    <t>2024072904273</t>
  </si>
  <si>
    <t>自编号ZB2330522</t>
  </si>
  <si>
    <t>百分表测厚仪</t>
  </si>
  <si>
    <t>(0～10)mm  0.01mm</t>
  </si>
  <si>
    <t>2023081404508</t>
  </si>
  <si>
    <t>2050524</t>
  </si>
  <si>
    <t>3.恒定加力速度：18kN/s，11.25kN/s，8kN/s，5kN/s；
4.力值：（200，400，600，800，1000，1200，1600，2000）kN。</t>
  </si>
  <si>
    <t>2024072904274</t>
  </si>
  <si>
    <t>自编号ZB2305210</t>
  </si>
  <si>
    <t>2023081404509</t>
  </si>
  <si>
    <t>1.振动频率；
2.空载振幅：台面各店振幅，水平振幅；
3.金属筒（内径、高度、壁厚、底厚）；
4.坍落度筒（底部直径、顶部直径、高度）；
5.圆盘（直径、厚、平面度误）</t>
  </si>
  <si>
    <t>2024080103469</t>
  </si>
  <si>
    <t>221353</t>
  </si>
  <si>
    <t>ESJ200-4A</t>
  </si>
  <si>
    <t>2023081404510</t>
  </si>
  <si>
    <t>600185</t>
  </si>
  <si>
    <t>微机控制压力试验机（位移速率）</t>
  </si>
  <si>
    <t>2024080103470</t>
  </si>
  <si>
    <t>2023081404511</t>
  </si>
  <si>
    <t>2024080103573</t>
  </si>
  <si>
    <t>2023081404512</t>
  </si>
  <si>
    <t>2210003</t>
  </si>
  <si>
    <t>2024080103574</t>
  </si>
  <si>
    <t>2023081404513</t>
  </si>
  <si>
    <t>630421N0022060125</t>
  </si>
  <si>
    <t>2024080201655</t>
  </si>
  <si>
    <t>180788</t>
  </si>
  <si>
    <t>2023081404514</t>
  </si>
  <si>
    <t>ZB2203586</t>
  </si>
  <si>
    <t>2024080207917</t>
  </si>
  <si>
    <t>ZB207917</t>
  </si>
  <si>
    <t>2023081404515</t>
  </si>
  <si>
    <t>2024080208044</t>
  </si>
  <si>
    <t>2023081404516</t>
  </si>
  <si>
    <t>2024080208045</t>
  </si>
  <si>
    <t>2023081404517</t>
  </si>
  <si>
    <t>2024080208046</t>
  </si>
  <si>
    <t>2023081404518</t>
  </si>
  <si>
    <t>29</t>
  </si>
  <si>
    <t>2024080208047</t>
  </si>
  <si>
    <t>2023081404519</t>
  </si>
  <si>
    <t>2024080208048</t>
  </si>
  <si>
    <t>2023081404520</t>
  </si>
  <si>
    <t>63</t>
  </si>
  <si>
    <t>2024080208049</t>
  </si>
  <si>
    <t>2023081404521</t>
  </si>
  <si>
    <t>GSJC/DZ-029-0313</t>
  </si>
  <si>
    <t>2024080208050</t>
  </si>
  <si>
    <t>直角形</t>
  </si>
  <si>
    <t>2023081404522</t>
  </si>
  <si>
    <t>ZB2302433</t>
  </si>
  <si>
    <t>2024080208051</t>
  </si>
  <si>
    <t>裤形</t>
  </si>
  <si>
    <t>2023081404523</t>
  </si>
  <si>
    <t>ZB2302434</t>
  </si>
  <si>
    <t>(1～15)mm   0.5mm</t>
  </si>
  <si>
    <t>2024080208052</t>
  </si>
  <si>
    <t>哑铃形6×115</t>
  </si>
  <si>
    <t>2023081404524</t>
  </si>
  <si>
    <t>ZB2302435</t>
  </si>
  <si>
    <t>2024080208056</t>
  </si>
  <si>
    <t>哑铃形5×100</t>
  </si>
  <si>
    <t>2023081404525</t>
  </si>
  <si>
    <t>ZB2302436</t>
  </si>
  <si>
    <t>2024080208057</t>
  </si>
  <si>
    <t>新月形</t>
  </si>
  <si>
    <t>2023081404526</t>
  </si>
  <si>
    <t>ZB2302437</t>
  </si>
  <si>
    <t>2024080208058</t>
  </si>
  <si>
    <t>哑铃形4×50</t>
  </si>
  <si>
    <t>2023081404527</t>
  </si>
  <si>
    <t>ZB2302438</t>
  </si>
  <si>
    <t>2024080208059</t>
  </si>
  <si>
    <t>哑铃形2×35</t>
  </si>
  <si>
    <t>2023081404528</t>
  </si>
  <si>
    <t>ZB2302439</t>
  </si>
  <si>
    <t>2024080208060</t>
  </si>
  <si>
    <t>ZB005</t>
  </si>
  <si>
    <t>哑铃形4×75</t>
  </si>
  <si>
    <t>2023081404529</t>
  </si>
  <si>
    <t>ZB2302440</t>
  </si>
  <si>
    <t>2024080208061</t>
  </si>
  <si>
    <t>ZB006</t>
  </si>
  <si>
    <t>土工布测厚仪（底座）</t>
  </si>
  <si>
    <t>2023081404530</t>
  </si>
  <si>
    <t>ZB2222104</t>
  </si>
  <si>
    <t>1.外观：；
2.示值误差；
3.测量范围；
4.零位漂移；
5.示值稳定性。</t>
  </si>
  <si>
    <t>2024080208062</t>
  </si>
  <si>
    <t>ZB007</t>
  </si>
  <si>
    <t>2023081404531</t>
  </si>
  <si>
    <t>1/2/3</t>
  </si>
  <si>
    <t>2024080208063</t>
  </si>
  <si>
    <t>ZB008</t>
  </si>
  <si>
    <t>2023081404532</t>
  </si>
  <si>
    <t>GSJC/DZ-148</t>
  </si>
  <si>
    <t>2024080208064</t>
  </si>
  <si>
    <t>ZB009</t>
  </si>
  <si>
    <t>2023081404533</t>
  </si>
  <si>
    <t>ZB2302441</t>
  </si>
  <si>
    <t>2024080208065</t>
  </si>
  <si>
    <t>ZB010</t>
  </si>
  <si>
    <t>LD-100</t>
  </si>
  <si>
    <t>2023081404534</t>
  </si>
  <si>
    <t>2209164</t>
  </si>
  <si>
    <t>棒式,(0～300)℃,分度值1.0℃</t>
  </si>
  <si>
    <t>2024080208068</t>
  </si>
  <si>
    <t>2023081404535</t>
  </si>
  <si>
    <t>0140</t>
  </si>
  <si>
    <t>2024080208069</t>
  </si>
  <si>
    <t>WYKSYC-107-2</t>
  </si>
  <si>
    <t>2023081404536</t>
  </si>
  <si>
    <t>221033</t>
  </si>
  <si>
    <t>2024080208070</t>
  </si>
  <si>
    <t>弹性恢复试模</t>
  </si>
  <si>
    <t>2023081404537</t>
  </si>
  <si>
    <t>1.定时装置（60s，300s）；
2.转速400rr/min，600rr/min；
3.叶轮数量，直径</t>
  </si>
  <si>
    <t>2024080208071</t>
  </si>
  <si>
    <t>ZB208071</t>
  </si>
  <si>
    <t>2023081404538</t>
  </si>
  <si>
    <t>2</t>
  </si>
  <si>
    <t>（0～1)mm</t>
  </si>
  <si>
    <t>2024080208072</t>
  </si>
  <si>
    <t>2023081404539</t>
  </si>
  <si>
    <t>3</t>
  </si>
  <si>
    <t>2024080208073</t>
  </si>
  <si>
    <t>2023081404540</t>
  </si>
  <si>
    <t>52947</t>
  </si>
  <si>
    <t>2024080208074</t>
  </si>
  <si>
    <t>2023081404541</t>
  </si>
  <si>
    <t>53491</t>
  </si>
  <si>
    <t>1.示值误差（mm）；
2.测量重复性（mm）；
3.标准杆长度实测值（mm）。</t>
  </si>
  <si>
    <t>2024080208075</t>
  </si>
  <si>
    <t>婆梅氏重表</t>
  </si>
  <si>
    <t>（0～70）Bh</t>
  </si>
  <si>
    <t>2023081404542</t>
  </si>
  <si>
    <t>ZB2115076</t>
  </si>
  <si>
    <t>2024080208076</t>
  </si>
  <si>
    <t>10mL（量出式）</t>
  </si>
  <si>
    <t>2023081404543</t>
  </si>
  <si>
    <t>自编号174215</t>
  </si>
  <si>
    <t>温度：500℃、600℃、700℃、800℃、950℃、1000℃。</t>
  </si>
  <si>
    <t>2024080208077</t>
  </si>
  <si>
    <t>2023081404544</t>
  </si>
  <si>
    <t>自编号ZB2305173</t>
  </si>
  <si>
    <t>温度：500℃、600℃、700℃、800℃、950℃、1000℃、1100℃、1175℃。</t>
  </si>
  <si>
    <t>2024080208078</t>
  </si>
  <si>
    <t>2023081404545</t>
  </si>
  <si>
    <t>自编号ZB1918551</t>
  </si>
  <si>
    <t>2024080208079</t>
  </si>
  <si>
    <t>2023081404546</t>
  </si>
  <si>
    <t>自编号ZB2305174</t>
  </si>
  <si>
    <t>2024080208080</t>
  </si>
  <si>
    <t>1000mL（量出式）</t>
  </si>
  <si>
    <t>2023081404547</t>
  </si>
  <si>
    <t>自编号ZB2305175</t>
  </si>
  <si>
    <t>2024080208081</t>
  </si>
  <si>
    <t>2023081404548</t>
  </si>
  <si>
    <t>自编号ZB2305176</t>
  </si>
  <si>
    <t>温度：70.0℃（上下偏差/均匀度/波动度）。</t>
  </si>
  <si>
    <t>2024080208082</t>
  </si>
  <si>
    <t>2023081404549</t>
  </si>
  <si>
    <t>自编号ZB2305177</t>
  </si>
  <si>
    <t>2024080208083</t>
  </si>
  <si>
    <t>2023081404550</t>
  </si>
  <si>
    <t>自编号DZ07601</t>
  </si>
  <si>
    <t>2024080208084</t>
  </si>
  <si>
    <t>2023081404551</t>
  </si>
  <si>
    <t>自编号DZ07602</t>
  </si>
  <si>
    <t>2024080208085</t>
  </si>
  <si>
    <t>2023081404552</t>
  </si>
  <si>
    <t>自编号ZB2305209</t>
  </si>
  <si>
    <t>2024080208086</t>
  </si>
  <si>
    <t>2023081404553</t>
  </si>
  <si>
    <t>2024080208087</t>
  </si>
  <si>
    <t>2023081404554</t>
  </si>
  <si>
    <t>自编号ZB2305211</t>
  </si>
  <si>
    <t>2024080208088</t>
  </si>
  <si>
    <t>2023081404555</t>
  </si>
  <si>
    <t>自编号ZB2305178</t>
  </si>
  <si>
    <t>2024080208089</t>
  </si>
  <si>
    <t>2023081404556</t>
  </si>
  <si>
    <t>自编号ZB2305179</t>
  </si>
  <si>
    <t>2024080208090</t>
  </si>
  <si>
    <t>2023081404557</t>
  </si>
  <si>
    <t>自编号ZB2305180</t>
  </si>
  <si>
    <t>1.盛样瓶直径Φ64±1.2mm；
2.盛样瓶高139.7±1.5mm；
3.盛样瓶开口直径Φ30.25~33.25mm；
4.盛样瓶壁厚24±0.3mm；
5.盛样瓶开口凹陷1.5mm ；
6.升温时间：＜150min；
7.工作温度：163±0.5℃；
8.温度回升时间：＜15min；
9.控温范围：室温至200℃；
10.转盘转速：15±0.2r/min；
11.热空气喷入流量：4000±200mL/min</t>
  </si>
  <si>
    <t>1.盛样瓶直径Φ64mm；
2.盛样瓶高139.7mm；
3.盛样瓶开口直径Φ30.25~33.25mm；
4.盛样瓶壁厚24mm；
5.盛样瓶开口凹陷1.5mm ；
6.升温时间；
7.工作温度：163℃；
8.温度回升时间；
9.控温范围：室温至200℃；
10.转盘转速：15r/min；
11.热空气喷入流量：4000mL/min</t>
  </si>
  <si>
    <t>2024080208092</t>
  </si>
  <si>
    <t>2023081404558</t>
  </si>
  <si>
    <t>自编号ZB2305181</t>
  </si>
  <si>
    <t>2024080208093</t>
  </si>
  <si>
    <t>2023081404559</t>
  </si>
  <si>
    <t>自编号ZB2305182</t>
  </si>
  <si>
    <t>1.油浴 ：50℃ ，155℃；2.转速。</t>
  </si>
  <si>
    <t>2024080208094</t>
  </si>
  <si>
    <t>2023081404560</t>
  </si>
  <si>
    <t>自编号ZB2305183</t>
  </si>
  <si>
    <t>2024080208095</t>
  </si>
  <si>
    <t>2023081404561</t>
  </si>
  <si>
    <t>自编号ZB2305184</t>
  </si>
  <si>
    <t>2024080208096</t>
  </si>
  <si>
    <t>2023081404562</t>
  </si>
  <si>
    <t>自编号ZB2305185</t>
  </si>
  <si>
    <t>1.转速；
2.锅内径、锅深度、锅壁厚；
3.叶片宽度、叶片工作部分截面积、叶片与锅底间隙；
4.容积</t>
  </si>
  <si>
    <t>2024080208097</t>
  </si>
  <si>
    <t>2023081404563</t>
  </si>
  <si>
    <t>自编号ZB2305186</t>
  </si>
  <si>
    <t>2024080208098</t>
  </si>
  <si>
    <t>2023081404564</t>
  </si>
  <si>
    <t>自编号ZB2305187</t>
  </si>
  <si>
    <t>1.直管内径40mm；2.直管夹角120°；3.直管长度500mm</t>
  </si>
  <si>
    <t>HT225-B</t>
  </si>
  <si>
    <t>2024080208099</t>
  </si>
  <si>
    <t>2023081404565</t>
  </si>
  <si>
    <t>自编号ZB2305188</t>
  </si>
  <si>
    <t>2024080208100</t>
  </si>
  <si>
    <t>2023081404566</t>
  </si>
  <si>
    <t>自编号ZB2305190</t>
  </si>
  <si>
    <t>2024080208101</t>
  </si>
  <si>
    <t>6905FI0462</t>
  </si>
  <si>
    <t>2023081404567</t>
  </si>
  <si>
    <t>自编号ZB2305191</t>
  </si>
  <si>
    <t>温度25℃</t>
  </si>
  <si>
    <t>2024080208102</t>
  </si>
  <si>
    <t>2023081404568</t>
  </si>
  <si>
    <t>自编号ZB2305192</t>
  </si>
  <si>
    <t>2024080208103</t>
  </si>
  <si>
    <t>2023081404569</t>
  </si>
  <si>
    <t>自编号ZB2305193</t>
  </si>
  <si>
    <t>2024080208104</t>
  </si>
  <si>
    <t>2023081404570</t>
  </si>
  <si>
    <t>自编号ZB2305194</t>
  </si>
  <si>
    <t>1.试模尺寸：两端模环中心点距离/试件总长/端模间距/肩长/半径/最小横断面宽/端模口宽/两半圆心间距离/9.端模孔直径/厚度；
2.表面粗糙度。</t>
  </si>
  <si>
    <t>2024080208105</t>
  </si>
  <si>
    <t>2023081404571</t>
  </si>
  <si>
    <t>自编号ZB2305195</t>
  </si>
  <si>
    <t>2024080208106</t>
  </si>
  <si>
    <t>2023081404572</t>
  </si>
  <si>
    <t>自编号ZB2305196</t>
  </si>
  <si>
    <t>校准点：20.0℃--温度上下偏差：±2.0℃，温度均匀度：2.0℃，温度波动度：±0.5℃ 校准点：60.0%RH--湿度上下偏差：±3.0%RH，均匀度：5.0%RH，波动度：±3.0%RH</t>
  </si>
  <si>
    <t>1.校准点：20.0℃--温度上下偏差，温度均匀度，温度波动度
2.校准点：60.0%RH--湿度上下偏差%RH，均匀度RH，波动度%RH</t>
  </si>
  <si>
    <t>2024080501101</t>
  </si>
  <si>
    <t>2023081404573</t>
  </si>
  <si>
    <t>自编号ZB2305197</t>
  </si>
  <si>
    <t>外观（检定规程5.3、5.4、5.5）、运行状况（检定规程5.2）、锥角圆锥体质量:(100±0.2)g;(76±0.2)g；圆锥体锥尖角度:(30±0.2)°，盛土杯尺寸:内径(50±0.5)mm,深40mm~50mm,测量时间(5±0.1)s,测量误差不大于 2%，（76±0.2)g；圆锥体锥尖角度:(30±0.2)°，（100±0.2)g；圆锥体锥尖角度:(30±0.2)°</t>
  </si>
  <si>
    <t>1.外观
2.运行状况
3.锥角圆锥体质量:(100)g、(76)g；圆锥体锥尖角度:(30)°，
4.盛土杯尺寸:内径(50)mm,深,测量时间(5)s,测量误差，
5.76g圆锥体锥尖角度，
6.100)g圆锥体锥尖角度。</t>
  </si>
  <si>
    <t>2024080904179</t>
  </si>
  <si>
    <t>TS17064074</t>
  </si>
  <si>
    <t>2023081404574</t>
  </si>
  <si>
    <t>自编号ZB2305198</t>
  </si>
  <si>
    <t>长度：60mm；宽度：60mm；深度：5mm</t>
  </si>
  <si>
    <t>2024081215083</t>
  </si>
  <si>
    <t>DZ-201</t>
  </si>
  <si>
    <t>2023081404575</t>
  </si>
  <si>
    <t>自编号ZB2305199</t>
  </si>
  <si>
    <t>1.外观及表面质量；
2.工作面平面度；</t>
  </si>
  <si>
    <t>长度：20mm；宽度：20mm；深度：20mm</t>
  </si>
  <si>
    <t>2024081215084</t>
  </si>
  <si>
    <t>DZ-202</t>
  </si>
  <si>
    <t>2023081404576</t>
  </si>
  <si>
    <t>自编号ZB2305200</t>
  </si>
  <si>
    <t>内径：100mm；深度：5mm</t>
  </si>
  <si>
    <t>2024081215085</t>
  </si>
  <si>
    <t>DZ-203</t>
  </si>
  <si>
    <t>2023081404577</t>
  </si>
  <si>
    <t>自编号ZB2305207</t>
  </si>
  <si>
    <t>2024081215086</t>
  </si>
  <si>
    <t>20226</t>
  </si>
  <si>
    <t>2023081404578</t>
  </si>
  <si>
    <t>自编号ZB2305208</t>
  </si>
  <si>
    <t>2024081215087</t>
  </si>
  <si>
    <t>20227</t>
  </si>
  <si>
    <t>2023081404579</t>
  </si>
  <si>
    <t>自编号ZB2305201</t>
  </si>
  <si>
    <t>2024081215088</t>
  </si>
  <si>
    <t>20228</t>
  </si>
  <si>
    <t>2023081404580</t>
  </si>
  <si>
    <t>自编号ZB2305202</t>
  </si>
  <si>
    <t>2024081215089</t>
  </si>
  <si>
    <t>20229</t>
  </si>
  <si>
    <t>2023081404581</t>
  </si>
  <si>
    <t>自编号ZB2305203</t>
  </si>
  <si>
    <t>自动调压砂浆渗透仪</t>
  </si>
  <si>
    <t>2024081215090</t>
  </si>
  <si>
    <t>220931</t>
  </si>
  <si>
    <t>2023081404582</t>
  </si>
  <si>
    <t>自编号ZB2305204</t>
  </si>
  <si>
    <t>外观、百分表、砝码质量（2个）、环刀（4个）尺寸、水平位移行程、剪切力、法向力</t>
  </si>
  <si>
    <t>2024081215091</t>
  </si>
  <si>
    <t>312210582</t>
  </si>
  <si>
    <t>2023081404583</t>
  </si>
  <si>
    <t>自编号ZB2305205</t>
  </si>
  <si>
    <t>1.任意筛孔最大尺寸
2.筛孔平均尺寸
3.金属穿孔板试验筛筛孔尺寸</t>
  </si>
  <si>
    <t>检准</t>
  </si>
  <si>
    <t>2024081215092</t>
  </si>
  <si>
    <t>22091520</t>
  </si>
  <si>
    <t>泌水率桶（压力）</t>
  </si>
  <si>
    <t>HSYJ-4</t>
  </si>
  <si>
    <t>2023081404468</t>
  </si>
  <si>
    <t>7968</t>
  </si>
  <si>
    <t>1.表面粗糙度；
2.垂直度；
3.长；
4.高。</t>
  </si>
  <si>
    <t>2024081215096</t>
  </si>
  <si>
    <t>D22090197</t>
  </si>
  <si>
    <t>细集料亚蓝试验装置</t>
  </si>
  <si>
    <t>2023081404470</t>
  </si>
  <si>
    <t>1.表面粗糙度；
2.垂直度；
3.长；
4.高；
5.缝隙。</t>
  </si>
  <si>
    <t>2024081215097</t>
  </si>
  <si>
    <t>2023081404471</t>
  </si>
  <si>
    <t>2024081215098</t>
  </si>
  <si>
    <t>D221027</t>
  </si>
  <si>
    <t>2023081404472</t>
  </si>
  <si>
    <t>2024081215099</t>
  </si>
  <si>
    <t>D22070259</t>
  </si>
  <si>
    <t>2023081605504</t>
  </si>
  <si>
    <t>自编号ZB2305189</t>
  </si>
  <si>
    <t>1.水平度≤ 0.25mm/100mm
2.立柱与底座平台垂直度 ≤ 0.15mm/100mm
3.悬臂支架可在立柱上自由调节高度，并能可靠的锁定在需要位置处
4.针连杆与悬臂支架安装内孔间隙0.03-0.05mm，针连杆与底座平台的垂直度≤0.20mm/100mm
5.设有针连杆制动和释放按钮，紧压按钮时针连杆应可自由下落
6.针连杆长度减去砝码和悬臂支架安装针连杆内孔所占长度后，有效长度≥55mm，外径全场表面粗糙度Ra0.8um
7.数字式示值显示的内容应齐全，不得有缺损、遗漏，且显示清晰。应具有“清零”功能</t>
  </si>
  <si>
    <t>1.水平度
2.立柱与底座平台垂直度
3.悬臂支架可在立柱上自由调节高度，并能可靠的锁定在需要位置处
4.针连杆与悬臂支架安装内孔间隙0.03-0.05mm，针连杆与底座平台的垂直度
5.设有针连杆制动和释放按钮，紧压按钮时针连杆应可自由下落
6.针连杆长度减去砝码和悬臂支架安装针连杆内孔所占长度后，有效长度，外径全场表面粗糙度Ra0.8um
7.数字式示值显示的内容应齐全，不得有缺损、遗漏，且显示清晰。应具有“清零”功能</t>
  </si>
  <si>
    <t>2024081215100</t>
  </si>
  <si>
    <t>C22100148</t>
  </si>
  <si>
    <t>2023081605505</t>
  </si>
  <si>
    <t>自编号ZB2305206</t>
  </si>
  <si>
    <t>2024081215101</t>
  </si>
  <si>
    <t>191616</t>
  </si>
  <si>
    <t>2023081700001</t>
  </si>
  <si>
    <t>YSU05C202109001</t>
  </si>
  <si>
    <t>外观、零位误差、示值误差、回程误差、轻敲位移、指针偏转平稳性</t>
  </si>
  <si>
    <t>2024081215102</t>
  </si>
  <si>
    <t>22240</t>
  </si>
  <si>
    <t>2023081700002</t>
  </si>
  <si>
    <t>1.温度上偏差（105℃）；
2.温度下偏差（105℃）；
3.波动度（105℃）；
4.均匀度（105℃）；
5.压力（KPa）</t>
  </si>
  <si>
    <t>2024081215103</t>
  </si>
  <si>
    <t>22243</t>
  </si>
  <si>
    <t>2023081700003</t>
  </si>
  <si>
    <t>1.频率(Hz)：28、29、30；
2.面压力(MPa)：0.1；
3.振实工作台的静压力（N）:1900±10。</t>
  </si>
  <si>
    <t>2024081215104</t>
  </si>
  <si>
    <t>21497</t>
  </si>
  <si>
    <t>2023081700004</t>
  </si>
  <si>
    <t>尺寸：试筒内径；试筒高；试筒壁厚；套环内径；套环高；试筒壁厚；筒内垫块外径；筒内垫块高。</t>
  </si>
  <si>
    <t>2024081215105</t>
  </si>
  <si>
    <t>21496</t>
  </si>
  <si>
    <t>2023081700005</t>
  </si>
  <si>
    <t>低温恒温水浴</t>
  </si>
  <si>
    <t>2024081215106</t>
  </si>
  <si>
    <t>ZZ00HWY12205F013</t>
  </si>
  <si>
    <t>JY5001</t>
  </si>
  <si>
    <t>2023081700006</t>
  </si>
  <si>
    <t>2024081215107</t>
  </si>
  <si>
    <t>ZZ00501B1909006</t>
  </si>
  <si>
    <t>2023081700007</t>
  </si>
  <si>
    <t>440395</t>
  </si>
  <si>
    <t>1.外观；
2.滞后；
3.不重复度；
4.非线性度；
5.综合误差</t>
  </si>
  <si>
    <t>2024081215108</t>
  </si>
  <si>
    <t>217437</t>
  </si>
  <si>
    <t>2023081803108</t>
  </si>
  <si>
    <t>2024081215109</t>
  </si>
  <si>
    <t>22090509</t>
  </si>
  <si>
    <t>2023082105464</t>
  </si>
  <si>
    <t>集料坚固性测定仪</t>
  </si>
  <si>
    <t>SJS-2</t>
  </si>
  <si>
    <t>2024081215110</t>
  </si>
  <si>
    <t>2022073</t>
  </si>
  <si>
    <t>2023082105465</t>
  </si>
  <si>
    <t>2024081215111</t>
  </si>
  <si>
    <t>092125</t>
  </si>
  <si>
    <t>2023082105466</t>
  </si>
  <si>
    <t>水泥压浆高速搅拌机</t>
  </si>
  <si>
    <t>2024081300121</t>
  </si>
  <si>
    <t>2021260</t>
  </si>
  <si>
    <t>2023082105467</t>
  </si>
  <si>
    <t>2024081300122</t>
  </si>
  <si>
    <t>ZZ0006241106001</t>
  </si>
  <si>
    <t>2023082105468</t>
  </si>
  <si>
    <t>摇动频率、拍击频率、摆动行程</t>
  </si>
  <si>
    <t>2024081300123</t>
  </si>
  <si>
    <t>V-Z-HT-003592208009</t>
  </si>
  <si>
    <t>2023082105469</t>
  </si>
  <si>
    <t>2024081300124</t>
  </si>
  <si>
    <t>V-Z-HT-003572111017</t>
  </si>
  <si>
    <t>2023082105470</t>
  </si>
  <si>
    <t>2024081300125</t>
  </si>
  <si>
    <t>150920</t>
  </si>
  <si>
    <t>2023082105471</t>
  </si>
  <si>
    <t>2024081300126</t>
  </si>
  <si>
    <t>V-Z-HT-000192209027</t>
  </si>
  <si>
    <t>2023082105472</t>
  </si>
  <si>
    <t>MDJ-IIC</t>
  </si>
  <si>
    <t>2024081300127</t>
  </si>
  <si>
    <t>V-Z-HT-003552209009</t>
  </si>
  <si>
    <t>2023082105473</t>
  </si>
  <si>
    <t>SYD-0702A</t>
  </si>
  <si>
    <t>2024081300128</t>
  </si>
  <si>
    <t>LX00702A2208037</t>
  </si>
  <si>
    <t>2023082105474</t>
  </si>
  <si>
    <t>多功能路面材料强度试验机</t>
  </si>
  <si>
    <t>2024081300129</t>
  </si>
  <si>
    <t>V-Z-HT-00286221209763</t>
  </si>
  <si>
    <t>2023082105475</t>
  </si>
  <si>
    <t>防眩板抗冲击实验装置</t>
  </si>
  <si>
    <t>2024081300130</t>
  </si>
  <si>
    <t>2701361</t>
  </si>
  <si>
    <t>2023082105476</t>
  </si>
  <si>
    <t>2024081300131</t>
  </si>
  <si>
    <t>0164</t>
  </si>
  <si>
    <t>2023082105477</t>
  </si>
  <si>
    <t>1.最大压力应能达到公称压力的1.5倍。最大压力稳压运行30min及公称压力运行8h后,抗渗仪的管路系统不应发生滴漏及其他部件损坏。
2.压力设定的最小分值,水压误差。
3.设定压力保持误差;
4.试模尺寸顶部内径、底部内径、高度。</t>
  </si>
  <si>
    <t>CSK-VI</t>
  </si>
  <si>
    <t>2024081306730</t>
  </si>
  <si>
    <t>17113</t>
  </si>
  <si>
    <t>2023082105478</t>
  </si>
  <si>
    <t>1.平板尺寸；2.标称同心圆直径偏差</t>
  </si>
  <si>
    <t>BJ-II</t>
  </si>
  <si>
    <t>2024081306731</t>
  </si>
  <si>
    <t>1901253</t>
  </si>
  <si>
    <t>2023082105479</t>
  </si>
  <si>
    <t>WYKSYC-83</t>
  </si>
  <si>
    <t>2024081306732</t>
  </si>
  <si>
    <t>221019</t>
  </si>
  <si>
    <t>2023082105480</t>
  </si>
  <si>
    <t>WYKSYC-82</t>
  </si>
  <si>
    <t>2024081306733</t>
  </si>
  <si>
    <t>GK221035</t>
  </si>
  <si>
    <t>2023082105481</t>
  </si>
  <si>
    <t>设定温度63℃实校温度。</t>
  </si>
  <si>
    <t>2024081306734</t>
  </si>
  <si>
    <t>221018</t>
  </si>
  <si>
    <t>2023082105482</t>
  </si>
  <si>
    <t>2024081306735</t>
  </si>
  <si>
    <t>2023082105483</t>
  </si>
  <si>
    <t>编制部门意见：
              经办人：                                     日期：</t>
  </si>
  <si>
    <t>成本管控部意见：
                           审核人：                                      日期：</t>
  </si>
  <si>
    <t>2024081306736</t>
  </si>
  <si>
    <t>1200221025</t>
  </si>
  <si>
    <t>2023082105484</t>
  </si>
  <si>
    <t>编制部门意见：
             负责人：                                      日期：</t>
  </si>
  <si>
    <t>成本管控部意见：
                           负责人：                                      日期：</t>
  </si>
  <si>
    <t>2024081306737</t>
  </si>
  <si>
    <t>22TSY081707</t>
  </si>
  <si>
    <t>2023082105485</t>
  </si>
  <si>
    <t>备注：所有报价含6%增值税。</t>
  </si>
  <si>
    <t>2024081306738</t>
  </si>
  <si>
    <t>2023082105486</t>
  </si>
  <si>
    <t>土工合成材料综合测定仪（大变形）</t>
  </si>
  <si>
    <t>2024081306739</t>
  </si>
  <si>
    <t>2023082105487</t>
  </si>
  <si>
    <t>0202146</t>
  </si>
  <si>
    <t>2024081306740</t>
  </si>
  <si>
    <t>2023082105488</t>
  </si>
  <si>
    <t>2024081306741</t>
  </si>
  <si>
    <t>182918</t>
  </si>
  <si>
    <t>2023082105489</t>
  </si>
  <si>
    <t>GL01040006</t>
  </si>
  <si>
    <t>2024081306774</t>
  </si>
  <si>
    <t>1910027</t>
  </si>
  <si>
    <t>2023082105490</t>
  </si>
  <si>
    <t>微机控制电子万能试验机（大变形）</t>
  </si>
  <si>
    <t>2024081306775</t>
  </si>
  <si>
    <t>2023082105491</t>
  </si>
  <si>
    <t>2024081306776</t>
  </si>
  <si>
    <t>2023082105492</t>
  </si>
  <si>
    <t>2024081306777</t>
  </si>
  <si>
    <t>2023082105493</t>
  </si>
  <si>
    <t>2024081306778</t>
  </si>
  <si>
    <t>312210575</t>
  </si>
  <si>
    <t>2023082105494</t>
  </si>
  <si>
    <t>2024081306779</t>
  </si>
  <si>
    <t>2023082105495</t>
  </si>
  <si>
    <t>乳化沥青稀浆封层混合料稠度试验仪</t>
  </si>
  <si>
    <t>2024081306780</t>
  </si>
  <si>
    <t>V-Z-HT-002192206011</t>
  </si>
  <si>
    <t>2023082105496</t>
  </si>
  <si>
    <t>乳化沥青与粗集料粘附性试验器</t>
  </si>
  <si>
    <t>2024081306781</t>
  </si>
  <si>
    <t>ZZ0006542203T002</t>
  </si>
  <si>
    <t>2023082105497</t>
  </si>
  <si>
    <t>SF-150B</t>
  </si>
  <si>
    <t>2024081306782</t>
  </si>
  <si>
    <t>0704</t>
  </si>
  <si>
    <t>2023082105498</t>
  </si>
  <si>
    <t>2024081306783</t>
  </si>
  <si>
    <t>GK221028</t>
  </si>
  <si>
    <t>2023082105499</t>
  </si>
  <si>
    <t>TH-080</t>
  </si>
  <si>
    <t>2024081306784</t>
  </si>
  <si>
    <t>GK22922</t>
  </si>
  <si>
    <t>2023082105500</t>
  </si>
  <si>
    <t>2024081306808</t>
  </si>
  <si>
    <t>LJ201203024</t>
  </si>
  <si>
    <t>2023082105501</t>
  </si>
  <si>
    <t>2024081306809</t>
  </si>
  <si>
    <t>D22070258</t>
  </si>
  <si>
    <t>2023082105502</t>
  </si>
  <si>
    <t>WYKSYC-125</t>
  </si>
  <si>
    <t>CL-1</t>
  </si>
  <si>
    <t>2024081306810</t>
  </si>
  <si>
    <t>225898</t>
  </si>
  <si>
    <t>2023082105503</t>
  </si>
  <si>
    <t>SBY-64</t>
  </si>
  <si>
    <t>2024081306811</t>
  </si>
  <si>
    <t>21404</t>
  </si>
  <si>
    <t>2023082105504</t>
  </si>
  <si>
    <t>恒温恒湿养护箱</t>
  </si>
  <si>
    <t>2024081306813</t>
  </si>
  <si>
    <t>201</t>
  </si>
  <si>
    <t>2023082105505</t>
  </si>
  <si>
    <t>HWY-3</t>
  </si>
  <si>
    <t>2024081306814</t>
  </si>
  <si>
    <t>ZZ00HWY32208183</t>
  </si>
  <si>
    <t>2023082105506</t>
  </si>
  <si>
    <t>恩格拉粘度计</t>
  </si>
  <si>
    <t>2024081306815</t>
  </si>
  <si>
    <t>ZZWNE1B11906001</t>
  </si>
  <si>
    <t>2023082105507</t>
  </si>
  <si>
    <t>2024081306816</t>
  </si>
  <si>
    <t>ZZ00HWY12205F014</t>
  </si>
  <si>
    <t>2023082105508</t>
  </si>
  <si>
    <t>2024081306817</t>
  </si>
  <si>
    <t>ZZ0HWY102112152</t>
  </si>
  <si>
    <t>2023082105509</t>
  </si>
  <si>
    <t>2024081306818</t>
  </si>
  <si>
    <t>V-Z-HT-002792204009</t>
  </si>
  <si>
    <t>2023082105510</t>
  </si>
  <si>
    <t>数显恒温油锅</t>
  </si>
  <si>
    <t>2024081306819</t>
  </si>
  <si>
    <t>29190864</t>
  </si>
  <si>
    <t>2023082105511</t>
  </si>
  <si>
    <t>WYKSY-328</t>
  </si>
  <si>
    <t>2024081306820</t>
  </si>
  <si>
    <t>222103101</t>
  </si>
  <si>
    <t>2023082105512</t>
  </si>
  <si>
    <t>2024081306821</t>
  </si>
  <si>
    <t>22090511</t>
  </si>
  <si>
    <t>2023082105573</t>
  </si>
  <si>
    <t>2024081306822</t>
  </si>
  <si>
    <t>20201201</t>
  </si>
  <si>
    <t>2023082105574</t>
  </si>
  <si>
    <t>2024081306823</t>
  </si>
  <si>
    <t>CS0006102205032</t>
  </si>
  <si>
    <t>2023082105575</t>
  </si>
  <si>
    <t>2024081306824</t>
  </si>
  <si>
    <t>V-Z-HT-002472203015</t>
  </si>
  <si>
    <t>2023082105576</t>
  </si>
  <si>
    <t>SX-4-10</t>
  </si>
  <si>
    <t>2024081306825</t>
  </si>
  <si>
    <t>2203002</t>
  </si>
  <si>
    <t>2023082105577</t>
  </si>
  <si>
    <t>2024081409178</t>
  </si>
  <si>
    <t>22309</t>
  </si>
  <si>
    <t>2023082105578</t>
  </si>
  <si>
    <t>2024081409179</t>
  </si>
  <si>
    <t>D221028</t>
  </si>
  <si>
    <t>2023082902824</t>
  </si>
  <si>
    <t>2024081409180</t>
  </si>
  <si>
    <t>D22070260</t>
  </si>
  <si>
    <t>2023082902825</t>
  </si>
  <si>
    <t>2024081409181</t>
  </si>
  <si>
    <t>D221026</t>
  </si>
  <si>
    <t>2023082902826</t>
  </si>
  <si>
    <t>2024081409182</t>
  </si>
  <si>
    <t>22ZSY100165</t>
  </si>
  <si>
    <t>2023082902827</t>
  </si>
  <si>
    <t>2024081409183</t>
  </si>
  <si>
    <t>C22KGS002</t>
  </si>
  <si>
    <t>2023082902828</t>
  </si>
  <si>
    <t>2024081409184</t>
  </si>
  <si>
    <t>C22KGS003</t>
  </si>
  <si>
    <t>2023082902829</t>
  </si>
  <si>
    <t>2024081409185</t>
  </si>
  <si>
    <t>C22KGS004</t>
  </si>
  <si>
    <t>2023082902830</t>
  </si>
  <si>
    <t>2024081409186</t>
  </si>
  <si>
    <t>C22KGS005</t>
  </si>
  <si>
    <t>2023082902831</t>
  </si>
  <si>
    <t>D210639</t>
  </si>
  <si>
    <t>2024081409187</t>
  </si>
  <si>
    <t>C22KGS001</t>
  </si>
  <si>
    <t>2023082902832</t>
  </si>
  <si>
    <t>465</t>
  </si>
  <si>
    <t>MTHS-13</t>
  </si>
  <si>
    <t>2024081409188</t>
  </si>
  <si>
    <t>C22KMT001</t>
  </si>
  <si>
    <t>2023082902833</t>
  </si>
  <si>
    <t>HS-003</t>
  </si>
  <si>
    <t>2024081409189</t>
  </si>
  <si>
    <t>22090510</t>
  </si>
  <si>
    <t>2023082902834</t>
  </si>
  <si>
    <t>轮廓标耐密封测量装置</t>
  </si>
  <si>
    <t>2024081409190</t>
  </si>
  <si>
    <t>2210220</t>
  </si>
  <si>
    <t>2023082902835</t>
  </si>
  <si>
    <t>21026</t>
  </si>
  <si>
    <t>2024081409191</t>
  </si>
  <si>
    <t>004</t>
  </si>
  <si>
    <t>2023082902836</t>
  </si>
  <si>
    <t>210617</t>
  </si>
  <si>
    <t>2024081409192</t>
  </si>
  <si>
    <t>2023082902837</t>
  </si>
  <si>
    <t>05207</t>
  </si>
  <si>
    <t>沥青混合料理论最大理论密度仪</t>
  </si>
  <si>
    <t>2024081500218</t>
  </si>
  <si>
    <t>V-Z-HT-001112209030</t>
  </si>
  <si>
    <t>2023082902838</t>
  </si>
  <si>
    <t>2024081500219</t>
  </si>
  <si>
    <t>550950</t>
  </si>
  <si>
    <t>2023082902839</t>
  </si>
  <si>
    <t>微机控制电子万能试验机（力速率）</t>
  </si>
  <si>
    <t>2024081500220</t>
  </si>
  <si>
    <t>2023082902840</t>
  </si>
  <si>
    <t>2024081500221</t>
  </si>
  <si>
    <t>1912066</t>
  </si>
  <si>
    <t>2023082902841</t>
  </si>
  <si>
    <t>微机控制新式环刚度试验机（力速率）</t>
  </si>
  <si>
    <t>2024081500222</t>
  </si>
  <si>
    <t>2023082902842</t>
  </si>
  <si>
    <t>2024081500223</t>
  </si>
  <si>
    <t>1539</t>
  </si>
  <si>
    <t>2023082902843</t>
  </si>
  <si>
    <t>管材内径测量仪</t>
  </si>
  <si>
    <t>2024081500224</t>
  </si>
  <si>
    <t>23MTSH030509</t>
  </si>
  <si>
    <t>2023082902844</t>
  </si>
  <si>
    <t>正反向弯曲试验机</t>
  </si>
  <si>
    <t>2024081500225</t>
  </si>
  <si>
    <t>22014</t>
  </si>
  <si>
    <t>2023082902845</t>
  </si>
  <si>
    <t>冲头直径</t>
  </si>
  <si>
    <t>2024081500226</t>
  </si>
  <si>
    <t>2023082902846</t>
  </si>
  <si>
    <t>2024081500227</t>
  </si>
  <si>
    <t>管理编号：GSJC/GZ-291</t>
  </si>
  <si>
    <t>2023082902847</t>
  </si>
  <si>
    <t>2024081500372</t>
  </si>
  <si>
    <t>1910101</t>
  </si>
  <si>
    <t>2023082902848</t>
  </si>
  <si>
    <t>2024081500373</t>
  </si>
  <si>
    <t>1912065</t>
  </si>
  <si>
    <t>2023082902849</t>
  </si>
  <si>
    <t>2024081500374</t>
  </si>
  <si>
    <t>1910034</t>
  </si>
  <si>
    <t>2023082902850</t>
  </si>
  <si>
    <t>微机控制电液伺服压剪试验机（位移传感器）</t>
  </si>
  <si>
    <t>2024081500375</t>
  </si>
  <si>
    <t>2023082902851</t>
  </si>
  <si>
    <t>微机控制电液伺服压剪试验机（力速率）</t>
  </si>
  <si>
    <t>2024081500376</t>
  </si>
  <si>
    <t>2023082902852</t>
  </si>
  <si>
    <t>2024081500931</t>
  </si>
  <si>
    <t>A2974</t>
  </si>
  <si>
    <t>2023082902853</t>
  </si>
  <si>
    <t>2024081500932</t>
  </si>
  <si>
    <t>150906</t>
  </si>
  <si>
    <t>2023082902854</t>
  </si>
  <si>
    <t>2024081500933</t>
  </si>
  <si>
    <t>1426</t>
  </si>
  <si>
    <t>2023082902855</t>
  </si>
  <si>
    <t>2024081500934</t>
  </si>
  <si>
    <t>LX00730A2206017</t>
  </si>
  <si>
    <t>2023082902856</t>
  </si>
  <si>
    <t>全自动涂料软化点试验仪</t>
  </si>
  <si>
    <t>2024081500935</t>
  </si>
  <si>
    <t>22091516</t>
  </si>
  <si>
    <t>2023082902857</t>
  </si>
  <si>
    <t>HS-008</t>
  </si>
  <si>
    <t>CKS-III</t>
  </si>
  <si>
    <t>2024081500936</t>
  </si>
  <si>
    <t>30159</t>
  </si>
  <si>
    <t>2023082902858</t>
  </si>
  <si>
    <t>HS-009</t>
  </si>
  <si>
    <t>2024081500937</t>
  </si>
  <si>
    <t>006</t>
  </si>
  <si>
    <t>2023082902859</t>
  </si>
  <si>
    <t>2024081500938</t>
  </si>
  <si>
    <t>HL0007582206010</t>
  </si>
  <si>
    <t>2023082902860</t>
  </si>
  <si>
    <t>2024081500939</t>
  </si>
  <si>
    <t>0411</t>
  </si>
  <si>
    <t>2023082902861</t>
  </si>
  <si>
    <t>2024081500940</t>
  </si>
  <si>
    <t>06113</t>
  </si>
  <si>
    <t>2023082902862</t>
  </si>
  <si>
    <t>2024081500941</t>
  </si>
  <si>
    <t>220924</t>
  </si>
  <si>
    <t>2023082902863</t>
  </si>
  <si>
    <t>210622</t>
  </si>
  <si>
    <t>碱骨料流动度测定仪</t>
  </si>
  <si>
    <t>2024081500942</t>
  </si>
  <si>
    <t>10582</t>
  </si>
  <si>
    <t>2023082902864</t>
  </si>
  <si>
    <t>2024081500943</t>
  </si>
  <si>
    <t>229</t>
  </si>
  <si>
    <t>混凝土坍落扩展度仪</t>
  </si>
  <si>
    <t>900mm</t>
  </si>
  <si>
    <t>2023082902865</t>
  </si>
  <si>
    <t>HS-014</t>
  </si>
  <si>
    <t>2024081500944</t>
  </si>
  <si>
    <t>120523</t>
  </si>
  <si>
    <t>2023082902866</t>
  </si>
  <si>
    <t>2024081500945</t>
  </si>
  <si>
    <t>GK221022</t>
  </si>
  <si>
    <t>2023083005704</t>
  </si>
  <si>
    <t>QJL</t>
  </si>
  <si>
    <t>2024081500946</t>
  </si>
  <si>
    <t>220706</t>
  </si>
  <si>
    <t>2023083005705</t>
  </si>
  <si>
    <t>2024081500947</t>
  </si>
  <si>
    <t>2211195</t>
  </si>
  <si>
    <t>2023083005706</t>
  </si>
  <si>
    <t>2024081500948</t>
  </si>
  <si>
    <t>2023083005707</t>
  </si>
  <si>
    <t>DIT302A-1</t>
  </si>
  <si>
    <t>2024081500949</t>
  </si>
  <si>
    <t>1910041</t>
  </si>
  <si>
    <t>2023083005708</t>
  </si>
  <si>
    <t>2024081500950</t>
  </si>
  <si>
    <t>22MTSH0092908</t>
  </si>
  <si>
    <t>2023083005709</t>
  </si>
  <si>
    <t>2024081500951</t>
  </si>
  <si>
    <t>A2975</t>
  </si>
  <si>
    <t>2023083005710</t>
  </si>
  <si>
    <t>2024081500952</t>
  </si>
  <si>
    <t>221235</t>
  </si>
  <si>
    <t>2023083005711</t>
  </si>
  <si>
    <t>单杠杆中压固结仪</t>
  </si>
  <si>
    <t>WG型</t>
  </si>
  <si>
    <t>2024081500953</t>
  </si>
  <si>
    <t>V-Z-HD-000882209025</t>
  </si>
  <si>
    <t>2023083005712</t>
  </si>
  <si>
    <t>2024081500954</t>
  </si>
  <si>
    <t>V-Z-HD-001652208002</t>
  </si>
  <si>
    <t>(恒应力)压力试验机（加载速率）</t>
  </si>
  <si>
    <t>2023083005713</t>
  </si>
  <si>
    <t>HUT106C</t>
  </si>
  <si>
    <t>2024081500955</t>
  </si>
  <si>
    <t>1912061</t>
  </si>
  <si>
    <t>压力试验机（加载速率）</t>
  </si>
  <si>
    <t>2023083005714</t>
  </si>
  <si>
    <t>2024081500956</t>
  </si>
  <si>
    <t>2023083005715</t>
  </si>
  <si>
    <t>2024081500957</t>
  </si>
  <si>
    <t>0957</t>
  </si>
  <si>
    <t>2023083104938</t>
  </si>
  <si>
    <t>2024081500958</t>
  </si>
  <si>
    <t>全自动比表面积测定仪（试料层体积）</t>
  </si>
  <si>
    <t>2023090404648</t>
  </si>
  <si>
    <t>CBC4320型</t>
  </si>
  <si>
    <t>2024081500959</t>
  </si>
  <si>
    <t>2208020/2208019</t>
  </si>
  <si>
    <t>超声波检测仪</t>
  </si>
  <si>
    <t>YL-PST(FS)</t>
  </si>
  <si>
    <t>2023090404674</t>
  </si>
  <si>
    <t>10223Q0076</t>
  </si>
  <si>
    <t>2024081500960</t>
  </si>
  <si>
    <t>1912069</t>
  </si>
  <si>
    <t>2023090404675</t>
  </si>
  <si>
    <t>1.2106508</t>
  </si>
  <si>
    <t>微机控制拉伸应力及松弛试验机（力速率、大变形、温度</t>
  </si>
  <si>
    <t>2024081500961</t>
  </si>
  <si>
    <t>SZ-100</t>
  </si>
  <si>
    <t>2023090404676</t>
  </si>
  <si>
    <t>123（GSJC/DZ-082）</t>
  </si>
  <si>
    <t>见内页</t>
  </si>
  <si>
    <t>2024081500962</t>
  </si>
  <si>
    <t>2023090605203</t>
  </si>
  <si>
    <t>1902148</t>
  </si>
  <si>
    <t>2024081502691</t>
  </si>
  <si>
    <t>C22070253</t>
  </si>
  <si>
    <t>标准棒</t>
  </si>
  <si>
    <t>2023090704116</t>
  </si>
  <si>
    <t>ZB2248321</t>
  </si>
  <si>
    <t>2024081502692</t>
  </si>
  <si>
    <t>C22070255</t>
  </si>
  <si>
    <t>2023090704117</t>
  </si>
  <si>
    <t>ZB2248322</t>
  </si>
  <si>
    <t>2024081502693</t>
  </si>
  <si>
    <t>D22100151</t>
  </si>
  <si>
    <t>2023090704118</t>
  </si>
  <si>
    <t>ZB2248323</t>
  </si>
  <si>
    <t>2024081502694</t>
  </si>
  <si>
    <t>C22JKR001</t>
  </si>
  <si>
    <t>2023090704119</t>
  </si>
  <si>
    <t>ZB2248324</t>
  </si>
  <si>
    <t>2024081502695</t>
  </si>
  <si>
    <t>D22100149</t>
  </si>
  <si>
    <t>2023090704120</t>
  </si>
  <si>
    <t>ZB2248325</t>
  </si>
  <si>
    <t>2024081502696</t>
  </si>
  <si>
    <t>2023090704121</t>
  </si>
  <si>
    <t>ZB2248326</t>
  </si>
  <si>
    <t>2024081502697</t>
  </si>
  <si>
    <t>2023090704122</t>
  </si>
  <si>
    <t>ZB2248327</t>
  </si>
  <si>
    <t>2024082502006</t>
  </si>
  <si>
    <t>2023090704123</t>
  </si>
  <si>
    <t>ZB2311235</t>
  </si>
  <si>
    <t>2024082502007</t>
  </si>
  <si>
    <t>2023090704124</t>
  </si>
  <si>
    <t>ZB2311236</t>
  </si>
  <si>
    <t>2024082502008</t>
  </si>
  <si>
    <t>2023090704125</t>
  </si>
  <si>
    <t>ZB2311237</t>
  </si>
  <si>
    <t>2024082502009</t>
  </si>
  <si>
    <t>2023090704126</t>
  </si>
  <si>
    <t>72</t>
  </si>
  <si>
    <t>DSJ-151</t>
  </si>
  <si>
    <t>2024082502010</t>
  </si>
  <si>
    <t>DSJ(PC)000136</t>
  </si>
  <si>
    <t>钢质护栏立柱埋深冲击弹性波检测仪</t>
  </si>
  <si>
    <t>EDMA-I</t>
  </si>
  <si>
    <t>2023090704127</t>
  </si>
  <si>
    <t>2209042N</t>
  </si>
  <si>
    <t>YP15K-1</t>
  </si>
  <si>
    <t>2024082502011</t>
  </si>
  <si>
    <t>D4(TZP)001474</t>
  </si>
  <si>
    <t>Φ(1500～1725)mm  0.02mm</t>
  </si>
  <si>
    <t>2023090704128</t>
  </si>
  <si>
    <t>220714</t>
  </si>
  <si>
    <t>2024082502012</t>
  </si>
  <si>
    <t>D4(TZP)001472</t>
  </si>
  <si>
    <t>Φ(15～55)mm  0.02mm</t>
  </si>
  <si>
    <t>2023090704129</t>
  </si>
  <si>
    <t>220932</t>
  </si>
  <si>
    <t>2024082502013</t>
  </si>
  <si>
    <t>Φ(100～225)mm  0.01mm</t>
  </si>
  <si>
    <t>2023090704130</t>
  </si>
  <si>
    <t>220942</t>
  </si>
  <si>
    <t>2024082502014</t>
  </si>
  <si>
    <t>03133058</t>
  </si>
  <si>
    <t>Φ(50～125)mm  0.01mm</t>
  </si>
  <si>
    <t>2023090704131</t>
  </si>
  <si>
    <t>221011</t>
  </si>
  <si>
    <t>2024082502015</t>
  </si>
  <si>
    <t>Φ(1700～1925)mm  0.02mm</t>
  </si>
  <si>
    <t>2023090704132</t>
  </si>
  <si>
    <t>220802</t>
  </si>
  <si>
    <t>2024082502016</t>
  </si>
  <si>
    <t>D4(TZP)001473</t>
  </si>
  <si>
    <t>Φ(1900～2125)mm  0.02mm</t>
  </si>
  <si>
    <t>2023090704133</t>
  </si>
  <si>
    <t>220914</t>
  </si>
  <si>
    <t>JD1000-3</t>
  </si>
  <si>
    <t>2024082502017</t>
  </si>
  <si>
    <t>601235</t>
  </si>
  <si>
    <t>2023090704134</t>
  </si>
  <si>
    <t>2109051</t>
  </si>
  <si>
    <t>2024082502018</t>
  </si>
  <si>
    <t>172281</t>
  </si>
  <si>
    <t>2023090704135</t>
  </si>
  <si>
    <t>自编号ZB2308312</t>
  </si>
  <si>
    <t>FA2004</t>
  </si>
  <si>
    <t>2024082502019</t>
  </si>
  <si>
    <t>D1(M)006222</t>
  </si>
  <si>
    <t>2023090704136</t>
  </si>
  <si>
    <t>自编号ZB2308313</t>
  </si>
  <si>
    <t>2024082502020</t>
  </si>
  <si>
    <t>2023090704137</t>
  </si>
  <si>
    <t>2024082502021</t>
  </si>
  <si>
    <t>172280</t>
  </si>
  <si>
    <t>2023090704138</t>
  </si>
  <si>
    <t>2024082601087</t>
  </si>
  <si>
    <t>2023090704139</t>
  </si>
  <si>
    <t>2024082601088</t>
  </si>
  <si>
    <t>2023090704140</t>
  </si>
  <si>
    <t>TES 1339</t>
  </si>
  <si>
    <t>2024082903658</t>
  </si>
  <si>
    <t>220600350</t>
  </si>
  <si>
    <t>(-18～+18)mm  0.01mm</t>
  </si>
  <si>
    <t>2023090704141</t>
  </si>
  <si>
    <t>J2205710</t>
  </si>
  <si>
    <t>2024082906345</t>
  </si>
  <si>
    <t>2023090704142</t>
  </si>
  <si>
    <t>BGG222594</t>
  </si>
  <si>
    <t>2024082906346</t>
  </si>
  <si>
    <t>GSJC/DZ-029-03/5</t>
  </si>
  <si>
    <t>2023090704143</t>
  </si>
  <si>
    <t>BTT210844</t>
  </si>
  <si>
    <t>2024082906347</t>
  </si>
  <si>
    <t>GSJC/DZ-029-03/3</t>
  </si>
  <si>
    <t>2023090704144</t>
  </si>
  <si>
    <t>BTT210843</t>
  </si>
  <si>
    <t>2024082906348</t>
  </si>
  <si>
    <t>表式外卡规</t>
  </si>
  <si>
    <t>（0～20)mm  0.01mm</t>
  </si>
  <si>
    <t>2023090704145</t>
  </si>
  <si>
    <t>ZB2314753</t>
  </si>
  <si>
    <t>2024082906349</t>
  </si>
  <si>
    <t>φ200mm</t>
  </si>
  <si>
    <t>2023090704146</t>
  </si>
  <si>
    <t>ZB2302459</t>
  </si>
  <si>
    <t>棒式；（-30～50）℃；0.2℃分度值</t>
  </si>
  <si>
    <t>2024082906350</t>
  </si>
  <si>
    <t>ZB2203828</t>
  </si>
  <si>
    <t>2023090704147</t>
  </si>
  <si>
    <t>ZB2237773</t>
  </si>
  <si>
    <t>2024082906352</t>
  </si>
  <si>
    <t>2023090704148</t>
  </si>
  <si>
    <t>ZB2237774</t>
  </si>
  <si>
    <t>2024082906353</t>
  </si>
  <si>
    <t>2023090704149</t>
  </si>
  <si>
    <t>ZB2237775</t>
  </si>
  <si>
    <t>2024082906354</t>
  </si>
  <si>
    <t>2023090704150</t>
  </si>
  <si>
    <t>ZB2237776</t>
  </si>
  <si>
    <t>2024082906355</t>
  </si>
  <si>
    <t>ZB2135084</t>
  </si>
  <si>
    <t>2023090704151</t>
  </si>
  <si>
    <t>ZB2237777</t>
  </si>
  <si>
    <t>2024082906356</t>
  </si>
  <si>
    <t>2023090704152</t>
  </si>
  <si>
    <t>ZB2237778</t>
  </si>
  <si>
    <t>2024082906357</t>
  </si>
  <si>
    <t>2023090704153</t>
  </si>
  <si>
    <t>ZB2245517</t>
  </si>
  <si>
    <t>2024082906358</t>
  </si>
  <si>
    <t>自编号ZB2328599</t>
  </si>
  <si>
    <t>2023090704154</t>
  </si>
  <si>
    <t>ZB2237779</t>
  </si>
  <si>
    <t>2024082906359</t>
  </si>
  <si>
    <t>自编号ZB2328600</t>
  </si>
  <si>
    <t>2023090704155</t>
  </si>
  <si>
    <t>ZB2237780</t>
  </si>
  <si>
    <t>2024082906360</t>
  </si>
  <si>
    <t>自编号ZB2328601</t>
  </si>
  <si>
    <t>重庆高速工程检测有限公司 WYKSYA中心试验室</t>
  </si>
  <si>
    <t>1g-2kg</t>
  </si>
  <si>
    <t>2023090705994</t>
  </si>
  <si>
    <t>3171</t>
  </si>
  <si>
    <t>2024082906361</t>
  </si>
  <si>
    <t>自编号ZB2328602</t>
  </si>
  <si>
    <t>2023090705995</t>
  </si>
  <si>
    <t>WYKA-215(自编)</t>
  </si>
  <si>
    <t>2024082906362</t>
  </si>
  <si>
    <t>BLL027071</t>
  </si>
  <si>
    <t>2023090705996</t>
  </si>
  <si>
    <t>WYKA-195(自编)</t>
  </si>
  <si>
    <t>2024082906363</t>
  </si>
  <si>
    <t>BGG105584</t>
  </si>
  <si>
    <t>2023090705997</t>
  </si>
  <si>
    <t>WYKA-194(自编)</t>
  </si>
  <si>
    <t>2024082906364</t>
  </si>
  <si>
    <t>2023090705998</t>
  </si>
  <si>
    <t>WYKA-193(自编)</t>
  </si>
  <si>
    <t>2024082906366</t>
  </si>
  <si>
    <t>2023090705999</t>
  </si>
  <si>
    <t>2024082906367</t>
  </si>
  <si>
    <t>2023090706000</t>
  </si>
  <si>
    <t>(-15～+15)mm  0.01mm</t>
  </si>
  <si>
    <t>2024082906368</t>
  </si>
  <si>
    <t>2023090706001</t>
  </si>
  <si>
    <t>AAA198477</t>
  </si>
  <si>
    <t>2024082906369</t>
  </si>
  <si>
    <t>2023090706002</t>
  </si>
  <si>
    <t>210615</t>
  </si>
  <si>
    <t>2024082906370</t>
  </si>
  <si>
    <t>2023090706003</t>
  </si>
  <si>
    <t>WYKA-229</t>
  </si>
  <si>
    <t>2024082906371</t>
  </si>
  <si>
    <t>棒式；（0～50）℃；1.0℃分度值</t>
  </si>
  <si>
    <t>2023090706004</t>
  </si>
  <si>
    <t>WYKA-223</t>
  </si>
  <si>
    <t>（0～3）mm  0.01mm</t>
  </si>
  <si>
    <t>2024082906372</t>
  </si>
  <si>
    <t>2103490</t>
  </si>
  <si>
    <t>2023090706005</t>
  </si>
  <si>
    <t>WYKA-015</t>
  </si>
  <si>
    <t>2024082906373</t>
  </si>
  <si>
    <t>230710251</t>
  </si>
  <si>
    <t>2023090706006</t>
  </si>
  <si>
    <t>WYKA-016</t>
  </si>
  <si>
    <t>带表外卡规</t>
  </si>
  <si>
    <t>2024082906374</t>
  </si>
  <si>
    <t>226432</t>
  </si>
  <si>
    <t>2023090706007</t>
  </si>
  <si>
    <t>WYKA-227</t>
  </si>
  <si>
    <t>2024082906375</t>
  </si>
  <si>
    <t>GSJC/DZ-192</t>
  </si>
  <si>
    <t>2023090706009</t>
  </si>
  <si>
    <t>WYKA-228</t>
  </si>
  <si>
    <t>2024082906376</t>
  </si>
  <si>
    <t>GSJC/DZ-192-01</t>
  </si>
  <si>
    <t>2023090706010</t>
  </si>
  <si>
    <t>WYKA-225</t>
  </si>
  <si>
    <t>2024082906377</t>
  </si>
  <si>
    <t>自编号：GSJC/DZ-013-04/8</t>
  </si>
  <si>
    <t>2023090706011</t>
  </si>
  <si>
    <t>WYKA-226</t>
  </si>
  <si>
    <t>2024082906378</t>
  </si>
  <si>
    <t>自编号：GSJC/DZ-013-03/8</t>
  </si>
  <si>
    <t>2023090706012</t>
  </si>
  <si>
    <t>WYKA-014</t>
  </si>
  <si>
    <t>2024082906379</t>
  </si>
  <si>
    <t>自编号：GSJC/DZ-013-04/9</t>
  </si>
  <si>
    <t>2023090706013</t>
  </si>
  <si>
    <t>WYKA-222</t>
  </si>
  <si>
    <t>2024082906380</t>
  </si>
  <si>
    <t>2023090706015</t>
  </si>
  <si>
    <t>WYKA-224</t>
  </si>
  <si>
    <t>2024082906381</t>
  </si>
  <si>
    <t>2023090706636</t>
  </si>
  <si>
    <t>1.2111095</t>
  </si>
  <si>
    <t>2024082906382</t>
  </si>
  <si>
    <t>自编号：GSJC/DZ-13-13/6</t>
  </si>
  <si>
    <t>刀口型直角尺</t>
  </si>
  <si>
    <t>2023090706637</t>
  </si>
  <si>
    <t>DJ21G290057</t>
  </si>
  <si>
    <t>2024082906383</t>
  </si>
  <si>
    <t>2023090706638</t>
  </si>
  <si>
    <t>81196</t>
  </si>
  <si>
    <t>2024082906384</t>
  </si>
  <si>
    <t>自编号：GSJC/DZ-13-06</t>
  </si>
  <si>
    <t>2023090706639</t>
  </si>
  <si>
    <t>ZB2139648</t>
  </si>
  <si>
    <t>2024082906385</t>
  </si>
  <si>
    <t>ZB2245313</t>
  </si>
  <si>
    <t>2023090706640</t>
  </si>
  <si>
    <t>ZB2139647</t>
  </si>
  <si>
    <t>2024082906386</t>
  </si>
  <si>
    <t>ZB2335207</t>
  </si>
  <si>
    <t>2023090706641</t>
  </si>
  <si>
    <t>ZB2142810</t>
  </si>
  <si>
    <t>2024082906387</t>
  </si>
  <si>
    <t>自编号：GSJC/DZ-013-01</t>
  </si>
  <si>
    <t>2023091201347</t>
  </si>
  <si>
    <t>210452</t>
  </si>
  <si>
    <t>2024082906388</t>
  </si>
  <si>
    <t>自编号：GSJC/DZ-013-01/0</t>
  </si>
  <si>
    <t>2023091201348</t>
  </si>
  <si>
    <t>06092</t>
  </si>
  <si>
    <t>DISTO&lt;\dTM&gt;D510</t>
  </si>
  <si>
    <t>2024082906389</t>
  </si>
  <si>
    <t>1011530516</t>
  </si>
  <si>
    <t>2023091201349</t>
  </si>
  <si>
    <t>216144S</t>
  </si>
  <si>
    <t>2024082906390</t>
  </si>
  <si>
    <t>2205110006</t>
  </si>
  <si>
    <t>2023091201350</t>
  </si>
  <si>
    <t>05206</t>
  </si>
  <si>
    <t>2024082906391</t>
  </si>
  <si>
    <t>A2209130004</t>
  </si>
  <si>
    <t>2023091201351</t>
  </si>
  <si>
    <t>ZB1351</t>
  </si>
  <si>
    <t>2024082906392</t>
  </si>
  <si>
    <t>单卧轴混凝土搅拌机</t>
  </si>
  <si>
    <t>STR-60LS</t>
  </si>
  <si>
    <t>2023091201352</t>
  </si>
  <si>
    <t>2024082906393</t>
  </si>
  <si>
    <t>ZB2246655</t>
  </si>
  <si>
    <t>2023091201353</t>
  </si>
  <si>
    <t>21027</t>
  </si>
  <si>
    <t>2024082906394</t>
  </si>
  <si>
    <t>GSJC/DZ-014-06/2</t>
  </si>
  <si>
    <t>2023091201354</t>
  </si>
  <si>
    <t>2024082906395</t>
  </si>
  <si>
    <t>GSJC/DZ-014-06/4</t>
  </si>
  <si>
    <t>2023091201355</t>
  </si>
  <si>
    <t>333</t>
  </si>
  <si>
    <t>2024082906396</t>
  </si>
  <si>
    <t>GSJC/DZ-014-01/5</t>
  </si>
  <si>
    <t>2023091201356</t>
  </si>
  <si>
    <t>2024082906397</t>
  </si>
  <si>
    <t>GSJC/DZ-014-01/4</t>
  </si>
  <si>
    <t>2023091201357</t>
  </si>
  <si>
    <t>210575</t>
  </si>
  <si>
    <t>2024082906398</t>
  </si>
  <si>
    <t>GSJC/DZ-014-06/3</t>
  </si>
  <si>
    <t>混凝土渗透仪试模</t>
  </si>
  <si>
    <t>2023091201358</t>
  </si>
  <si>
    <t>ZB1358</t>
  </si>
  <si>
    <t>2024082906399</t>
  </si>
  <si>
    <t>2023091201359</t>
  </si>
  <si>
    <t>ZB1359</t>
  </si>
  <si>
    <t>2024082906400</t>
  </si>
  <si>
    <t>保水性测定仪</t>
  </si>
  <si>
    <t>2023091201360</t>
  </si>
  <si>
    <t>ZB1360</t>
  </si>
  <si>
    <t>2024082906401</t>
  </si>
  <si>
    <t>2023091201361</t>
  </si>
  <si>
    <t>210618</t>
  </si>
  <si>
    <t>2024082906402</t>
  </si>
  <si>
    <t>分层度仪</t>
  </si>
  <si>
    <t>2023091201362</t>
  </si>
  <si>
    <t>ZB1362</t>
  </si>
  <si>
    <t>2024082906403</t>
  </si>
  <si>
    <t>2023091201363</t>
  </si>
  <si>
    <t>05897</t>
  </si>
  <si>
    <t>2024082906404</t>
  </si>
  <si>
    <t>轻型触探仪</t>
  </si>
  <si>
    <t>2023091201364</t>
  </si>
  <si>
    <t>ZB1364</t>
  </si>
  <si>
    <t>2024082906405</t>
  </si>
  <si>
    <t>GSJC/DZ-016-04</t>
  </si>
  <si>
    <t>2023091201365</t>
  </si>
  <si>
    <t>ZB1365</t>
  </si>
  <si>
    <t>流动度倒锥</t>
  </si>
  <si>
    <t>2024082906406</t>
  </si>
  <si>
    <t>GSJC/DZ-185</t>
  </si>
  <si>
    <t>2023091201366</t>
  </si>
  <si>
    <t>ZB1366</t>
  </si>
  <si>
    <t>水泥比长仪（标准杆）</t>
  </si>
  <si>
    <t>2024082906407</t>
  </si>
  <si>
    <t>220826（GSJC/DZ-053）</t>
  </si>
  <si>
    <t>2023091201367</t>
  </si>
  <si>
    <t>210623</t>
  </si>
  <si>
    <t>新标准比长仪（标准杆）</t>
  </si>
  <si>
    <t>2024082906408</t>
  </si>
  <si>
    <t>GSJC/DZ-187</t>
  </si>
  <si>
    <t>2023091201368</t>
  </si>
  <si>
    <t>ZB1368</t>
  </si>
  <si>
    <t>2024082906409</t>
  </si>
  <si>
    <t>51516/52947/53491</t>
  </si>
  <si>
    <t>2023091201369</t>
  </si>
  <si>
    <t>202161</t>
  </si>
  <si>
    <t>SW2-C</t>
  </si>
  <si>
    <t>2024082906410</t>
  </si>
  <si>
    <t>ZB1909167、ZB1909168、ZB1909169、ZB1909170</t>
  </si>
  <si>
    <t>2023091201370</t>
  </si>
  <si>
    <t>2105157</t>
  </si>
  <si>
    <t>DT9205A+</t>
  </si>
  <si>
    <t>2024082906411</t>
  </si>
  <si>
    <t>BJ220772464</t>
  </si>
  <si>
    <t>2023091201371</t>
  </si>
  <si>
    <t>2024082906412</t>
  </si>
  <si>
    <t>C220306264</t>
  </si>
  <si>
    <t>SYR-ZSJ</t>
  </si>
  <si>
    <t>2023091201372</t>
  </si>
  <si>
    <t>210548</t>
  </si>
  <si>
    <t>2024082906413</t>
  </si>
  <si>
    <t>C220306262</t>
  </si>
  <si>
    <t>STR-15</t>
  </si>
  <si>
    <t>2023091201373</t>
  </si>
  <si>
    <t>G-210614002</t>
  </si>
  <si>
    <t>2024082906414</t>
  </si>
  <si>
    <t>C220306261</t>
  </si>
  <si>
    <t>2023091201374</t>
  </si>
  <si>
    <t>210516</t>
  </si>
  <si>
    <t>2024082906415</t>
  </si>
  <si>
    <t>C220306263</t>
  </si>
  <si>
    <t>STR-YH40S</t>
  </si>
  <si>
    <t>2023091201375</t>
  </si>
  <si>
    <t>210540</t>
  </si>
  <si>
    <t>色差仪</t>
  </si>
  <si>
    <t>2024082906417</t>
  </si>
  <si>
    <t>22110105</t>
  </si>
  <si>
    <t>2023091201376</t>
  </si>
  <si>
    <t>0908027</t>
  </si>
  <si>
    <t>2024082906418</t>
  </si>
  <si>
    <t>210521045</t>
  </si>
  <si>
    <t>2023091201377</t>
  </si>
  <si>
    <t>210567</t>
  </si>
  <si>
    <t>2024082906419</t>
  </si>
  <si>
    <t>210521018</t>
  </si>
  <si>
    <t>电热恒温沙浴</t>
  </si>
  <si>
    <t>ZJ-DSF</t>
  </si>
  <si>
    <t>2023091201378</t>
  </si>
  <si>
    <t>210929</t>
  </si>
  <si>
    <t>2024082906420</t>
  </si>
  <si>
    <t>210521002</t>
  </si>
  <si>
    <t>恒温水浴锅</t>
  </si>
  <si>
    <t>2023091201379</t>
  </si>
  <si>
    <t>210406</t>
  </si>
  <si>
    <t>2024082906421</t>
  </si>
  <si>
    <t>210521035</t>
  </si>
  <si>
    <t>2023091201380</t>
  </si>
  <si>
    <t>210427</t>
  </si>
  <si>
    <t>2024082906422</t>
  </si>
  <si>
    <t>GSJC/DZ-152</t>
  </si>
  <si>
    <t>2023091204122</t>
  </si>
  <si>
    <t>YS24202105008</t>
  </si>
  <si>
    <t>压浆剂充盈度仪</t>
  </si>
  <si>
    <t>HSYJ-2</t>
  </si>
  <si>
    <t>2024082906423</t>
  </si>
  <si>
    <t>ZB2302647</t>
  </si>
  <si>
    <t>2023091204123</t>
  </si>
  <si>
    <t>415893</t>
  </si>
  <si>
    <t>管材柔韧性试验仪（标准器）</t>
  </si>
  <si>
    <t>2024082906424</t>
  </si>
  <si>
    <t>ZB2337629</t>
  </si>
  <si>
    <t>2023091204124</t>
  </si>
  <si>
    <t>444474</t>
  </si>
  <si>
    <t>2024082906425</t>
  </si>
  <si>
    <t>ZB2337630</t>
  </si>
  <si>
    <t>2023091204125</t>
  </si>
  <si>
    <t>421997</t>
  </si>
  <si>
    <t>2024082906426</t>
  </si>
  <si>
    <t>ZB2337631</t>
  </si>
  <si>
    <t>JS15-01</t>
  </si>
  <si>
    <t>2023091204126</t>
  </si>
  <si>
    <t>442015</t>
  </si>
  <si>
    <t>2024082906427</t>
  </si>
  <si>
    <t>ZB2337632</t>
  </si>
  <si>
    <t>2023091204127</t>
  </si>
  <si>
    <t>440381</t>
  </si>
  <si>
    <t>2024082906428</t>
  </si>
  <si>
    <t>ZB2337633</t>
  </si>
  <si>
    <t>2023091204128</t>
  </si>
  <si>
    <t>262546</t>
  </si>
  <si>
    <t>2024082906430</t>
  </si>
  <si>
    <t>ZB2337634</t>
  </si>
  <si>
    <t>TCS-100A</t>
  </si>
  <si>
    <t>2023091204129</t>
  </si>
  <si>
    <t>18091504</t>
  </si>
  <si>
    <t>2024082906431</t>
  </si>
  <si>
    <t>ZB2337635</t>
  </si>
  <si>
    <t>2023091904795</t>
  </si>
  <si>
    <t>2024082907322</t>
  </si>
  <si>
    <t>T357194</t>
  </si>
  <si>
    <t>2023091904796</t>
  </si>
  <si>
    <t>2024082907323</t>
  </si>
  <si>
    <t>T333736</t>
  </si>
  <si>
    <t>2023091904797</t>
  </si>
  <si>
    <t>振弦采集器</t>
  </si>
  <si>
    <t>2024082907324</t>
  </si>
  <si>
    <t>200722040</t>
  </si>
  <si>
    <t>2023091904798</t>
  </si>
  <si>
    <t>1/2</t>
  </si>
  <si>
    <t>电子水准仪</t>
  </si>
  <si>
    <t>DiNi</t>
  </si>
  <si>
    <t>2024082907325</t>
  </si>
  <si>
    <t>758775</t>
  </si>
  <si>
    <t>2023091904799</t>
  </si>
  <si>
    <t>3/4</t>
  </si>
  <si>
    <t>2024082907326</t>
  </si>
  <si>
    <t>758776</t>
  </si>
  <si>
    <t>2023091904800</t>
  </si>
  <si>
    <t>CST20141016</t>
  </si>
  <si>
    <t>水准仪</t>
  </si>
  <si>
    <t>2024082907327</t>
  </si>
  <si>
    <t>602209</t>
  </si>
  <si>
    <t>2023091904801</t>
  </si>
  <si>
    <t>ZB2237812</t>
  </si>
  <si>
    <t>2024082907328</t>
  </si>
  <si>
    <t>A022916</t>
  </si>
  <si>
    <t>2023091904802</t>
  </si>
  <si>
    <t>GSJC/DZ-029-04/9</t>
  </si>
  <si>
    <t>2024082907855</t>
  </si>
  <si>
    <t>2023091904803</t>
  </si>
  <si>
    <t>GSJC/DZ-029-04/12</t>
  </si>
  <si>
    <t>2024082907856</t>
  </si>
  <si>
    <t>2023091904804</t>
  </si>
  <si>
    <t>2m</t>
  </si>
  <si>
    <t>2024082908671</t>
  </si>
  <si>
    <t>220085</t>
  </si>
  <si>
    <t>2023091904805</t>
  </si>
  <si>
    <t>2024082908672</t>
  </si>
  <si>
    <t>220089</t>
  </si>
  <si>
    <t>2023091904806</t>
  </si>
  <si>
    <t>2024082908673</t>
  </si>
  <si>
    <t>220124</t>
  </si>
  <si>
    <t>2023091904807</t>
  </si>
  <si>
    <t>GSJC/DZ-029-0116</t>
  </si>
  <si>
    <t>2024082908674</t>
  </si>
  <si>
    <t>220128</t>
  </si>
  <si>
    <t>2023091904808</t>
  </si>
  <si>
    <t>ZB2203827</t>
  </si>
  <si>
    <t>数显扭矩扳子</t>
  </si>
  <si>
    <t>（200～1000）Nm</t>
  </si>
  <si>
    <t>2024082908675</t>
  </si>
  <si>
    <t>2103084</t>
  </si>
  <si>
    <t>2023091904809</t>
  </si>
  <si>
    <t>磨耗仪</t>
  </si>
  <si>
    <t>JM-ⅠⅤ型</t>
  </si>
  <si>
    <t>2024082908676</t>
  </si>
  <si>
    <t>GSJC/GZ-159</t>
  </si>
  <si>
    <t>2023091904811</t>
  </si>
  <si>
    <t>604020021</t>
  </si>
  <si>
    <t>漆膜磨耗仪砝码</t>
  </si>
  <si>
    <t>1-750</t>
  </si>
  <si>
    <t>2024082908677</t>
  </si>
  <si>
    <t>GSJC/GZ-159/B</t>
  </si>
  <si>
    <t>数显深弓架千分尺</t>
  </si>
  <si>
    <t>2023091904812</t>
  </si>
  <si>
    <t>2024082908678</t>
  </si>
  <si>
    <t>NT11262</t>
  </si>
  <si>
    <t>2023091904815</t>
  </si>
  <si>
    <t>钢质护栏立柱深埋冲击弹性波检测仪</t>
  </si>
  <si>
    <t>2024082908680</t>
  </si>
  <si>
    <t>无线静态应变采集器</t>
  </si>
  <si>
    <t>DH3819N</t>
  </si>
  <si>
    <t>2023091904816</t>
  </si>
  <si>
    <t>200773490</t>
  </si>
  <si>
    <t>2024082910224</t>
  </si>
  <si>
    <t>602297</t>
  </si>
  <si>
    <t>2023091904817</t>
  </si>
  <si>
    <t>200773046</t>
  </si>
  <si>
    <t>划格器</t>
  </si>
  <si>
    <t>2024082910225</t>
  </si>
  <si>
    <t>GSJC/DZ-160</t>
  </si>
  <si>
    <t>2023091904818</t>
  </si>
  <si>
    <t>200773491</t>
  </si>
  <si>
    <t>2024082910226</t>
  </si>
  <si>
    <t>ZB2302482</t>
  </si>
  <si>
    <t>2023091904819</t>
  </si>
  <si>
    <t>200773432</t>
  </si>
  <si>
    <t>2024082910227</t>
  </si>
  <si>
    <t>2023091904820</t>
  </si>
  <si>
    <t>200773430</t>
  </si>
  <si>
    <t>2024082910228</t>
  </si>
  <si>
    <t>GSJC/GZ-090-02/A</t>
  </si>
  <si>
    <t>2023091904821</t>
  </si>
  <si>
    <t>200773072</t>
  </si>
  <si>
    <t>电子计重台秤</t>
  </si>
  <si>
    <t>2024082910229</t>
  </si>
  <si>
    <t>473375</t>
  </si>
  <si>
    <t>2023091904822</t>
  </si>
  <si>
    <t>200773486</t>
  </si>
  <si>
    <t>超声波探伤试块</t>
  </si>
  <si>
    <t>2024082910230</t>
  </si>
  <si>
    <t>068952</t>
  </si>
  <si>
    <t>2023091904823</t>
  </si>
  <si>
    <t>200773319</t>
  </si>
  <si>
    <t>2024082910231</t>
  </si>
  <si>
    <t>1110876</t>
  </si>
  <si>
    <t>2023091904824</t>
  </si>
  <si>
    <t>200773389</t>
  </si>
  <si>
    <t>高应变基桩检测仪</t>
  </si>
  <si>
    <t>YL-PDT</t>
  </si>
  <si>
    <t>2024082910232</t>
  </si>
  <si>
    <t>10500R0019</t>
  </si>
  <si>
    <t>2023091904825</t>
  </si>
  <si>
    <t>200773060</t>
  </si>
  <si>
    <t>2024082910233</t>
  </si>
  <si>
    <t>20222004063</t>
  </si>
  <si>
    <t>2023091904826</t>
  </si>
  <si>
    <t>200773242</t>
  </si>
  <si>
    <t>2024082910234</t>
  </si>
  <si>
    <t>2023091904827</t>
  </si>
  <si>
    <t>200773476</t>
  </si>
  <si>
    <t>2024082910235</t>
  </si>
  <si>
    <t>NT11263</t>
  </si>
  <si>
    <t>2023091904828</t>
  </si>
  <si>
    <t>200773440</t>
  </si>
  <si>
    <t>棒式,(0～300)℃,分度值2.0 ℃</t>
  </si>
  <si>
    <t>2024083002618</t>
  </si>
  <si>
    <t>2023091904829</t>
  </si>
  <si>
    <t>200773202</t>
  </si>
  <si>
    <t>2024083002619</t>
  </si>
  <si>
    <t>2023091904830</t>
  </si>
  <si>
    <t>200773371</t>
  </si>
  <si>
    <t>2024083002620</t>
  </si>
  <si>
    <t>2023091904831</t>
  </si>
  <si>
    <t>200773345</t>
  </si>
  <si>
    <t>2024083002621</t>
  </si>
  <si>
    <t>2023091904832</t>
  </si>
  <si>
    <t>200773431</t>
  </si>
  <si>
    <t>（2.36～90）mm</t>
  </si>
  <si>
    <t>2024083002622</t>
  </si>
  <si>
    <t>2023091904833</t>
  </si>
  <si>
    <t>200773137</t>
  </si>
  <si>
    <t>2024083002623</t>
  </si>
  <si>
    <t>JCC203567</t>
  </si>
  <si>
    <t>2023091904834</t>
  </si>
  <si>
    <t>200773311</t>
  </si>
  <si>
    <t>2024083002624</t>
  </si>
  <si>
    <t>2023091904835</t>
  </si>
  <si>
    <t>200773499</t>
  </si>
  <si>
    <t>2024083002625</t>
  </si>
  <si>
    <t>2023091904837</t>
  </si>
  <si>
    <t>200773443</t>
  </si>
  <si>
    <t>2024083002626</t>
  </si>
  <si>
    <t>2023091904839</t>
  </si>
  <si>
    <t>200773292</t>
  </si>
  <si>
    <t>回弹仪校验钢砧</t>
  </si>
  <si>
    <t>2024083002627</t>
  </si>
  <si>
    <t>0026</t>
  </si>
  <si>
    <t>2023091904840</t>
  </si>
  <si>
    <t>200773359</t>
  </si>
  <si>
    <t>2024083002629</t>
  </si>
  <si>
    <t>无线动态应变采集器</t>
  </si>
  <si>
    <t>2023091904841</t>
  </si>
  <si>
    <t>210305147</t>
  </si>
  <si>
    <t>2024083002630</t>
  </si>
  <si>
    <t>2023091904842</t>
  </si>
  <si>
    <t>210305113</t>
  </si>
  <si>
    <t>2024083002631</t>
  </si>
  <si>
    <t>2023091904843</t>
  </si>
  <si>
    <t>210305126</t>
  </si>
  <si>
    <t>2024083002632</t>
  </si>
  <si>
    <t>2023091904844</t>
  </si>
  <si>
    <t>210305062</t>
  </si>
  <si>
    <t>2024083002633</t>
  </si>
  <si>
    <t>2023092200986</t>
  </si>
  <si>
    <t>20210623</t>
  </si>
  <si>
    <t>指示表</t>
  </si>
  <si>
    <t>（0～1)mm 0.001mm</t>
  </si>
  <si>
    <t>2024083002634</t>
  </si>
  <si>
    <t>20090374</t>
  </si>
  <si>
    <t>2023092200987</t>
  </si>
  <si>
    <t>20210624</t>
  </si>
  <si>
    <t>2024083002635</t>
  </si>
  <si>
    <t>20090572</t>
  </si>
  <si>
    <t>2023092200988</t>
  </si>
  <si>
    <t>20210629</t>
  </si>
  <si>
    <t>2024083002636</t>
  </si>
  <si>
    <t>20104610</t>
  </si>
  <si>
    <t>2023092200989</t>
  </si>
  <si>
    <t>20210634</t>
  </si>
  <si>
    <t>（0～10)mm 0.01mm</t>
  </si>
  <si>
    <t>2024083002637</t>
  </si>
  <si>
    <t>45570</t>
  </si>
  <si>
    <t>2023092200990</t>
  </si>
  <si>
    <t>20210630</t>
  </si>
  <si>
    <t>2024083002638</t>
  </si>
  <si>
    <t>45310</t>
  </si>
  <si>
    <t>（CBR）承载比试验仪</t>
  </si>
  <si>
    <t>2023092200991</t>
  </si>
  <si>
    <t>2024083002639</t>
  </si>
  <si>
    <t>45590</t>
  </si>
  <si>
    <t>2023092200992</t>
  </si>
  <si>
    <t>2024083002640</t>
  </si>
  <si>
    <t>45253</t>
  </si>
  <si>
    <t>2023092200993</t>
  </si>
  <si>
    <t>202148</t>
  </si>
  <si>
    <t>2024083002641</t>
  </si>
  <si>
    <t>45616</t>
  </si>
  <si>
    <t>ZES100-25</t>
  </si>
  <si>
    <t>2023092200994</t>
  </si>
  <si>
    <t>721</t>
  </si>
  <si>
    <t>2024083002642</t>
  </si>
  <si>
    <t>8329</t>
  </si>
  <si>
    <t>2023092200995</t>
  </si>
  <si>
    <t>723</t>
  </si>
  <si>
    <t>2024083002643</t>
  </si>
  <si>
    <t>45557</t>
  </si>
  <si>
    <t>2023092200996</t>
  </si>
  <si>
    <t>951</t>
  </si>
  <si>
    <t>2024083002644</t>
  </si>
  <si>
    <t>45252</t>
  </si>
  <si>
    <t>钢球</t>
  </si>
  <si>
    <t>2023092501543</t>
  </si>
  <si>
    <t>2024083002645</t>
  </si>
  <si>
    <t>45254</t>
  </si>
  <si>
    <t>2023092505383</t>
  </si>
  <si>
    <t>220600407</t>
  </si>
  <si>
    <t>2024083002646</t>
  </si>
  <si>
    <t>45491</t>
  </si>
  <si>
    <t>2023092505384</t>
  </si>
  <si>
    <t>220600345</t>
  </si>
  <si>
    <t>2024083002647</t>
  </si>
  <si>
    <t>2023092505385</t>
  </si>
  <si>
    <t>220600348</t>
  </si>
  <si>
    <t>2024083002648</t>
  </si>
  <si>
    <t>2023092505386</t>
  </si>
  <si>
    <t>2024083002649</t>
  </si>
  <si>
    <t>2023092505387</t>
  </si>
  <si>
    <t>220600346</t>
  </si>
  <si>
    <t>2024083002650</t>
  </si>
  <si>
    <t>MS400</t>
  </si>
  <si>
    <t>2023092506821</t>
  </si>
  <si>
    <t>22J18088</t>
  </si>
  <si>
    <t>2024083002651</t>
  </si>
  <si>
    <t>2023092506822</t>
  </si>
  <si>
    <t>22J18090</t>
  </si>
  <si>
    <t>2024083002652</t>
  </si>
  <si>
    <t>11420090496</t>
  </si>
  <si>
    <t>2023092506824</t>
  </si>
  <si>
    <t>2024083002653</t>
  </si>
  <si>
    <t>声级计</t>
  </si>
  <si>
    <t>1352S</t>
  </si>
  <si>
    <t>2023092506825</t>
  </si>
  <si>
    <t>220303929</t>
  </si>
  <si>
    <t>2024083002654</t>
  </si>
  <si>
    <t>2023092506826</t>
  </si>
  <si>
    <t>2025402</t>
  </si>
  <si>
    <t>2024083002655</t>
  </si>
  <si>
    <t>隧道防水板焊接气密性检测仪（压力）</t>
  </si>
  <si>
    <t>2023092506828</t>
  </si>
  <si>
    <t>自编号ZB2135084</t>
  </si>
  <si>
    <t>2024083002656</t>
  </si>
  <si>
    <t>风速表</t>
  </si>
  <si>
    <t>2023092506829</t>
  </si>
  <si>
    <t>21400624</t>
  </si>
  <si>
    <t>2024083002657</t>
  </si>
  <si>
    <t>地质罗盘仪</t>
  </si>
  <si>
    <t>DQY-1型</t>
  </si>
  <si>
    <t>2023092506830</t>
  </si>
  <si>
    <t>15111832</t>
  </si>
  <si>
    <t>13.2mm</t>
  </si>
  <si>
    <t>2024083002658</t>
  </si>
  <si>
    <t>2023092506831</t>
  </si>
  <si>
    <t>1011530356</t>
  </si>
  <si>
    <t>2024083002659</t>
  </si>
  <si>
    <t>2023092506832</t>
  </si>
  <si>
    <t>1011530362</t>
  </si>
  <si>
    <t>棒式,(0～50)℃,分度值 0.1℃</t>
  </si>
  <si>
    <t>2024083002660</t>
  </si>
  <si>
    <t>2023092506833</t>
  </si>
  <si>
    <t>10115300516</t>
  </si>
  <si>
    <t>棒式,(0～50)℃,分度值0.1 ℃</t>
  </si>
  <si>
    <t>2024083002661</t>
  </si>
  <si>
    <t>数显收敛仪</t>
  </si>
  <si>
    <t>2023092506834</t>
  </si>
  <si>
    <t>2024083002662</t>
  </si>
  <si>
    <t>2023092506835</t>
  </si>
  <si>
    <t>棒式,(0～50)℃,分度值1.0 ℃</t>
  </si>
  <si>
    <t>2024083002663</t>
  </si>
  <si>
    <t>2023092506836</t>
  </si>
  <si>
    <t>2024083002664</t>
  </si>
  <si>
    <t>2023092506837</t>
  </si>
  <si>
    <t>TM2110211044</t>
  </si>
  <si>
    <t>棒式,(0～100)℃,分度值 0.5℃</t>
  </si>
  <si>
    <t>2024083002665</t>
  </si>
  <si>
    <t>WYKA-231</t>
  </si>
  <si>
    <t>2023092506838</t>
  </si>
  <si>
    <t>TM2110211035</t>
  </si>
  <si>
    <t>2024083002666</t>
  </si>
  <si>
    <t>2023092506839</t>
  </si>
  <si>
    <t>TM2110213019</t>
  </si>
  <si>
    <t>棒式,(0～100)℃,分度值0.5 ℃</t>
  </si>
  <si>
    <t>2024083002667</t>
  </si>
  <si>
    <t>WYKA-230</t>
  </si>
  <si>
    <t>2023092506840</t>
  </si>
  <si>
    <t>TM2110214046</t>
  </si>
  <si>
    <t>2024083002668</t>
  </si>
  <si>
    <t>2023092506841</t>
  </si>
  <si>
    <t>2210012</t>
  </si>
  <si>
    <t>2024083002670</t>
  </si>
  <si>
    <t>2023092506842</t>
  </si>
  <si>
    <t>11922080802</t>
  </si>
  <si>
    <t>2024083002671</t>
  </si>
  <si>
    <t>0109</t>
  </si>
  <si>
    <t>2023092506843</t>
  </si>
  <si>
    <t>2024083002674</t>
  </si>
  <si>
    <t>20331（WYKA-108）</t>
  </si>
  <si>
    <t>2023092507617</t>
  </si>
  <si>
    <t>1个</t>
  </si>
  <si>
    <t>数字温湿度计</t>
  </si>
  <si>
    <t>2024083002703</t>
  </si>
  <si>
    <t>WYKA-007</t>
  </si>
  <si>
    <t>2023092507618</t>
  </si>
  <si>
    <t>2024083002704</t>
  </si>
  <si>
    <t>WYKA-004</t>
  </si>
  <si>
    <t>2023092507619</t>
  </si>
  <si>
    <t>2024083002705</t>
  </si>
  <si>
    <t>WYKA-002</t>
  </si>
  <si>
    <t>2023092507620</t>
  </si>
  <si>
    <t>2024083002706</t>
  </si>
  <si>
    <t>WYKA-005</t>
  </si>
  <si>
    <t xml:space="preserve">一体式钢筋扫描仪
</t>
  </si>
  <si>
    <t>2023092704591</t>
  </si>
  <si>
    <t>11420110662</t>
  </si>
  <si>
    <t>2024083002707</t>
  </si>
  <si>
    <t>WYKA-003</t>
  </si>
  <si>
    <t>混凝土压力泌水率仪（长度）</t>
  </si>
  <si>
    <t>2023092707729</t>
  </si>
  <si>
    <t>ZB1912989</t>
  </si>
  <si>
    <t>2024083002708</t>
  </si>
  <si>
    <t>WYKA-001</t>
  </si>
  <si>
    <t>混凝土压力泌水率仪（压力部分）</t>
  </si>
  <si>
    <t>2023092707730</t>
  </si>
  <si>
    <t>ZB1912989（自编号）</t>
  </si>
  <si>
    <t>2024083002709</t>
  </si>
  <si>
    <t>WYKA-006（2016060805442）</t>
  </si>
  <si>
    <t>2023092707890</t>
  </si>
  <si>
    <t>自编号ZB2306339</t>
  </si>
  <si>
    <t>（-10～50）℃；0%RH～100%RH</t>
  </si>
  <si>
    <t>2024083002710</t>
  </si>
  <si>
    <t>WYKA-012</t>
  </si>
  <si>
    <t>2023092707891</t>
  </si>
  <si>
    <t>自编号ZB2306340</t>
  </si>
  <si>
    <t>2024083002711</t>
  </si>
  <si>
    <t>WYKA-008</t>
  </si>
  <si>
    <t>2023092707892</t>
  </si>
  <si>
    <t>自编号ZB2306341</t>
  </si>
  <si>
    <t>2024083002712</t>
  </si>
  <si>
    <t>WYKA-013</t>
  </si>
  <si>
    <t>2023092707893</t>
  </si>
  <si>
    <t>自编号ZB2306342</t>
  </si>
  <si>
    <t>2024083002713</t>
  </si>
  <si>
    <t>WYKA-009</t>
  </si>
  <si>
    <t>2023092707894</t>
  </si>
  <si>
    <t>自编号ZB2306343</t>
  </si>
  <si>
    <t>2024083002714</t>
  </si>
  <si>
    <t>WYKA-010</t>
  </si>
  <si>
    <t>2023092707895</t>
  </si>
  <si>
    <t>自编号ZB2306344</t>
  </si>
  <si>
    <t>2024083002715</t>
  </si>
  <si>
    <t>WYKA-011</t>
  </si>
  <si>
    <t>2023092707896</t>
  </si>
  <si>
    <t>自编号ZB2306338</t>
  </si>
  <si>
    <t>2024083002716</t>
  </si>
  <si>
    <t>2023092707897</t>
  </si>
  <si>
    <t>2024083002717</t>
  </si>
  <si>
    <t>T121061889  WYKA-156</t>
  </si>
  <si>
    <t>2023092707898</t>
  </si>
  <si>
    <t>2024083002718</t>
  </si>
  <si>
    <t>WYKA-158</t>
  </si>
  <si>
    <t>1-1000</t>
  </si>
  <si>
    <t>2023092707899</t>
  </si>
  <si>
    <t>2024083002719</t>
  </si>
  <si>
    <t>WYKA-159</t>
  </si>
  <si>
    <t>2023092707900</t>
  </si>
  <si>
    <t>2024083002720</t>
  </si>
  <si>
    <t>ZB2326545</t>
  </si>
  <si>
    <t>2023092707901</t>
  </si>
  <si>
    <t>1011530389</t>
  </si>
  <si>
    <t>2024083002721</t>
  </si>
  <si>
    <t>自编号：WYKA-214</t>
  </si>
  <si>
    <t>H-D100</t>
  </si>
  <si>
    <t>2023092707902</t>
  </si>
  <si>
    <t>19A124067</t>
  </si>
  <si>
    <t>160mm</t>
  </si>
  <si>
    <t>2024083002722</t>
  </si>
  <si>
    <t>5240</t>
  </si>
  <si>
    <t>2023092707903</t>
  </si>
  <si>
    <t>2024083002724</t>
  </si>
  <si>
    <t>ZB2246653</t>
  </si>
  <si>
    <t>2023092707904</t>
  </si>
  <si>
    <t>2024083002726</t>
  </si>
  <si>
    <t>多角度标志逆反射测量仪</t>
  </si>
  <si>
    <t>RP-R01</t>
  </si>
  <si>
    <t>2023092707905</t>
  </si>
  <si>
    <t>RPR01485</t>
  </si>
  <si>
    <t>2024083002727</t>
  </si>
  <si>
    <t>2023092802698</t>
  </si>
  <si>
    <t>20210622</t>
  </si>
  <si>
    <t>2024083002728</t>
  </si>
  <si>
    <t>21050640</t>
  </si>
  <si>
    <t>2023100707355</t>
  </si>
  <si>
    <t>262564</t>
  </si>
  <si>
    <t>2024083002729</t>
  </si>
  <si>
    <t>自编号：WYKA-161</t>
  </si>
  <si>
    <t>2023100707356</t>
  </si>
  <si>
    <t>470592</t>
  </si>
  <si>
    <t>2024083002730</t>
  </si>
  <si>
    <t>8387</t>
  </si>
  <si>
    <t>混凝土抗弯拉试验装置</t>
  </si>
  <si>
    <t>2023100707449</t>
  </si>
  <si>
    <t>ZB7449</t>
  </si>
  <si>
    <t>2024083002731</t>
  </si>
  <si>
    <t>45230</t>
  </si>
  <si>
    <t>2023100802540</t>
  </si>
  <si>
    <t>自编号174217</t>
  </si>
  <si>
    <t>2024083002732</t>
  </si>
  <si>
    <t>45198</t>
  </si>
  <si>
    <t>2023100802541</t>
  </si>
  <si>
    <t>自编号162628</t>
  </si>
  <si>
    <t>2024090204440</t>
  </si>
  <si>
    <t>2023100806766</t>
  </si>
  <si>
    <t>2024090304922</t>
  </si>
  <si>
    <t>2023100807736</t>
  </si>
  <si>
    <t>22356</t>
  </si>
  <si>
    <t>2024090304923</t>
  </si>
  <si>
    <t>2023100807737</t>
  </si>
  <si>
    <t>2024090304924</t>
  </si>
  <si>
    <t>2023100807738</t>
  </si>
  <si>
    <t>2024090304926</t>
  </si>
  <si>
    <t>2023100807739</t>
  </si>
  <si>
    <t>2024090304927</t>
  </si>
  <si>
    <t>2023100807740</t>
  </si>
  <si>
    <t>2024090304928</t>
  </si>
  <si>
    <t>2023100807741</t>
  </si>
  <si>
    <t>自编号：CQTL/GZ-217-03</t>
  </si>
  <si>
    <t>2024090304929</t>
  </si>
  <si>
    <t>GZ-279-05</t>
  </si>
  <si>
    <t>2023100807742</t>
  </si>
  <si>
    <t>2024090304930</t>
  </si>
  <si>
    <t>GZ-279-03</t>
  </si>
  <si>
    <t>沥青标准黏度试验仪</t>
  </si>
  <si>
    <t>2023100807743</t>
  </si>
  <si>
    <t>V-Z-HT-001902203015</t>
  </si>
  <si>
    <t>2024090304931</t>
  </si>
  <si>
    <t>GZ-279-02</t>
  </si>
  <si>
    <t>乳化沥青稠度试验仪</t>
  </si>
  <si>
    <t>2023100807744</t>
  </si>
  <si>
    <t>2024090304932</t>
  </si>
  <si>
    <t>2023100807745</t>
  </si>
  <si>
    <t>2024090304933</t>
  </si>
  <si>
    <t>2023100807758</t>
  </si>
  <si>
    <t>2024090304934</t>
  </si>
  <si>
    <t>2023100807759</t>
  </si>
  <si>
    <t>2024090304935</t>
  </si>
  <si>
    <t>2023100807760</t>
  </si>
  <si>
    <t>2024090304936</t>
  </si>
  <si>
    <t>2023100807761</t>
  </si>
  <si>
    <t>2024090304937</t>
  </si>
  <si>
    <t>2023100807762</t>
  </si>
  <si>
    <t>2024090304938</t>
  </si>
  <si>
    <t>2023100807763</t>
  </si>
  <si>
    <t>2024090304939</t>
  </si>
  <si>
    <t>2023100807764</t>
  </si>
  <si>
    <t>2024090304940</t>
  </si>
  <si>
    <t>2023100807765</t>
  </si>
  <si>
    <t>2024090304941</t>
  </si>
  <si>
    <t>2023100807766</t>
  </si>
  <si>
    <t>2024090304942</t>
  </si>
  <si>
    <t>2023100807767</t>
  </si>
  <si>
    <t>2024090304943</t>
  </si>
  <si>
    <t>2023100807768</t>
  </si>
  <si>
    <t>ZZ00HWY22204007</t>
  </si>
  <si>
    <t>2024090304944</t>
  </si>
  <si>
    <t>2023100807769</t>
  </si>
  <si>
    <t>2024090304945</t>
  </si>
  <si>
    <t>2023100807770</t>
  </si>
  <si>
    <t>2024090304946</t>
  </si>
  <si>
    <t>2023100807771</t>
  </si>
  <si>
    <t>2024090304947</t>
  </si>
  <si>
    <t>2023100807772</t>
  </si>
  <si>
    <t>2024090304948</t>
  </si>
  <si>
    <t>2023100807773</t>
  </si>
  <si>
    <t>2024090304949</t>
  </si>
  <si>
    <t>2023100807774</t>
  </si>
  <si>
    <t>2024090304950</t>
  </si>
  <si>
    <t>沥青运动粘度试验仪</t>
  </si>
  <si>
    <t>2023100807775</t>
  </si>
  <si>
    <t>V-Z-HT-003602203012</t>
  </si>
  <si>
    <t>2024090304951</t>
  </si>
  <si>
    <t>2023100807776</t>
  </si>
  <si>
    <t>2024090304952</t>
  </si>
  <si>
    <t>2023100807777</t>
  </si>
  <si>
    <t>2024090603787</t>
  </si>
  <si>
    <t>2023100807778</t>
  </si>
  <si>
    <t>10416</t>
  </si>
  <si>
    <t>2024090603788</t>
  </si>
  <si>
    <t>公司巫溪至开州高速公路WYKSYB中心试验室</t>
  </si>
  <si>
    <t>2023100902610</t>
  </si>
  <si>
    <t>442016</t>
  </si>
  <si>
    <t>2024090603789</t>
  </si>
  <si>
    <t xml:space="preserve"> ZJ-TXML</t>
  </si>
  <si>
    <t>2023100903360</t>
  </si>
  <si>
    <t>06021</t>
  </si>
  <si>
    <t>2024090603790</t>
  </si>
  <si>
    <t>2023100906659</t>
  </si>
  <si>
    <t>2024090603791</t>
  </si>
  <si>
    <t>2023100906660</t>
  </si>
  <si>
    <t>2024090603792</t>
  </si>
  <si>
    <t>2023100906661</t>
  </si>
  <si>
    <t>2024090603793</t>
  </si>
  <si>
    <t>2023100906662</t>
  </si>
  <si>
    <t>2024090603794</t>
  </si>
  <si>
    <t>2023100906663</t>
  </si>
  <si>
    <t>2024090603795</t>
  </si>
  <si>
    <t>2023100906664</t>
  </si>
  <si>
    <t>2024090603796</t>
  </si>
  <si>
    <t>2023100906665</t>
  </si>
  <si>
    <t>2024091201916</t>
  </si>
  <si>
    <t>202493179</t>
  </si>
  <si>
    <t>2023100906666</t>
  </si>
  <si>
    <t>2024091201917</t>
  </si>
  <si>
    <t>2023100907366</t>
  </si>
  <si>
    <t>2024091201918</t>
  </si>
  <si>
    <t>ZB2246630</t>
  </si>
  <si>
    <t>2023100907367</t>
  </si>
  <si>
    <t>2024091201920</t>
  </si>
  <si>
    <t>2023100907368</t>
  </si>
  <si>
    <t>2024091201921</t>
  </si>
  <si>
    <t>ZB2335254</t>
  </si>
  <si>
    <t>2023100907369</t>
  </si>
  <si>
    <t>2024091304071</t>
  </si>
  <si>
    <t>2023100907370</t>
  </si>
  <si>
    <t>2024091304072</t>
  </si>
  <si>
    <t>2023100907371</t>
  </si>
  <si>
    <t>2024091304073</t>
  </si>
  <si>
    <t>2023100907372</t>
  </si>
  <si>
    <t>2024091304074</t>
  </si>
  <si>
    <t>ZB2302433（GSJC/DZ-231-02）</t>
  </si>
  <si>
    <t>2023100907373</t>
  </si>
  <si>
    <t>2024091304075</t>
  </si>
  <si>
    <t>ZB2302434（GSJC/DZ-231-03）</t>
  </si>
  <si>
    <t>2023100907374</t>
  </si>
  <si>
    <t>2024091304076</t>
  </si>
  <si>
    <t>2023101000344</t>
  </si>
  <si>
    <t>2024091304077</t>
  </si>
  <si>
    <t>ZB2302437（GSJC/DZ-231-01）</t>
  </si>
  <si>
    <t>2023101000345</t>
  </si>
  <si>
    <t>2024091304078</t>
  </si>
  <si>
    <t>2023101000346</t>
  </si>
  <si>
    <t>2024091904417</t>
  </si>
  <si>
    <t>2023101000347</t>
  </si>
  <si>
    <t>数显深度卡尺</t>
  </si>
  <si>
    <t>2024091904418</t>
  </si>
  <si>
    <t>K20H200632</t>
  </si>
  <si>
    <t>2023101000348</t>
  </si>
  <si>
    <t>22015</t>
  </si>
  <si>
    <t>2024091904419</t>
  </si>
  <si>
    <t>2023101000349</t>
  </si>
  <si>
    <t>20mm×20mm×2mm</t>
  </si>
  <si>
    <t>2024091904420</t>
  </si>
  <si>
    <t>GSJC/DZ-189</t>
  </si>
  <si>
    <t>布氏旋转粘度计</t>
  </si>
  <si>
    <t>2023101000350</t>
  </si>
  <si>
    <t>227SD040</t>
  </si>
  <si>
    <t>φ79.8×20</t>
  </si>
  <si>
    <t>2024091904421</t>
  </si>
  <si>
    <t>ZB2132628</t>
  </si>
  <si>
    <t>2023101000351</t>
  </si>
  <si>
    <t>2024091904422</t>
  </si>
  <si>
    <t>ZB2132629</t>
  </si>
  <si>
    <t>JM-V</t>
  </si>
  <si>
    <t>2023101000352</t>
  </si>
  <si>
    <t>2024091904423</t>
  </si>
  <si>
    <t>ZB2132630</t>
  </si>
  <si>
    <t>水泥压浆高速搅拌</t>
  </si>
  <si>
    <t>2023101000353</t>
  </si>
  <si>
    <t>φ61.8×20</t>
  </si>
  <si>
    <t>2024091904424</t>
  </si>
  <si>
    <t>ZB2132631</t>
  </si>
  <si>
    <t>2023101000354</t>
  </si>
  <si>
    <t>2024091904426</t>
  </si>
  <si>
    <t>ZB2132632</t>
  </si>
  <si>
    <t>2023101000355</t>
  </si>
  <si>
    <t>2024091904429</t>
  </si>
  <si>
    <t>ZB2132633</t>
  </si>
  <si>
    <t>公路连续式八轮平整度仪</t>
  </si>
  <si>
    <t>LXBP-5</t>
  </si>
  <si>
    <t>2023101000356</t>
  </si>
  <si>
    <t>QF08B1113</t>
  </si>
  <si>
    <t>2024091904431</t>
  </si>
  <si>
    <t>ZB2132634</t>
  </si>
  <si>
    <t>2023101000357</t>
  </si>
  <si>
    <t>2024091904434</t>
  </si>
  <si>
    <t>ZB2132635</t>
  </si>
  <si>
    <t>2023101000358</t>
  </si>
  <si>
    <t>2024091904436</t>
  </si>
  <si>
    <t>ZB2132636</t>
  </si>
  <si>
    <t>2023101006212</t>
  </si>
  <si>
    <t>2024091904439</t>
  </si>
  <si>
    <t>ZB2132637</t>
  </si>
  <si>
    <t>2023101006213</t>
  </si>
  <si>
    <t>2024091904441</t>
  </si>
  <si>
    <t>2023101006214</t>
  </si>
  <si>
    <t>2024091904443</t>
  </si>
  <si>
    <t>2#</t>
  </si>
  <si>
    <t>2023101006215</t>
  </si>
  <si>
    <t>2024091904445</t>
  </si>
  <si>
    <t>221033（GSJC/DZ-159）</t>
  </si>
  <si>
    <t>2023101006216</t>
  </si>
  <si>
    <t>耐热性测试仪</t>
  </si>
  <si>
    <t>2024091904446</t>
  </si>
  <si>
    <t>2023101006217</t>
  </si>
  <si>
    <t>邵氏硬度计</t>
  </si>
  <si>
    <t>2024091904457</t>
  </si>
  <si>
    <t>220722071</t>
  </si>
  <si>
    <t>2023101006218</t>
  </si>
  <si>
    <t>2024091904459</t>
  </si>
  <si>
    <t>220921026</t>
  </si>
  <si>
    <t>2023101006219</t>
  </si>
  <si>
    <t>220951565B</t>
  </si>
  <si>
    <t>硬度块</t>
  </si>
  <si>
    <t>2024091904728</t>
  </si>
  <si>
    <t>2023101006220</t>
  </si>
  <si>
    <t>2024091904730</t>
  </si>
  <si>
    <t>2023101006221</t>
  </si>
  <si>
    <t>2024091904737</t>
  </si>
  <si>
    <t>2023101006222</t>
  </si>
  <si>
    <t>2024092408529</t>
  </si>
  <si>
    <t>2023101006223</t>
  </si>
  <si>
    <t>2024092504447</t>
  </si>
  <si>
    <t>2023101006224</t>
  </si>
  <si>
    <t>2024092504448</t>
  </si>
  <si>
    <t>2023101006225</t>
  </si>
  <si>
    <t>2024092504449</t>
  </si>
  <si>
    <t>2023101006226</t>
  </si>
  <si>
    <t>2024092504450</t>
  </si>
  <si>
    <t>2023101006227</t>
  </si>
  <si>
    <t>2024092504451</t>
  </si>
  <si>
    <t>2023101006228</t>
  </si>
  <si>
    <t>2024092504452</t>
  </si>
  <si>
    <t>2023101006229</t>
  </si>
  <si>
    <t>2024092504453</t>
  </si>
  <si>
    <t>2023101006230</t>
  </si>
  <si>
    <t>2024092605372</t>
  </si>
  <si>
    <t>42976</t>
  </si>
  <si>
    <t>2023101006231</t>
  </si>
  <si>
    <t>2024092605373</t>
  </si>
  <si>
    <t>42828</t>
  </si>
  <si>
    <t>2023101006232</t>
  </si>
  <si>
    <t>YYU-100-25</t>
  </si>
  <si>
    <t>2024092605412</t>
  </si>
  <si>
    <t>240984</t>
  </si>
  <si>
    <t>2023101006233</t>
  </si>
  <si>
    <t>2024092606166</t>
  </si>
  <si>
    <t>2023101006234</t>
  </si>
  <si>
    <t>22917</t>
  </si>
  <si>
    <t>2024092606223</t>
  </si>
  <si>
    <t>LJ201205051</t>
  </si>
  <si>
    <t>2023101006235</t>
  </si>
  <si>
    <t>沥青动力粘度试验仪</t>
  </si>
  <si>
    <t>2024092606224</t>
  </si>
  <si>
    <t>2023101006236</t>
  </si>
  <si>
    <t>2024092700991</t>
  </si>
  <si>
    <t>GSJC/DZ-231-03</t>
  </si>
  <si>
    <t>2023101006237</t>
  </si>
  <si>
    <t>2024092906242</t>
  </si>
  <si>
    <t>2023101006238</t>
  </si>
  <si>
    <t>2024092906243</t>
  </si>
  <si>
    <t>防眩板抗风载荷试验装置（位移传感器）</t>
  </si>
  <si>
    <t>2023101006239</t>
  </si>
  <si>
    <t>2024092906244</t>
  </si>
  <si>
    <t>2023101006278</t>
  </si>
  <si>
    <t>2024092906245</t>
  </si>
  <si>
    <t>2023101006279</t>
  </si>
  <si>
    <t>2024092906246</t>
  </si>
  <si>
    <t>2023101006280</t>
  </si>
  <si>
    <t>2024092906247</t>
  </si>
  <si>
    <t>自编号：6247</t>
  </si>
  <si>
    <t>2023101006281</t>
  </si>
  <si>
    <t>2024092906248</t>
  </si>
  <si>
    <t>自编号：6248</t>
  </si>
  <si>
    <t>2023101006282</t>
  </si>
  <si>
    <t>2024092906249</t>
  </si>
  <si>
    <t>2023101006283</t>
  </si>
  <si>
    <t>2024092906250</t>
  </si>
  <si>
    <t>自编号：6250</t>
  </si>
  <si>
    <t>2023101006284</t>
  </si>
  <si>
    <t>2024092906251</t>
  </si>
  <si>
    <t>2023101006285</t>
  </si>
  <si>
    <t>2024092906252</t>
  </si>
  <si>
    <t>自编号：6252</t>
  </si>
  <si>
    <t>2023101006286</t>
  </si>
  <si>
    <t>2024092906253</t>
  </si>
  <si>
    <t>自编号：6253</t>
  </si>
  <si>
    <t>2023101006287</t>
  </si>
  <si>
    <t>混凝土带盖试模</t>
  </si>
  <si>
    <t>2024092906254</t>
  </si>
  <si>
    <t>编号见附页</t>
  </si>
  <si>
    <t>2023101006288</t>
  </si>
  <si>
    <t>2024092906255</t>
  </si>
  <si>
    <t>2023101106488</t>
  </si>
  <si>
    <t>2024092906256</t>
  </si>
  <si>
    <t>2023101106489</t>
  </si>
  <si>
    <t>2024092906257</t>
  </si>
  <si>
    <t>2023101106490</t>
  </si>
  <si>
    <t>2024092906258</t>
  </si>
  <si>
    <t>2023101106491</t>
  </si>
  <si>
    <t>2024092906259</t>
  </si>
  <si>
    <t>2023101106492</t>
  </si>
  <si>
    <t>22102601</t>
  </si>
  <si>
    <t>2024092906260</t>
  </si>
  <si>
    <t>2023101106493</t>
  </si>
  <si>
    <t>22102602</t>
  </si>
  <si>
    <t>粗集料压碎值仪</t>
  </si>
  <si>
    <t>2024092906261</t>
  </si>
  <si>
    <t>自编号：6261</t>
  </si>
  <si>
    <t>2023101106494</t>
  </si>
  <si>
    <t>H107642</t>
  </si>
  <si>
    <t>2024092906262</t>
  </si>
  <si>
    <t>自编号：6262</t>
  </si>
  <si>
    <t>2023101106495</t>
  </si>
  <si>
    <t>细集料压碎值仪</t>
  </si>
  <si>
    <t>2024092906263</t>
  </si>
  <si>
    <t>自编号：6263</t>
  </si>
  <si>
    <t>2023101106496</t>
  </si>
  <si>
    <t>针状规准仪</t>
  </si>
  <si>
    <t>2024092906264</t>
  </si>
  <si>
    <t>自编号：6264</t>
  </si>
  <si>
    <t>2023101201906</t>
  </si>
  <si>
    <t>8514</t>
  </si>
  <si>
    <t>片状规准仪</t>
  </si>
  <si>
    <t>2024092906265</t>
  </si>
  <si>
    <t>自编号：6265</t>
  </si>
  <si>
    <t>2023101201907</t>
  </si>
  <si>
    <t>45389</t>
  </si>
  <si>
    <t>2024092906266</t>
  </si>
  <si>
    <t>自编号：6266</t>
  </si>
  <si>
    <t>2023101201908</t>
  </si>
  <si>
    <t>饱和面干试模</t>
  </si>
  <si>
    <t>2024092906267</t>
  </si>
  <si>
    <t>自编号：6267</t>
  </si>
  <si>
    <t>2023101201909</t>
  </si>
  <si>
    <t>20090412</t>
  </si>
  <si>
    <t>细集料漏斗</t>
  </si>
  <si>
    <t>2024092906268</t>
  </si>
  <si>
    <t>自编号：6268</t>
  </si>
  <si>
    <t>数显混凝土维勃稠度仪</t>
  </si>
  <si>
    <t>2023101311200</t>
  </si>
  <si>
    <t>2021200</t>
  </si>
  <si>
    <t>2024092906269</t>
  </si>
  <si>
    <t>2023101311201</t>
  </si>
  <si>
    <t>2024092906270</t>
  </si>
  <si>
    <t>2023101311202</t>
  </si>
  <si>
    <t>2024092906271</t>
  </si>
  <si>
    <t>2023101311203</t>
  </si>
  <si>
    <t>2024092906272</t>
  </si>
  <si>
    <t>2023101311204</t>
  </si>
  <si>
    <t>2024092906273</t>
  </si>
  <si>
    <t>2023101311205</t>
  </si>
  <si>
    <t>ZZ02801F2208133</t>
  </si>
  <si>
    <t>2024092906274</t>
  </si>
  <si>
    <t>2023101311206</t>
  </si>
  <si>
    <t>ZZ0006532203028</t>
  </si>
  <si>
    <t>2024092906275</t>
  </si>
  <si>
    <t>自编号：6275</t>
  </si>
  <si>
    <t>2023101311207</t>
  </si>
  <si>
    <t>2024092906276</t>
  </si>
  <si>
    <t>自编号：6276</t>
  </si>
  <si>
    <t>2023101311208</t>
  </si>
  <si>
    <t>2024092906277</t>
  </si>
  <si>
    <t>2023101311209</t>
  </si>
  <si>
    <t>2024092906278</t>
  </si>
  <si>
    <t>2023101311210</t>
  </si>
  <si>
    <t>36×60×60</t>
  </si>
  <si>
    <t>2024092906279</t>
  </si>
  <si>
    <t>2023101311211</t>
  </si>
  <si>
    <t>2024092906280</t>
  </si>
  <si>
    <t>2023101311212</t>
  </si>
  <si>
    <t>2024092906281</t>
  </si>
  <si>
    <t>自编号：6281</t>
  </si>
  <si>
    <t>2023101311213</t>
  </si>
  <si>
    <t>2024092906282</t>
  </si>
  <si>
    <t>自编号：6282</t>
  </si>
  <si>
    <t>2023101311214</t>
  </si>
  <si>
    <t>2024092906283</t>
  </si>
  <si>
    <t>自编号：6283</t>
  </si>
  <si>
    <t>2023101311216</t>
  </si>
  <si>
    <t>2024092906284</t>
  </si>
  <si>
    <t>2023101311217</t>
  </si>
  <si>
    <t>抗压夹具</t>
  </si>
  <si>
    <t>2024092906285</t>
  </si>
  <si>
    <t>214050</t>
  </si>
  <si>
    <t>2023101311218</t>
  </si>
  <si>
    <t>抗折夹具</t>
  </si>
  <si>
    <t>2024092906286</t>
  </si>
  <si>
    <t>自编号：6286</t>
  </si>
  <si>
    <t>2023101311219</t>
  </si>
  <si>
    <t>水泥砂浆稠度漏斗</t>
  </si>
  <si>
    <t>2024092906287</t>
  </si>
  <si>
    <t>自编号：6287</t>
  </si>
  <si>
    <t>2023101311220</t>
  </si>
  <si>
    <t>2024092906288</t>
  </si>
  <si>
    <t>2023101311221</t>
  </si>
  <si>
    <t>2024092906289</t>
  </si>
  <si>
    <t>2023101311222</t>
  </si>
  <si>
    <t>2024092906290</t>
  </si>
  <si>
    <t>2023101311223</t>
  </si>
  <si>
    <t>2024092906291</t>
  </si>
  <si>
    <t>透反射定量偏光显微镜</t>
  </si>
  <si>
    <t>2023101311224</t>
  </si>
  <si>
    <t>2203581</t>
  </si>
  <si>
    <t>2024092906292</t>
  </si>
  <si>
    <t>2023101702237</t>
  </si>
  <si>
    <t>1011530860</t>
  </si>
  <si>
    <t>2024092906293</t>
  </si>
  <si>
    <t>2023101801009</t>
  </si>
  <si>
    <t>ZB2316765</t>
  </si>
  <si>
    <t>2024092906465</t>
  </si>
  <si>
    <t>2023102300071</t>
  </si>
  <si>
    <t>2024100808517</t>
  </si>
  <si>
    <t>3358832</t>
  </si>
  <si>
    <t>2023102300072</t>
  </si>
  <si>
    <t>2024100808518</t>
  </si>
  <si>
    <t>3358831</t>
  </si>
  <si>
    <t>2023102300073</t>
  </si>
  <si>
    <t>2024100808519</t>
  </si>
  <si>
    <t>2407604</t>
  </si>
  <si>
    <t>2023102300074</t>
  </si>
  <si>
    <t>D3(TZP)00223</t>
  </si>
  <si>
    <t>2024100808520</t>
  </si>
  <si>
    <t>3362935</t>
  </si>
  <si>
    <t>2023102300075</t>
  </si>
  <si>
    <t>D3(TZP)00229</t>
  </si>
  <si>
    <t>2024100808521</t>
  </si>
  <si>
    <t>DT150464</t>
  </si>
  <si>
    <t>2023102300076</t>
  </si>
  <si>
    <t>D3(TZP)00222</t>
  </si>
  <si>
    <t>2024100808522</t>
  </si>
  <si>
    <t>63731305WS</t>
  </si>
  <si>
    <t>2023102300077</t>
  </si>
  <si>
    <t>D3(TZP)00228</t>
  </si>
  <si>
    <t>钢丝间泌水试验仪（长度）</t>
  </si>
  <si>
    <t>2024101004918</t>
  </si>
  <si>
    <t>GSJC/DZ-143</t>
  </si>
  <si>
    <t>2023102300078</t>
  </si>
  <si>
    <t>D3(TZP)00225</t>
  </si>
  <si>
    <t>钢丝间泌水试验仪（玻璃）</t>
  </si>
  <si>
    <t>800mL</t>
  </si>
  <si>
    <t>2024101004919</t>
  </si>
  <si>
    <t>自编号ZB2329013</t>
  </si>
  <si>
    <t>2023102300079</t>
  </si>
  <si>
    <t>XFMDJ18H20221102</t>
  </si>
  <si>
    <t>静载荷试验仪（压力）</t>
  </si>
  <si>
    <t>2024101005656</t>
  </si>
  <si>
    <t>20185101374</t>
  </si>
  <si>
    <t>2023102300080</t>
  </si>
  <si>
    <t>D3(TZP)00227</t>
  </si>
  <si>
    <t>静载荷试验仪（位移）</t>
  </si>
  <si>
    <t>主机：RSM-JC5(A)</t>
  </si>
  <si>
    <t>2024101005657</t>
  </si>
  <si>
    <t>主机：20185101374</t>
  </si>
  <si>
    <t>2023102300081</t>
  </si>
  <si>
    <t>D3(TZP)00231</t>
  </si>
  <si>
    <t>2024101005658</t>
  </si>
  <si>
    <t>2023102300082</t>
  </si>
  <si>
    <t>D3(TZP)00224</t>
  </si>
  <si>
    <t>2024101005659</t>
  </si>
  <si>
    <t>2023102300083</t>
  </si>
  <si>
    <t>2024101005660</t>
  </si>
  <si>
    <t>2023102300084</t>
  </si>
  <si>
    <t>2024101005694</t>
  </si>
  <si>
    <t>17122090944（GSJC/GZ-111）</t>
  </si>
  <si>
    <t>2023102300085</t>
  </si>
  <si>
    <t>2024101005695</t>
  </si>
  <si>
    <t>V-Z-HT-001592207004（GSJC/GZ-110）</t>
  </si>
  <si>
    <t>2023102300086</t>
  </si>
  <si>
    <t>2024101005696</t>
  </si>
  <si>
    <t>2202249</t>
  </si>
  <si>
    <t>2023102300087</t>
  </si>
  <si>
    <t>沉降计</t>
  </si>
  <si>
    <t>2024101005697</t>
  </si>
  <si>
    <t>2210027</t>
  </si>
  <si>
    <t>2023102300088</t>
  </si>
  <si>
    <t>D3(TZP)00226</t>
  </si>
  <si>
    <t>2024101005698</t>
  </si>
  <si>
    <t>2210019</t>
  </si>
  <si>
    <t>2023102300089</t>
  </si>
  <si>
    <t>全球导航卫星系统(GNSS)接收机</t>
  </si>
  <si>
    <t>2024101005700</t>
  </si>
  <si>
    <t>VATC13801910</t>
  </si>
  <si>
    <t>涂料(干缩)恒温恒湿箱</t>
  </si>
  <si>
    <t>2023102400001</t>
  </si>
  <si>
    <t>2024101005701</t>
  </si>
  <si>
    <t>VATC13802387</t>
  </si>
  <si>
    <t>2023102400002</t>
  </si>
  <si>
    <t>2024101005702</t>
  </si>
  <si>
    <t>VATC13801883</t>
  </si>
  <si>
    <t>2023102400003</t>
  </si>
  <si>
    <t>2024101005703</t>
  </si>
  <si>
    <t>VATC13802478</t>
  </si>
  <si>
    <t>2023102400004</t>
  </si>
  <si>
    <t>2024101005705</t>
  </si>
  <si>
    <t>ZB2326684</t>
  </si>
  <si>
    <t>2023102400005</t>
  </si>
  <si>
    <t>2024101005706</t>
  </si>
  <si>
    <t>AM212968</t>
  </si>
  <si>
    <t>2023102400006</t>
  </si>
  <si>
    <t>2024101005707</t>
  </si>
  <si>
    <t>AA215744</t>
  </si>
  <si>
    <t>2023102400073</t>
  </si>
  <si>
    <t>2024101005708</t>
  </si>
  <si>
    <t>2023102400075</t>
  </si>
  <si>
    <t>3122210575</t>
  </si>
  <si>
    <t>2024101005709</t>
  </si>
  <si>
    <t>BY134384</t>
  </si>
  <si>
    <t>2023102400138</t>
  </si>
  <si>
    <t>2024101005710</t>
  </si>
  <si>
    <t>ZB2338396</t>
  </si>
  <si>
    <t>2023102400139</t>
  </si>
  <si>
    <t>2024101005711</t>
  </si>
  <si>
    <t>757387</t>
  </si>
  <si>
    <t>2023102400140</t>
  </si>
  <si>
    <t>2024101005712</t>
  </si>
  <si>
    <t>GSJC/GZ-065-01/A</t>
  </si>
  <si>
    <t>1块</t>
  </si>
  <si>
    <t>2023102508401</t>
  </si>
  <si>
    <t>延度试模（新标准铜八字模）</t>
  </si>
  <si>
    <t>2024101005713</t>
  </si>
  <si>
    <t>2023102508716</t>
  </si>
  <si>
    <t>ZB2245515</t>
  </si>
  <si>
    <t>2024101005714</t>
  </si>
  <si>
    <t>2023102508717</t>
  </si>
  <si>
    <t>ZB2237892</t>
  </si>
  <si>
    <t>2024101005715</t>
  </si>
  <si>
    <t>2023102508718</t>
  </si>
  <si>
    <t>2024101005716</t>
  </si>
  <si>
    <t>4</t>
  </si>
  <si>
    <t>2023102508719</t>
  </si>
  <si>
    <t>ZB2245314</t>
  </si>
  <si>
    <t>2024101005717</t>
  </si>
  <si>
    <t>5</t>
  </si>
  <si>
    <t>0.15mm</t>
  </si>
  <si>
    <t>2023102508720</t>
  </si>
  <si>
    <t>ZB2236451</t>
  </si>
  <si>
    <t>2024101005718</t>
  </si>
  <si>
    <t>6</t>
  </si>
  <si>
    <t>2023102508721</t>
  </si>
  <si>
    <t>2024101005719</t>
  </si>
  <si>
    <t>7</t>
  </si>
  <si>
    <t>2023102508722</t>
  </si>
  <si>
    <t>2024101005720</t>
  </si>
  <si>
    <t>8</t>
  </si>
  <si>
    <t>(0～3）mm  0.001mm</t>
  </si>
  <si>
    <t>2023102508725</t>
  </si>
  <si>
    <t>2024101005721</t>
  </si>
  <si>
    <t>9</t>
  </si>
  <si>
    <t>2023102508726</t>
  </si>
  <si>
    <t>针入试模</t>
  </si>
  <si>
    <t>2024101005722</t>
  </si>
  <si>
    <t>2023102508727</t>
  </si>
  <si>
    <t>AA215699</t>
  </si>
  <si>
    <t>2024101005723</t>
  </si>
  <si>
    <t>2023102508728</t>
  </si>
  <si>
    <t>AM212973</t>
  </si>
  <si>
    <t>2024101005724</t>
  </si>
  <si>
    <t>2023102508729</t>
  </si>
  <si>
    <t>AM212962</t>
  </si>
  <si>
    <t>2024101005725</t>
  </si>
  <si>
    <t>2023102508730</t>
  </si>
  <si>
    <t>AA215732</t>
  </si>
  <si>
    <t>膨胀剂B法测量仪</t>
  </si>
  <si>
    <t>BY-2型</t>
  </si>
  <si>
    <t>2024101005726</t>
  </si>
  <si>
    <t>22808（GSJC/DZ-188-01）</t>
  </si>
  <si>
    <t>2023102508731</t>
  </si>
  <si>
    <t>AA215707</t>
  </si>
  <si>
    <t>2024101005727</t>
  </si>
  <si>
    <t>22827（GSJC/DZ-188-03）</t>
  </si>
  <si>
    <t>2023102508732</t>
  </si>
  <si>
    <t>219390</t>
  </si>
  <si>
    <t>2024101005728</t>
  </si>
  <si>
    <t>22814（GSJC/DZ-188-02）</t>
  </si>
  <si>
    <t>2023102508733</t>
  </si>
  <si>
    <t>2024101005729</t>
  </si>
  <si>
    <t>自编号ZB2329019</t>
  </si>
  <si>
    <t>2023102508734</t>
  </si>
  <si>
    <t>2024101005730</t>
  </si>
  <si>
    <t>自编号ZB2329020</t>
  </si>
  <si>
    <t>2023102508735</t>
  </si>
  <si>
    <t>自编号：GSJC/OZ-05/A</t>
  </si>
  <si>
    <t>2024101005731</t>
  </si>
  <si>
    <t>自编号ZB2329021</t>
  </si>
  <si>
    <t>2023102508736</t>
  </si>
  <si>
    <t>J61569</t>
  </si>
  <si>
    <t>2024101005732</t>
  </si>
  <si>
    <t>自编号ZB2329022</t>
  </si>
  <si>
    <t>2023102508737</t>
  </si>
  <si>
    <t>3073293</t>
  </si>
  <si>
    <t>2024101005733</t>
  </si>
  <si>
    <t>自编号ZB2329023</t>
  </si>
  <si>
    <t>2023102508738</t>
  </si>
  <si>
    <t>2024101005734</t>
  </si>
  <si>
    <t>2023102508739</t>
  </si>
  <si>
    <t>2024101005735</t>
  </si>
  <si>
    <t>2023102508740</t>
  </si>
  <si>
    <t>2024101005736</t>
  </si>
  <si>
    <t>2023102508741</t>
  </si>
  <si>
    <t>2024101005737</t>
  </si>
  <si>
    <t>2023102508742</t>
  </si>
  <si>
    <t>2024101603719</t>
  </si>
  <si>
    <t>DL149984</t>
  </si>
  <si>
    <t>2023102508743</t>
  </si>
  <si>
    <t>2024101603720</t>
  </si>
  <si>
    <t>230901948</t>
  </si>
  <si>
    <t>2023102508744</t>
  </si>
  <si>
    <t>（0～50.8）mm  0.001mm</t>
  </si>
  <si>
    <t>2024101603721</t>
  </si>
  <si>
    <t>DC273533</t>
  </si>
  <si>
    <t>2023102508745</t>
  </si>
  <si>
    <t>2024101603722</t>
  </si>
  <si>
    <t>ZB1826341</t>
  </si>
  <si>
    <t>2023102508746</t>
  </si>
  <si>
    <t>2024101604296</t>
  </si>
  <si>
    <t>2023102508747</t>
  </si>
  <si>
    <t>2024101604297</t>
  </si>
  <si>
    <t>2023102508748</t>
  </si>
  <si>
    <t>1902001095</t>
  </si>
  <si>
    <t>2024101604298</t>
  </si>
  <si>
    <t>2023102508749</t>
  </si>
  <si>
    <t>GSJC1DZ-192</t>
  </si>
  <si>
    <t>2024101604299</t>
  </si>
  <si>
    <t>2023102508750</t>
  </si>
  <si>
    <t>2024101604300</t>
  </si>
  <si>
    <t>2023102508751</t>
  </si>
  <si>
    <t>2024101604301</t>
  </si>
  <si>
    <t>2023102508752</t>
  </si>
  <si>
    <t>2024101604302</t>
  </si>
  <si>
    <t>2023102508753</t>
  </si>
  <si>
    <t>2024101604303</t>
  </si>
  <si>
    <t>200773455</t>
  </si>
  <si>
    <t>2023102508754</t>
  </si>
  <si>
    <t>2024101604304</t>
  </si>
  <si>
    <t>综合智能读数仪</t>
  </si>
  <si>
    <t>YL-IRI-V2.0</t>
  </si>
  <si>
    <t>2023102508755</t>
  </si>
  <si>
    <t>Q0401007</t>
  </si>
  <si>
    <t>2024101604305</t>
  </si>
  <si>
    <t>2023102508757</t>
  </si>
  <si>
    <t>ZB2302481</t>
  </si>
  <si>
    <t>2024101604306</t>
  </si>
  <si>
    <t>2023102508758</t>
  </si>
  <si>
    <t>2024101604307</t>
  </si>
  <si>
    <t>2023102508759</t>
  </si>
  <si>
    <t>2024101604308</t>
  </si>
  <si>
    <t>2023102508760</t>
  </si>
  <si>
    <t>2024101604309</t>
  </si>
  <si>
    <t>2023102508761</t>
  </si>
  <si>
    <t>2024101604310</t>
  </si>
  <si>
    <t>2023102508762</t>
  </si>
  <si>
    <t>2024101604311</t>
  </si>
  <si>
    <t>2023102508763</t>
  </si>
  <si>
    <t>2024101604312</t>
  </si>
  <si>
    <t>2023102508764</t>
  </si>
  <si>
    <t>2024101604313</t>
  </si>
  <si>
    <t>2023102508765</t>
  </si>
  <si>
    <t>2024101604314</t>
  </si>
  <si>
    <t>2023102508766</t>
  </si>
  <si>
    <t>2024101604315</t>
  </si>
  <si>
    <t>全球卫星导航系统（GNSS）接收机（测地型）</t>
  </si>
  <si>
    <t>2023102508767</t>
  </si>
  <si>
    <t>2024101604316</t>
  </si>
  <si>
    <t>2023102508768</t>
  </si>
  <si>
    <t>2024101604317</t>
  </si>
  <si>
    <t>2023102508769</t>
  </si>
  <si>
    <t>2024101604318</t>
  </si>
  <si>
    <t>2023102508770</t>
  </si>
  <si>
    <t>1203台</t>
  </si>
  <si>
    <t>水位测试仪</t>
  </si>
  <si>
    <t>2023102508771</t>
  </si>
  <si>
    <t>2202246</t>
  </si>
  <si>
    <t>沉降测试仪</t>
  </si>
  <si>
    <t>2023102508772</t>
  </si>
  <si>
    <t>2023102508773</t>
  </si>
  <si>
    <t>2202224</t>
  </si>
  <si>
    <t>2023102508774</t>
  </si>
  <si>
    <t>2210018</t>
  </si>
  <si>
    <t>2023102508775</t>
  </si>
  <si>
    <t>2023102508776</t>
  </si>
  <si>
    <t>2202228</t>
  </si>
  <si>
    <t>2023102508777</t>
  </si>
  <si>
    <t>2023102508778</t>
  </si>
  <si>
    <t>YLIMI(V)</t>
  </si>
  <si>
    <t>2023102508779</t>
  </si>
  <si>
    <t>3822</t>
  </si>
  <si>
    <t>2023102508780</t>
  </si>
  <si>
    <t>2023102508781</t>
  </si>
  <si>
    <t>2023102508782</t>
  </si>
  <si>
    <t>超声波探伤仪</t>
  </si>
  <si>
    <t>2023102508783</t>
  </si>
  <si>
    <t>2023102508784</t>
  </si>
  <si>
    <t>CSK-ⅠA</t>
  </si>
  <si>
    <t>2023102508785</t>
  </si>
  <si>
    <t>2023102509215</t>
  </si>
  <si>
    <t>液体比重天平</t>
  </si>
  <si>
    <t>PZ-D-5</t>
  </si>
  <si>
    <t>2023102509216</t>
  </si>
  <si>
    <t>2228</t>
  </si>
  <si>
    <t>2023102509217</t>
  </si>
  <si>
    <t>2206288</t>
  </si>
  <si>
    <t>20mL（量入式）</t>
  </si>
  <si>
    <t>2023102509218</t>
  </si>
  <si>
    <t>自编号ZB2306587</t>
  </si>
  <si>
    <t>2023102509219</t>
  </si>
  <si>
    <t>自编号ZB2306588</t>
  </si>
  <si>
    <t>2023102509220</t>
  </si>
  <si>
    <t>自编号ZB2306589</t>
  </si>
  <si>
    <t>新标准比长仪</t>
  </si>
  <si>
    <t>2023102509221</t>
  </si>
  <si>
    <t>2023102509222</t>
  </si>
  <si>
    <t>2023102509223</t>
  </si>
  <si>
    <t>22106</t>
  </si>
  <si>
    <t>2023102509224</t>
  </si>
  <si>
    <t>2023102509225</t>
  </si>
  <si>
    <t>V-Z-HT-001592207004</t>
  </si>
  <si>
    <t>2023102509226</t>
  </si>
  <si>
    <t>2023102509227</t>
  </si>
  <si>
    <t>2023102509228</t>
  </si>
  <si>
    <t>80285</t>
  </si>
  <si>
    <t>2023102509230</t>
  </si>
  <si>
    <t>2023102509231</t>
  </si>
  <si>
    <t>ZB1913015</t>
  </si>
  <si>
    <t>2023102509232</t>
  </si>
  <si>
    <t>2023102509233</t>
  </si>
  <si>
    <t>ZB1913016</t>
  </si>
  <si>
    <t>2023102509234</t>
  </si>
  <si>
    <t>1635</t>
  </si>
  <si>
    <t>2023102509235</t>
  </si>
  <si>
    <t>智能采集仪</t>
  </si>
  <si>
    <t>YL-DSS-V2.0</t>
  </si>
  <si>
    <t>2023102509236</t>
  </si>
  <si>
    <t>DSS 24-2022102801</t>
  </si>
  <si>
    <t>2023102509292</t>
  </si>
  <si>
    <t>2023102509325</t>
  </si>
  <si>
    <t>2023102509326</t>
  </si>
  <si>
    <t>2023102509327</t>
  </si>
  <si>
    <t>2023102509328</t>
  </si>
  <si>
    <t>静载荷试验仪（压力部分）</t>
  </si>
  <si>
    <t>2023102601270</t>
  </si>
  <si>
    <t>20185101374（主机）</t>
  </si>
  <si>
    <t>2023102601271</t>
  </si>
  <si>
    <t>自编号ZB2308679</t>
  </si>
  <si>
    <t>充盈度试验仪</t>
  </si>
  <si>
    <t>2023102601272</t>
  </si>
  <si>
    <t>纤维吸油率仪</t>
  </si>
  <si>
    <t>2023103104383</t>
  </si>
  <si>
    <t>220928</t>
  </si>
  <si>
    <t>2023110102250</t>
  </si>
  <si>
    <t>755733</t>
  </si>
  <si>
    <t>2023110205974</t>
  </si>
  <si>
    <t>2023110205975</t>
  </si>
  <si>
    <t>沥青混合料最大理论密度仪</t>
  </si>
  <si>
    <t>2023110205976</t>
  </si>
  <si>
    <t>沥青混合料真空保水装置</t>
  </si>
  <si>
    <t>2023110205977</t>
  </si>
  <si>
    <t>1609038</t>
  </si>
  <si>
    <t>2023110206266</t>
  </si>
  <si>
    <t>2023110206267</t>
  </si>
  <si>
    <t>2023110206268</t>
  </si>
  <si>
    <t>2023110300092</t>
  </si>
  <si>
    <t>2023110300093</t>
  </si>
  <si>
    <t>2023110300094</t>
  </si>
  <si>
    <t>2023110300095</t>
  </si>
  <si>
    <t>2023110300793</t>
  </si>
  <si>
    <t>2023110300794</t>
  </si>
  <si>
    <t>2023110300795</t>
  </si>
  <si>
    <t>2023110300797</t>
  </si>
  <si>
    <t>2023110300802</t>
  </si>
  <si>
    <t>2023110300804</t>
  </si>
  <si>
    <t>1265台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</si>
</sst>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yyyy&quot;年&quot;m&quot;月&quot;;@"/>
  </numFmts>
  <fonts count="6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Dialog"/>
      <charset val="0"/>
    </font>
    <font>
      <sz val="11"/>
      <color rgb="FFFF000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新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8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000000"/>
      <name val="新宋体"/>
      <charset val="134"/>
    </font>
    <font>
      <sz val="9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新宋体"/>
      <charset val="134"/>
    </font>
    <font>
      <sz val="9"/>
      <color theme="1"/>
      <name val="宋体"/>
      <charset val="134"/>
    </font>
    <font>
      <sz val="9"/>
      <name val="Calibri"/>
      <charset val="134"/>
    </font>
    <font>
      <sz val="9"/>
      <name val="Times New Roman"/>
      <charset val="134"/>
    </font>
    <font>
      <b/>
      <sz val="10"/>
      <name val="新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u/>
      <sz val="16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61"/>
    </font>
    <font>
      <sz val="16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6" borderId="19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22" applyNumberFormat="0" applyAlignment="0" applyProtection="0">
      <alignment vertical="center"/>
    </xf>
    <xf numFmtId="0" fontId="49" fillId="8" borderId="23" applyNumberFormat="0" applyAlignment="0" applyProtection="0">
      <alignment vertical="center"/>
    </xf>
    <xf numFmtId="0" fontId="50" fillId="8" borderId="22" applyNumberFormat="0" applyAlignment="0" applyProtection="0">
      <alignment vertical="center"/>
    </xf>
    <xf numFmtId="0" fontId="51" fillId="9" borderId="24" applyNumberFormat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9" fillId="0" borderId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left" vertical="top"/>
    </xf>
    <xf numFmtId="0" fontId="5" fillId="0" borderId="0" xfId="0" applyFont="1" applyFill="1" applyBorder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3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 wrapText="1" shrinkToFit="1"/>
    </xf>
    <xf numFmtId="177" fontId="12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/>
    </xf>
    <xf numFmtId="178" fontId="1" fillId="0" borderId="0" xfId="0" applyNumberFormat="1" applyFont="1">
      <alignment vertical="center"/>
    </xf>
    <xf numFmtId="49" fontId="14" fillId="0" borderId="3" xfId="0" applyNumberFormat="1" applyFont="1" applyFill="1" applyBorder="1" applyAlignment="1">
      <alignment vertical="center" wrapText="1" shrinkToFit="1"/>
    </xf>
    <xf numFmtId="49" fontId="1" fillId="3" borderId="3" xfId="0" applyNumberFormat="1" applyFont="1" applyFill="1" applyBorder="1" applyAlignment="1">
      <alignment vertical="center" wrapText="1" shrinkToFit="1"/>
    </xf>
    <xf numFmtId="49" fontId="14" fillId="3" borderId="3" xfId="0" applyNumberFormat="1" applyFont="1" applyFill="1" applyBorder="1" applyAlignment="1">
      <alignment vertical="center" wrapText="1" shrinkToFi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14" fontId="0" fillId="0" borderId="1" xfId="0" applyNumberForma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4" fontId="0" fillId="4" borderId="1" xfId="0" applyNumberFormat="1" applyFill="1" applyBorder="1" applyAlignment="1">
      <alignment horizontal="left" vertical="center"/>
    </xf>
    <xf numFmtId="0" fontId="0" fillId="4" borderId="4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14" fontId="0" fillId="5" borderId="1" xfId="0" applyNumberFormat="1" applyFill="1" applyBorder="1" applyAlignment="1">
      <alignment horizontal="left" vertical="center"/>
    </xf>
    <xf numFmtId="0" fontId="0" fillId="5" borderId="4" xfId="0" applyFill="1" applyBorder="1" applyAlignment="1">
      <alignment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4" fontId="0" fillId="3" borderId="1" xfId="0" applyNumberFormat="1" applyFill="1" applyBorder="1" applyAlignment="1">
      <alignment horizontal="left" vertical="center"/>
    </xf>
    <xf numFmtId="0" fontId="0" fillId="3" borderId="4" xfId="0" applyFill="1" applyBorder="1" applyAlignment="1">
      <alignment vertical="center"/>
    </xf>
    <xf numFmtId="0" fontId="21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22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2" fillId="0" borderId="5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49" fontId="13" fillId="0" borderId="0" xfId="0" applyNumberFormat="1" applyFont="1" applyFill="1" applyAlignment="1">
      <alignment horizontal="left" vertical="center"/>
    </xf>
    <xf numFmtId="177" fontId="4" fillId="0" borderId="7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 shrinkToFit="1"/>
    </xf>
    <xf numFmtId="0" fontId="1" fillId="0" borderId="9" xfId="0" applyFont="1" applyBorder="1">
      <alignment vertical="center"/>
    </xf>
    <xf numFmtId="0" fontId="1" fillId="0" borderId="1" xfId="0" applyFont="1" applyBorder="1">
      <alignment vertical="center"/>
    </xf>
    <xf numFmtId="177" fontId="29" fillId="0" borderId="6" xfId="0" applyNumberFormat="1" applyFont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14" fontId="17" fillId="2" borderId="1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0" fillId="0" borderId="5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vertical="center"/>
    </xf>
    <xf numFmtId="0" fontId="30" fillId="0" borderId="12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77" fontId="1" fillId="0" borderId="0" xfId="0" applyNumberFormat="1" applyFont="1" applyFill="1">
      <alignment vertical="center"/>
    </xf>
    <xf numFmtId="0" fontId="33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33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right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35" fillId="0" borderId="13" xfId="0" applyNumberFormat="1" applyFont="1" applyFill="1" applyBorder="1" applyAlignment="1">
      <alignment horizontal="center" vertical="center" wrapText="1" shrinkToFit="1"/>
    </xf>
    <xf numFmtId="177" fontId="35" fillId="0" borderId="3" xfId="0" applyNumberFormat="1" applyFont="1" applyFill="1" applyBorder="1" applyAlignment="1">
      <alignment horizontal="center" vertical="center" wrapText="1" shrinkToFit="1"/>
    </xf>
    <xf numFmtId="49" fontId="35" fillId="0" borderId="3" xfId="0" applyNumberFormat="1" applyFont="1" applyFill="1" applyBorder="1" applyAlignment="1">
      <alignment vertical="center" wrapText="1" shrinkToFit="1"/>
    </xf>
    <xf numFmtId="49" fontId="8" fillId="0" borderId="3" xfId="0" applyNumberFormat="1" applyFont="1" applyFill="1" applyBorder="1" applyAlignment="1">
      <alignment vertical="center" wrapText="1" shrinkToFit="1"/>
    </xf>
    <xf numFmtId="0" fontId="10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36" fillId="0" borderId="3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8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3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top" wrapText="1"/>
    </xf>
    <xf numFmtId="49" fontId="39" fillId="0" borderId="0" xfId="0" applyNumberFormat="1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left" vertical="top" wrapText="1"/>
    </xf>
    <xf numFmtId="177" fontId="35" fillId="0" borderId="16" xfId="0" applyNumberFormat="1" applyFont="1" applyFill="1" applyBorder="1" applyAlignment="1">
      <alignment horizontal="center" vertical="center" wrapText="1" shrinkToFit="1"/>
    </xf>
    <xf numFmtId="177" fontId="35" fillId="0" borderId="9" xfId="0" applyNumberFormat="1" applyFont="1" applyFill="1" applyBorder="1" applyAlignment="1">
      <alignment horizontal="center" vertical="center" wrapText="1" shrinkToFit="1"/>
    </xf>
    <xf numFmtId="0" fontId="8" fillId="0" borderId="9" xfId="0" applyFont="1" applyFill="1" applyBorder="1">
      <alignment vertical="center"/>
    </xf>
    <xf numFmtId="177" fontId="35" fillId="0" borderId="15" xfId="0" applyNumberFormat="1" applyFont="1" applyFill="1" applyBorder="1" applyAlignment="1">
      <alignment horizontal="center" vertical="center" wrapText="1" shrinkToFit="1"/>
    </xf>
    <xf numFmtId="177" fontId="35" fillId="0" borderId="1" xfId="0" applyNumberFormat="1" applyFont="1" applyFill="1" applyBorder="1" applyAlignment="1">
      <alignment horizontal="center" vertical="center" wrapText="1" shrinkToFit="1"/>
    </xf>
    <xf numFmtId="177" fontId="13" fillId="0" borderId="17" xfId="0" applyNumberFormat="1" applyFont="1" applyFill="1" applyBorder="1" applyAlignment="1">
      <alignment horizontal="center" vertical="center" wrapText="1" shrinkToFit="1"/>
    </xf>
    <xf numFmtId="177" fontId="35" fillId="0" borderId="18" xfId="0" applyNumberFormat="1" applyFont="1" applyFill="1" applyBorder="1" applyAlignment="1">
      <alignment horizontal="center" vertical="center" wrapText="1" shrinkToFit="1"/>
    </xf>
    <xf numFmtId="177" fontId="35" fillId="0" borderId="7" xfId="0" applyNumberFormat="1" applyFont="1" applyFill="1" applyBorder="1" applyAlignment="1">
      <alignment horizontal="center" vertical="center" wrapText="1" shrinkToFit="1"/>
    </xf>
    <xf numFmtId="0" fontId="8" fillId="0" borderId="7" xfId="0" applyFont="1" applyFill="1" applyBorder="1">
      <alignment vertical="center"/>
    </xf>
    <xf numFmtId="177" fontId="13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 quotePrefix="1">
      <alignment vertical="center" wrapText="1"/>
    </xf>
    <xf numFmtId="0" fontId="4" fillId="0" borderId="1" xfId="0" applyFont="1" applyBorder="1" applyAlignment="1" quotePrefix="1">
      <alignment vertical="center" wrapText="1"/>
    </xf>
    <xf numFmtId="0" fontId="0" fillId="0" borderId="1" xfId="0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workbookViewId="0">
      <selection activeCell="D3" sqref="D3:D19"/>
    </sheetView>
  </sheetViews>
  <sheetFormatPr defaultColWidth="9" defaultRowHeight="13.5" outlineLevelCol="3"/>
  <cols>
    <col min="2" max="2" width="17.5" customWidth="1"/>
    <col min="3" max="3" width="15.375" customWidth="1"/>
    <col min="4" max="4" width="36.875" customWidth="1"/>
  </cols>
  <sheetData>
    <row r="2" spans="1:4">
      <c r="A2" s="201" t="s">
        <v>0</v>
      </c>
      <c r="B2" s="201" t="s">
        <v>1</v>
      </c>
      <c r="C2" s="201" t="s">
        <v>2</v>
      </c>
      <c r="D2" s="201" t="s">
        <v>3</v>
      </c>
    </row>
    <row r="3" spans="1:4">
      <c r="A3" s="201">
        <v>1</v>
      </c>
      <c r="B3" s="201" t="s">
        <v>4</v>
      </c>
      <c r="C3" s="201" t="s">
        <v>5</v>
      </c>
      <c r="D3" s="201">
        <v>3</v>
      </c>
    </row>
    <row r="4" spans="1:4">
      <c r="A4" s="201">
        <v>2</v>
      </c>
      <c r="B4" s="201" t="s">
        <v>4</v>
      </c>
      <c r="C4" s="201" t="s">
        <v>6</v>
      </c>
      <c r="D4" s="201">
        <v>2</v>
      </c>
    </row>
    <row r="5" spans="1:4">
      <c r="A5" s="201">
        <v>3</v>
      </c>
      <c r="B5" s="201" t="s">
        <v>4</v>
      </c>
      <c r="C5" s="201" t="s">
        <v>7</v>
      </c>
      <c r="D5" s="201">
        <v>6</v>
      </c>
    </row>
    <row r="6" spans="1:4">
      <c r="A6" s="201">
        <v>4</v>
      </c>
      <c r="B6" s="201" t="s">
        <v>4</v>
      </c>
      <c r="C6" s="201" t="s">
        <v>8</v>
      </c>
      <c r="D6" s="201">
        <v>40</v>
      </c>
    </row>
    <row r="7" spans="1:4">
      <c r="A7" s="201">
        <v>5</v>
      </c>
      <c r="B7" s="201" t="s">
        <v>4</v>
      </c>
      <c r="C7" s="201" t="s">
        <v>9</v>
      </c>
      <c r="D7" s="201">
        <v>1</v>
      </c>
    </row>
    <row r="8" spans="1:4">
      <c r="A8" s="201">
        <v>6</v>
      </c>
      <c r="B8" s="201" t="s">
        <v>10</v>
      </c>
      <c r="C8" s="201" t="s">
        <v>11</v>
      </c>
      <c r="D8" s="201">
        <v>4</v>
      </c>
    </row>
    <row r="9" spans="1:4">
      <c r="A9" s="201">
        <v>7</v>
      </c>
      <c r="B9" s="201" t="s">
        <v>4</v>
      </c>
      <c r="C9" s="201" t="s">
        <v>12</v>
      </c>
      <c r="D9" s="201">
        <v>2</v>
      </c>
    </row>
    <row r="10" spans="1:4">
      <c r="A10" s="201">
        <v>8</v>
      </c>
      <c r="B10" s="201" t="s">
        <v>4</v>
      </c>
      <c r="C10" s="201" t="s">
        <v>13</v>
      </c>
      <c r="D10" s="201">
        <v>1</v>
      </c>
    </row>
    <row r="11" spans="1:4">
      <c r="A11" s="201">
        <v>9</v>
      </c>
      <c r="B11" s="201" t="s">
        <v>4</v>
      </c>
      <c r="C11" s="201" t="s">
        <v>14</v>
      </c>
      <c r="D11" s="201">
        <v>2</v>
      </c>
    </row>
    <row r="12" spans="1:4">
      <c r="A12" s="201">
        <v>10</v>
      </c>
      <c r="B12" s="201" t="s">
        <v>4</v>
      </c>
      <c r="C12" s="201" t="s">
        <v>15</v>
      </c>
      <c r="D12" s="201">
        <v>3</v>
      </c>
    </row>
    <row r="13" spans="1:4">
      <c r="A13" s="201">
        <v>11</v>
      </c>
      <c r="B13" s="201" t="s">
        <v>4</v>
      </c>
      <c r="C13" s="201" t="s">
        <v>16</v>
      </c>
      <c r="D13" s="201">
        <v>12</v>
      </c>
    </row>
    <row r="14" spans="1:4">
      <c r="A14" s="201">
        <v>12</v>
      </c>
      <c r="B14" s="201" t="s">
        <v>4</v>
      </c>
      <c r="C14" s="201" t="s">
        <v>17</v>
      </c>
      <c r="D14" s="201">
        <v>34</v>
      </c>
    </row>
    <row r="15" spans="1:4">
      <c r="A15" s="201">
        <v>13</v>
      </c>
      <c r="B15" s="201" t="s">
        <v>4</v>
      </c>
      <c r="C15" s="201" t="s">
        <v>18</v>
      </c>
      <c r="D15" s="201">
        <v>80</v>
      </c>
    </row>
    <row r="16" spans="1:4">
      <c r="A16" s="201">
        <v>14</v>
      </c>
      <c r="B16" s="201" t="s">
        <v>19</v>
      </c>
      <c r="C16" s="201" t="s">
        <v>20</v>
      </c>
      <c r="D16" s="201">
        <v>24</v>
      </c>
    </row>
    <row r="17" spans="1:4">
      <c r="A17" s="201">
        <v>15</v>
      </c>
      <c r="B17" s="201" t="s">
        <v>4</v>
      </c>
      <c r="C17" s="201" t="s">
        <v>21</v>
      </c>
      <c r="D17" s="201">
        <v>1</v>
      </c>
    </row>
    <row r="18" spans="1:4">
      <c r="A18" s="201">
        <v>16</v>
      </c>
      <c r="B18" s="201" t="s">
        <v>4</v>
      </c>
      <c r="C18" s="201" t="s">
        <v>22</v>
      </c>
      <c r="D18" s="201">
        <v>1</v>
      </c>
    </row>
    <row r="19" spans="4:4">
      <c r="D19">
        <f>SUM(D3:D18)</f>
        <v>216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6"/>
  <sheetViews>
    <sheetView tabSelected="1" view="pageBreakPreview" zoomScaleNormal="100" workbookViewId="0">
      <selection activeCell="K5" sqref="J5:K5"/>
    </sheetView>
  </sheetViews>
  <sheetFormatPr defaultColWidth="9" defaultRowHeight="13.5"/>
  <cols>
    <col min="1" max="1" width="5.625" style="6" customWidth="1"/>
    <col min="2" max="2" width="16.125" style="6" customWidth="1"/>
    <col min="3" max="3" width="12.65" style="6" customWidth="1"/>
    <col min="4" max="4" width="11.625" style="6" customWidth="1"/>
    <col min="5" max="5" width="5.375" style="6" customWidth="1"/>
    <col min="6" max="6" width="42.375" style="147" customWidth="1"/>
    <col min="7" max="7" width="5.125" style="148" customWidth="1"/>
    <col min="8" max="8" width="7.625" style="6" customWidth="1"/>
    <col min="9" max="10" width="8.75" style="149" customWidth="1"/>
    <col min="11" max="11" width="12.75" style="149" customWidth="1"/>
    <col min="12" max="12" width="20.25" style="149" customWidth="1"/>
    <col min="13" max="13" width="6.375" style="6" customWidth="1"/>
    <col min="14" max="20" width="9" style="6"/>
    <col min="21" max="16116" width="38.4333333333333" style="6"/>
    <col min="16117" max="16129" width="9" style="6"/>
    <col min="16130" max="16130" width="38.4333333333333" style="144"/>
    <col min="16131" max="16148" width="9" style="6"/>
    <col min="16149" max="16372" width="38.4333333333333" style="6"/>
    <col min="16373" max="16384" width="9" style="6"/>
  </cols>
  <sheetData>
    <row r="1" s="6" customFormat="1" ht="14.25" spans="1:13">
      <c r="A1" s="150" t="s">
        <v>23</v>
      </c>
      <c r="B1" s="150"/>
      <c r="C1" s="150"/>
      <c r="D1" s="150"/>
      <c r="E1" s="150"/>
      <c r="F1" s="150"/>
      <c r="G1" s="150"/>
      <c r="H1" s="150"/>
      <c r="I1" s="163"/>
      <c r="J1" s="163"/>
      <c r="K1" s="163"/>
      <c r="L1" s="163"/>
      <c r="M1" s="150"/>
    </row>
    <row r="2" s="144" customFormat="1" ht="26" customHeight="1" spans="1:13">
      <c r="A2" s="151" t="s">
        <v>24</v>
      </c>
      <c r="B2" s="152"/>
      <c r="C2" s="152"/>
      <c r="D2" s="152"/>
      <c r="E2" s="152"/>
      <c r="F2" s="152"/>
      <c r="G2" s="152"/>
      <c r="H2" s="152"/>
      <c r="I2" s="164"/>
      <c r="J2" s="164"/>
      <c r="K2" s="164"/>
      <c r="L2" s="164"/>
      <c r="M2" s="152"/>
    </row>
    <row r="3" s="144" customFormat="1" spans="1:13">
      <c r="A3" s="153" t="s">
        <v>25</v>
      </c>
      <c r="B3" s="153"/>
      <c r="C3" s="153"/>
      <c r="D3" s="153"/>
      <c r="E3" s="153"/>
      <c r="F3" s="153"/>
      <c r="G3" s="153"/>
      <c r="H3" s="153"/>
      <c r="I3" s="165"/>
      <c r="J3" s="165"/>
      <c r="K3" s="165"/>
      <c r="L3" s="165"/>
      <c r="M3" s="153"/>
    </row>
    <row r="4" s="145" customFormat="1" ht="24" spans="1:13">
      <c r="A4" s="154" t="s">
        <v>0</v>
      </c>
      <c r="B4" s="154" t="s">
        <v>26</v>
      </c>
      <c r="C4" s="154" t="s">
        <v>27</v>
      </c>
      <c r="D4" s="154" t="s">
        <v>28</v>
      </c>
      <c r="E4" s="154" t="s">
        <v>29</v>
      </c>
      <c r="F4" s="154" t="s">
        <v>30</v>
      </c>
      <c r="G4" s="154" t="s">
        <v>31</v>
      </c>
      <c r="H4" s="155" t="s">
        <v>32</v>
      </c>
      <c r="I4" s="166" t="s">
        <v>33</v>
      </c>
      <c r="J4" s="166" t="s">
        <v>34</v>
      </c>
      <c r="K4" s="166" t="s">
        <v>35</v>
      </c>
      <c r="L4" s="166" t="s">
        <v>36</v>
      </c>
      <c r="M4" s="154" t="s">
        <v>37</v>
      </c>
    </row>
    <row r="5" s="145" customFormat="1" ht="33.75" spans="1:13">
      <c r="A5" s="154">
        <f t="shared" ref="A5:A68" si="0">ROW()-4</f>
        <v>1</v>
      </c>
      <c r="B5" s="154" t="s">
        <v>38</v>
      </c>
      <c r="C5" s="154" t="s">
        <v>39</v>
      </c>
      <c r="D5" s="154" t="s">
        <v>40</v>
      </c>
      <c r="E5" s="154">
        <v>1</v>
      </c>
      <c r="F5" s="156" t="s">
        <v>41</v>
      </c>
      <c r="G5" s="154" t="s">
        <v>42</v>
      </c>
      <c r="H5" s="154">
        <v>1</v>
      </c>
      <c r="I5" s="155">
        <v>407.15</v>
      </c>
      <c r="J5" s="167"/>
      <c r="K5" s="168"/>
      <c r="L5" s="168"/>
      <c r="M5" s="169"/>
    </row>
    <row r="6" s="145" customFormat="1" ht="45" spans="1:13">
      <c r="A6" s="154">
        <f t="shared" si="0"/>
        <v>2</v>
      </c>
      <c r="B6" s="154" t="s">
        <v>43</v>
      </c>
      <c r="C6" s="154" t="s">
        <v>44</v>
      </c>
      <c r="D6" s="154" t="s">
        <v>40</v>
      </c>
      <c r="E6" s="154">
        <v>2</v>
      </c>
      <c r="F6" s="156" t="s">
        <v>45</v>
      </c>
      <c r="G6" s="154" t="s">
        <v>42</v>
      </c>
      <c r="H6" s="154">
        <v>1</v>
      </c>
      <c r="I6" s="35">
        <v>1130.5</v>
      </c>
      <c r="J6" s="167"/>
      <c r="K6" s="168"/>
      <c r="L6" s="168"/>
      <c r="M6" s="169"/>
    </row>
    <row r="7" s="145" customFormat="1" ht="12" spans="1:13">
      <c r="A7" s="154">
        <f t="shared" si="0"/>
        <v>3</v>
      </c>
      <c r="B7" s="154" t="s">
        <v>46</v>
      </c>
      <c r="C7" s="154" t="s">
        <v>47</v>
      </c>
      <c r="D7" s="154" t="s">
        <v>48</v>
      </c>
      <c r="E7" s="154">
        <v>6</v>
      </c>
      <c r="F7" s="202" t="s">
        <v>49</v>
      </c>
      <c r="G7" s="154" t="s">
        <v>42</v>
      </c>
      <c r="H7" s="154">
        <v>1</v>
      </c>
      <c r="I7" s="35">
        <v>385.05</v>
      </c>
      <c r="J7" s="167"/>
      <c r="K7" s="168"/>
      <c r="L7" s="168"/>
      <c r="M7" s="169"/>
    </row>
    <row r="8" s="145" customFormat="1" ht="12" spans="1:13">
      <c r="A8" s="154">
        <f t="shared" si="0"/>
        <v>4</v>
      </c>
      <c r="B8" s="154" t="s">
        <v>50</v>
      </c>
      <c r="C8" s="154" t="s">
        <v>51</v>
      </c>
      <c r="D8" s="154" t="s">
        <v>52</v>
      </c>
      <c r="E8" s="154">
        <v>1</v>
      </c>
      <c r="F8" s="157" t="s">
        <v>53</v>
      </c>
      <c r="G8" s="154" t="s">
        <v>54</v>
      </c>
      <c r="H8" s="154">
        <v>1</v>
      </c>
      <c r="I8" s="35">
        <v>466.93</v>
      </c>
      <c r="J8" s="167"/>
      <c r="K8" s="168"/>
      <c r="L8" s="168"/>
      <c r="M8" s="169"/>
    </row>
    <row r="9" s="145" customFormat="1" ht="12" spans="1:13">
      <c r="A9" s="154">
        <f t="shared" si="0"/>
        <v>5</v>
      </c>
      <c r="B9" s="154" t="s">
        <v>50</v>
      </c>
      <c r="C9" s="154" t="s">
        <v>51</v>
      </c>
      <c r="D9" s="154" t="s">
        <v>55</v>
      </c>
      <c r="E9" s="154">
        <v>1</v>
      </c>
      <c r="F9" s="157" t="s">
        <v>56</v>
      </c>
      <c r="G9" s="154" t="s">
        <v>54</v>
      </c>
      <c r="H9" s="154">
        <v>1</v>
      </c>
      <c r="I9" s="35">
        <v>466.93</v>
      </c>
      <c r="J9" s="167"/>
      <c r="K9" s="168"/>
      <c r="L9" s="168"/>
      <c r="M9" s="169"/>
    </row>
    <row r="10" s="145" customFormat="1" ht="12" spans="1:13">
      <c r="A10" s="154">
        <f t="shared" si="0"/>
        <v>6</v>
      </c>
      <c r="B10" s="154" t="s">
        <v>57</v>
      </c>
      <c r="C10" s="154" t="s">
        <v>58</v>
      </c>
      <c r="D10" s="154" t="s">
        <v>52</v>
      </c>
      <c r="E10" s="154">
        <v>1</v>
      </c>
      <c r="F10" s="156" t="s">
        <v>59</v>
      </c>
      <c r="G10" s="154" t="s">
        <v>54</v>
      </c>
      <c r="H10" s="154">
        <v>1</v>
      </c>
      <c r="I10" s="35">
        <v>387.03</v>
      </c>
      <c r="J10" s="167"/>
      <c r="K10" s="168"/>
      <c r="L10" s="168"/>
      <c r="M10" s="169"/>
    </row>
    <row r="11" s="145" customFormat="1" ht="12" spans="1:13">
      <c r="A11" s="154">
        <f t="shared" si="0"/>
        <v>7</v>
      </c>
      <c r="B11" s="154" t="s">
        <v>57</v>
      </c>
      <c r="C11" s="154" t="s">
        <v>58</v>
      </c>
      <c r="D11" s="154" t="s">
        <v>55</v>
      </c>
      <c r="E11" s="154">
        <v>1</v>
      </c>
      <c r="F11" s="157" t="s">
        <v>56</v>
      </c>
      <c r="G11" s="154" t="s">
        <v>54</v>
      </c>
      <c r="H11" s="154">
        <v>1</v>
      </c>
      <c r="I11" s="35">
        <v>387.03</v>
      </c>
      <c r="J11" s="167"/>
      <c r="K11" s="168"/>
      <c r="L11" s="168"/>
      <c r="M11" s="169"/>
    </row>
    <row r="12" s="145" customFormat="1" ht="12" spans="1:13">
      <c r="A12" s="154">
        <f t="shared" si="0"/>
        <v>8</v>
      </c>
      <c r="B12" s="154" t="s">
        <v>60</v>
      </c>
      <c r="C12" s="154" t="s">
        <v>61</v>
      </c>
      <c r="D12" s="154" t="s">
        <v>52</v>
      </c>
      <c r="E12" s="154">
        <v>1</v>
      </c>
      <c r="F12" s="156" t="s">
        <v>62</v>
      </c>
      <c r="G12" s="154" t="s">
        <v>54</v>
      </c>
      <c r="H12" s="154">
        <v>1</v>
      </c>
      <c r="I12" s="35">
        <v>387.03</v>
      </c>
      <c r="J12" s="167"/>
      <c r="K12" s="168"/>
      <c r="L12" s="168"/>
      <c r="M12" s="169"/>
    </row>
    <row r="13" s="145" customFormat="1" ht="12" spans="1:13">
      <c r="A13" s="154">
        <f t="shared" si="0"/>
        <v>9</v>
      </c>
      <c r="B13" s="154" t="s">
        <v>63</v>
      </c>
      <c r="C13" s="154" t="s">
        <v>64</v>
      </c>
      <c r="D13" s="154" t="s">
        <v>55</v>
      </c>
      <c r="E13" s="154">
        <v>1</v>
      </c>
      <c r="F13" s="157" t="s">
        <v>56</v>
      </c>
      <c r="G13" s="154" t="s">
        <v>54</v>
      </c>
      <c r="H13" s="154">
        <v>1</v>
      </c>
      <c r="I13" s="35">
        <v>527.28</v>
      </c>
      <c r="J13" s="167"/>
      <c r="K13" s="168"/>
      <c r="L13" s="168"/>
      <c r="M13" s="169"/>
    </row>
    <row r="14" s="145" customFormat="1" ht="12" spans="1:13">
      <c r="A14" s="154">
        <f t="shared" si="0"/>
        <v>10</v>
      </c>
      <c r="B14" s="154" t="s">
        <v>65</v>
      </c>
      <c r="C14" s="154" t="s">
        <v>66</v>
      </c>
      <c r="D14" s="154" t="s">
        <v>52</v>
      </c>
      <c r="E14" s="154">
        <v>1</v>
      </c>
      <c r="F14" s="157" t="s">
        <v>67</v>
      </c>
      <c r="G14" s="154" t="s">
        <v>54</v>
      </c>
      <c r="H14" s="154">
        <v>1</v>
      </c>
      <c r="I14" s="35">
        <v>387.03</v>
      </c>
      <c r="J14" s="167"/>
      <c r="K14" s="168"/>
      <c r="L14" s="168"/>
      <c r="M14" s="169"/>
    </row>
    <row r="15" s="145" customFormat="1" ht="12" spans="1:13">
      <c r="A15" s="154">
        <f t="shared" si="0"/>
        <v>11</v>
      </c>
      <c r="B15" s="154" t="s">
        <v>65</v>
      </c>
      <c r="C15" s="154" t="s">
        <v>66</v>
      </c>
      <c r="D15" s="154" t="s">
        <v>55</v>
      </c>
      <c r="E15" s="154">
        <v>1</v>
      </c>
      <c r="F15" s="157" t="s">
        <v>56</v>
      </c>
      <c r="G15" s="154" t="s">
        <v>54</v>
      </c>
      <c r="H15" s="154">
        <v>1</v>
      </c>
      <c r="I15" s="35">
        <v>387.03</v>
      </c>
      <c r="J15" s="167"/>
      <c r="K15" s="168"/>
      <c r="L15" s="168"/>
      <c r="M15" s="169"/>
    </row>
    <row r="16" s="145" customFormat="1" ht="12" spans="1:13">
      <c r="A16" s="154">
        <f t="shared" si="0"/>
        <v>12</v>
      </c>
      <c r="B16" s="154" t="s">
        <v>68</v>
      </c>
      <c r="C16" s="154" t="s">
        <v>69</v>
      </c>
      <c r="D16" s="154" t="s">
        <v>40</v>
      </c>
      <c r="E16" s="154">
        <v>30</v>
      </c>
      <c r="F16" s="156" t="s">
        <v>70</v>
      </c>
      <c r="G16" s="154" t="s">
        <v>42</v>
      </c>
      <c r="H16" s="154">
        <v>1</v>
      </c>
      <c r="I16" s="35">
        <v>123.93</v>
      </c>
      <c r="J16" s="167"/>
      <c r="K16" s="168"/>
      <c r="L16" s="168"/>
      <c r="M16" s="169"/>
    </row>
    <row r="17" s="145" customFormat="1" ht="22.5" spans="1:13">
      <c r="A17" s="154">
        <f t="shared" si="0"/>
        <v>13</v>
      </c>
      <c r="B17" s="154" t="s">
        <v>71</v>
      </c>
      <c r="C17" s="154" t="s">
        <v>72</v>
      </c>
      <c r="D17" s="154" t="s">
        <v>40</v>
      </c>
      <c r="E17" s="154">
        <v>4</v>
      </c>
      <c r="F17" s="156" t="s">
        <v>73</v>
      </c>
      <c r="G17" s="154" t="s">
        <v>42</v>
      </c>
      <c r="H17" s="154">
        <v>1</v>
      </c>
      <c r="I17" s="35">
        <v>363.21</v>
      </c>
      <c r="J17" s="167"/>
      <c r="K17" s="168"/>
      <c r="L17" s="168"/>
      <c r="M17" s="170"/>
    </row>
    <row r="18" s="145" customFormat="1" ht="45" spans="1:13">
      <c r="A18" s="154">
        <f t="shared" si="0"/>
        <v>14</v>
      </c>
      <c r="B18" s="154" t="s">
        <v>74</v>
      </c>
      <c r="C18" s="154" t="s">
        <v>75</v>
      </c>
      <c r="D18" s="154" t="s">
        <v>40</v>
      </c>
      <c r="E18" s="154">
        <v>1</v>
      </c>
      <c r="F18" s="156" t="s">
        <v>76</v>
      </c>
      <c r="G18" s="154" t="s">
        <v>42</v>
      </c>
      <c r="H18" s="154">
        <v>1</v>
      </c>
      <c r="I18" s="35">
        <v>385.48</v>
      </c>
      <c r="J18" s="167"/>
      <c r="K18" s="168"/>
      <c r="L18" s="168"/>
      <c r="M18" s="169"/>
    </row>
    <row r="19" s="145" customFormat="1" ht="12" spans="1:13">
      <c r="A19" s="154">
        <f t="shared" si="0"/>
        <v>15</v>
      </c>
      <c r="B19" s="154" t="s">
        <v>77</v>
      </c>
      <c r="C19" s="154" t="s">
        <v>78</v>
      </c>
      <c r="D19" s="154" t="s">
        <v>40</v>
      </c>
      <c r="E19" s="154">
        <v>1</v>
      </c>
      <c r="F19" s="157" t="s">
        <v>56</v>
      </c>
      <c r="G19" s="154" t="s">
        <v>54</v>
      </c>
      <c r="H19" s="154">
        <v>2</v>
      </c>
      <c r="I19" s="35">
        <v>559.87</v>
      </c>
      <c r="J19" s="167"/>
      <c r="K19" s="168"/>
      <c r="L19" s="168"/>
      <c r="M19" s="169"/>
    </row>
    <row r="20" s="145" customFormat="1" ht="12" spans="1:13">
      <c r="A20" s="154">
        <f t="shared" si="0"/>
        <v>16</v>
      </c>
      <c r="B20" s="154" t="s">
        <v>79</v>
      </c>
      <c r="C20" s="154" t="s">
        <v>80</v>
      </c>
      <c r="D20" s="154" t="s">
        <v>40</v>
      </c>
      <c r="E20" s="154">
        <v>1</v>
      </c>
      <c r="F20" s="157" t="s">
        <v>56</v>
      </c>
      <c r="G20" s="154" t="s">
        <v>54</v>
      </c>
      <c r="H20" s="154">
        <v>2</v>
      </c>
      <c r="I20" s="35">
        <v>406.87</v>
      </c>
      <c r="J20" s="167"/>
      <c r="K20" s="168"/>
      <c r="L20" s="168"/>
      <c r="M20" s="169"/>
    </row>
    <row r="21" s="145" customFormat="1" ht="12" spans="1:13">
      <c r="A21" s="154">
        <f t="shared" si="0"/>
        <v>17</v>
      </c>
      <c r="B21" s="154" t="s">
        <v>81</v>
      </c>
      <c r="C21" s="154" t="s">
        <v>82</v>
      </c>
      <c r="D21" s="154" t="s">
        <v>40</v>
      </c>
      <c r="E21" s="154">
        <v>1</v>
      </c>
      <c r="F21" s="157" t="s">
        <v>56</v>
      </c>
      <c r="G21" s="154" t="s">
        <v>54</v>
      </c>
      <c r="H21" s="154">
        <v>2</v>
      </c>
      <c r="I21" s="35">
        <v>457.87</v>
      </c>
      <c r="J21" s="167"/>
      <c r="K21" s="168"/>
      <c r="L21" s="168"/>
      <c r="M21" s="169"/>
    </row>
    <row r="22" s="145" customFormat="1" ht="12" spans="1:13">
      <c r="A22" s="154">
        <f t="shared" si="0"/>
        <v>18</v>
      </c>
      <c r="B22" s="154" t="s">
        <v>83</v>
      </c>
      <c r="C22" s="154" t="s">
        <v>84</v>
      </c>
      <c r="D22" s="154" t="s">
        <v>40</v>
      </c>
      <c r="E22" s="154">
        <v>1</v>
      </c>
      <c r="F22" s="157" t="s">
        <v>56</v>
      </c>
      <c r="G22" s="154" t="s">
        <v>54</v>
      </c>
      <c r="H22" s="154">
        <v>2</v>
      </c>
      <c r="I22" s="35">
        <v>457.87</v>
      </c>
      <c r="J22" s="167"/>
      <c r="K22" s="168"/>
      <c r="L22" s="168"/>
      <c r="M22" s="169"/>
    </row>
    <row r="23" s="145" customFormat="1" ht="78.75" spans="1:13">
      <c r="A23" s="154">
        <f t="shared" si="0"/>
        <v>19</v>
      </c>
      <c r="B23" s="154" t="s">
        <v>85</v>
      </c>
      <c r="C23" s="154" t="s">
        <v>86</v>
      </c>
      <c r="D23" s="154" t="s">
        <v>40</v>
      </c>
      <c r="E23" s="154">
        <v>1</v>
      </c>
      <c r="F23" s="156" t="s">
        <v>87</v>
      </c>
      <c r="G23" s="154" t="s">
        <v>42</v>
      </c>
      <c r="H23" s="154">
        <v>1</v>
      </c>
      <c r="I23" s="35">
        <v>632.4</v>
      </c>
      <c r="J23" s="167"/>
      <c r="K23" s="168"/>
      <c r="L23" s="168"/>
      <c r="M23" s="169"/>
    </row>
    <row r="24" s="145" customFormat="1" ht="33.75" spans="1:13">
      <c r="A24" s="154">
        <f t="shared" si="0"/>
        <v>20</v>
      </c>
      <c r="B24" s="154" t="s">
        <v>88</v>
      </c>
      <c r="C24" s="154" t="s">
        <v>40</v>
      </c>
      <c r="D24" s="154" t="s">
        <v>40</v>
      </c>
      <c r="E24" s="154">
        <v>1</v>
      </c>
      <c r="F24" s="156" t="s">
        <v>89</v>
      </c>
      <c r="G24" s="154" t="s">
        <v>42</v>
      </c>
      <c r="H24" s="154">
        <v>1</v>
      </c>
      <c r="I24" s="35">
        <v>164.9</v>
      </c>
      <c r="J24" s="167"/>
      <c r="K24" s="168"/>
      <c r="L24" s="168"/>
      <c r="M24" s="169"/>
    </row>
    <row r="25" s="145" customFormat="1" ht="56.25" spans="1:13">
      <c r="A25" s="154">
        <f t="shared" si="0"/>
        <v>21</v>
      </c>
      <c r="B25" s="154" t="s">
        <v>90</v>
      </c>
      <c r="C25" s="154" t="s">
        <v>91</v>
      </c>
      <c r="D25" s="154" t="s">
        <v>92</v>
      </c>
      <c r="E25" s="154">
        <v>1</v>
      </c>
      <c r="F25" s="156" t="s">
        <v>93</v>
      </c>
      <c r="G25" s="154" t="s">
        <v>42</v>
      </c>
      <c r="H25" s="154">
        <v>1</v>
      </c>
      <c r="I25" s="35">
        <v>116.45</v>
      </c>
      <c r="J25" s="167"/>
      <c r="K25" s="168"/>
      <c r="L25" s="168"/>
      <c r="M25" s="169"/>
    </row>
    <row r="26" s="145" customFormat="1" ht="56.25" spans="1:13">
      <c r="A26" s="154">
        <f t="shared" si="0"/>
        <v>22</v>
      </c>
      <c r="B26" s="154" t="s">
        <v>90</v>
      </c>
      <c r="C26" s="154" t="s">
        <v>94</v>
      </c>
      <c r="D26" s="154" t="s">
        <v>95</v>
      </c>
      <c r="E26" s="154">
        <v>1</v>
      </c>
      <c r="F26" s="156" t="s">
        <v>93</v>
      </c>
      <c r="G26" s="154" t="s">
        <v>42</v>
      </c>
      <c r="H26" s="154">
        <v>1</v>
      </c>
      <c r="I26" s="35">
        <v>116.45</v>
      </c>
      <c r="J26" s="167"/>
      <c r="K26" s="168"/>
      <c r="L26" s="168"/>
      <c r="M26" s="169"/>
    </row>
    <row r="27" s="145" customFormat="1" ht="56.25" spans="1:13">
      <c r="A27" s="154">
        <f t="shared" si="0"/>
        <v>23</v>
      </c>
      <c r="B27" s="154" t="s">
        <v>90</v>
      </c>
      <c r="C27" s="154" t="s">
        <v>96</v>
      </c>
      <c r="D27" s="154" t="s">
        <v>95</v>
      </c>
      <c r="E27" s="154">
        <v>1</v>
      </c>
      <c r="F27" s="156" t="s">
        <v>93</v>
      </c>
      <c r="G27" s="154" t="s">
        <v>42</v>
      </c>
      <c r="H27" s="154">
        <v>1</v>
      </c>
      <c r="I27" s="35">
        <v>116.45</v>
      </c>
      <c r="J27" s="167"/>
      <c r="K27" s="168"/>
      <c r="L27" s="168"/>
      <c r="M27" s="169"/>
    </row>
    <row r="28" s="145" customFormat="1" ht="56.25" spans="1:13">
      <c r="A28" s="154">
        <f t="shared" si="0"/>
        <v>24</v>
      </c>
      <c r="B28" s="154" t="s">
        <v>90</v>
      </c>
      <c r="C28" s="154" t="s">
        <v>97</v>
      </c>
      <c r="D28" s="154" t="s">
        <v>92</v>
      </c>
      <c r="E28" s="154">
        <v>1</v>
      </c>
      <c r="F28" s="156" t="s">
        <v>93</v>
      </c>
      <c r="G28" s="154" t="s">
        <v>42</v>
      </c>
      <c r="H28" s="154">
        <v>1</v>
      </c>
      <c r="I28" s="35">
        <v>116.45</v>
      </c>
      <c r="J28" s="167"/>
      <c r="K28" s="168"/>
      <c r="L28" s="168"/>
      <c r="M28" s="169"/>
    </row>
    <row r="29" s="145" customFormat="1" ht="56.25" spans="1:13">
      <c r="A29" s="154">
        <f t="shared" si="0"/>
        <v>25</v>
      </c>
      <c r="B29" s="154" t="s">
        <v>90</v>
      </c>
      <c r="C29" s="154" t="s">
        <v>98</v>
      </c>
      <c r="D29" s="154" t="s">
        <v>92</v>
      </c>
      <c r="E29" s="154">
        <v>1</v>
      </c>
      <c r="F29" s="156" t="s">
        <v>93</v>
      </c>
      <c r="G29" s="154" t="s">
        <v>42</v>
      </c>
      <c r="H29" s="154">
        <v>1</v>
      </c>
      <c r="I29" s="35">
        <v>116.45</v>
      </c>
      <c r="J29" s="167"/>
      <c r="K29" s="168"/>
      <c r="L29" s="168"/>
      <c r="M29" s="169"/>
    </row>
    <row r="30" s="145" customFormat="1" ht="56.25" spans="1:13">
      <c r="A30" s="154">
        <f t="shared" si="0"/>
        <v>26</v>
      </c>
      <c r="B30" s="154" t="s">
        <v>90</v>
      </c>
      <c r="C30" s="154" t="s">
        <v>99</v>
      </c>
      <c r="D30" s="154" t="s">
        <v>92</v>
      </c>
      <c r="E30" s="154">
        <v>1</v>
      </c>
      <c r="F30" s="156" t="s">
        <v>93</v>
      </c>
      <c r="G30" s="154" t="s">
        <v>42</v>
      </c>
      <c r="H30" s="154">
        <v>1</v>
      </c>
      <c r="I30" s="35">
        <v>116.45</v>
      </c>
      <c r="J30" s="167"/>
      <c r="K30" s="168"/>
      <c r="L30" s="168"/>
      <c r="M30" s="169"/>
    </row>
    <row r="31" s="145" customFormat="1" ht="12" spans="1:13">
      <c r="A31" s="154">
        <f t="shared" si="0"/>
        <v>27</v>
      </c>
      <c r="B31" s="154" t="s">
        <v>100</v>
      </c>
      <c r="C31" s="154" t="s">
        <v>101</v>
      </c>
      <c r="D31" s="154" t="s">
        <v>40</v>
      </c>
      <c r="E31" s="154">
        <v>1</v>
      </c>
      <c r="F31" s="156" t="s">
        <v>56</v>
      </c>
      <c r="G31" s="154" t="s">
        <v>42</v>
      </c>
      <c r="H31" s="154">
        <v>1</v>
      </c>
      <c r="I31" s="35">
        <v>472.6</v>
      </c>
      <c r="J31" s="167"/>
      <c r="K31" s="168"/>
      <c r="L31" s="168"/>
      <c r="M31" s="169"/>
    </row>
    <row r="32" s="145" customFormat="1" ht="12" spans="1:13">
      <c r="A32" s="154">
        <f t="shared" si="0"/>
        <v>28</v>
      </c>
      <c r="B32" s="154" t="s">
        <v>102</v>
      </c>
      <c r="C32" s="154" t="s">
        <v>103</v>
      </c>
      <c r="D32" s="154" t="s">
        <v>95</v>
      </c>
      <c r="E32" s="154">
        <v>40</v>
      </c>
      <c r="F32" s="156" t="s">
        <v>56</v>
      </c>
      <c r="G32" s="154" t="s">
        <v>54</v>
      </c>
      <c r="H32" s="154">
        <v>1</v>
      </c>
      <c r="I32" s="35">
        <v>63.11</v>
      </c>
      <c r="J32" s="167"/>
      <c r="K32" s="168"/>
      <c r="L32" s="168"/>
      <c r="M32" s="169"/>
    </row>
    <row r="33" s="145" customFormat="1" ht="12" spans="1:13">
      <c r="A33" s="154">
        <f t="shared" si="0"/>
        <v>29</v>
      </c>
      <c r="B33" s="154" t="s">
        <v>104</v>
      </c>
      <c r="C33" s="154" t="s">
        <v>105</v>
      </c>
      <c r="D33" s="154" t="s">
        <v>106</v>
      </c>
      <c r="E33" s="154">
        <v>3</v>
      </c>
      <c r="F33" s="156" t="s">
        <v>107</v>
      </c>
      <c r="G33" s="154" t="s">
        <v>54</v>
      </c>
      <c r="H33" s="154">
        <v>1</v>
      </c>
      <c r="I33" s="35">
        <v>31.83</v>
      </c>
      <c r="J33" s="167"/>
      <c r="K33" s="168"/>
      <c r="L33" s="168"/>
      <c r="M33" s="169"/>
    </row>
    <row r="34" s="145" customFormat="1" ht="90" spans="1:13">
      <c r="A34" s="154">
        <f t="shared" si="0"/>
        <v>30</v>
      </c>
      <c r="B34" s="154" t="s">
        <v>108</v>
      </c>
      <c r="C34" s="154" t="s">
        <v>109</v>
      </c>
      <c r="D34" s="154" t="s">
        <v>110</v>
      </c>
      <c r="E34" s="154">
        <v>1</v>
      </c>
      <c r="F34" s="156" t="s">
        <v>111</v>
      </c>
      <c r="G34" s="154" t="s">
        <v>42</v>
      </c>
      <c r="H34" s="154">
        <v>1</v>
      </c>
      <c r="I34" s="35">
        <v>407.15</v>
      </c>
      <c r="J34" s="167"/>
      <c r="K34" s="168"/>
      <c r="L34" s="168"/>
      <c r="M34" s="169"/>
    </row>
    <row r="35" s="145" customFormat="1" ht="12" spans="1:13">
      <c r="A35" s="154">
        <f t="shared" si="0"/>
        <v>31</v>
      </c>
      <c r="B35" s="154" t="s">
        <v>112</v>
      </c>
      <c r="C35" s="154" t="s">
        <v>113</v>
      </c>
      <c r="D35" s="154" t="s">
        <v>114</v>
      </c>
      <c r="E35" s="154">
        <v>4</v>
      </c>
      <c r="F35" s="157" t="s">
        <v>115</v>
      </c>
      <c r="G35" s="154" t="s">
        <v>42</v>
      </c>
      <c r="H35" s="154">
        <v>1</v>
      </c>
      <c r="I35" s="35">
        <v>883.41</v>
      </c>
      <c r="J35" s="167"/>
      <c r="K35" s="168"/>
      <c r="L35" s="168"/>
      <c r="M35" s="169"/>
    </row>
    <row r="36" s="145" customFormat="1" ht="12" spans="1:13">
      <c r="A36" s="154">
        <f t="shared" si="0"/>
        <v>32</v>
      </c>
      <c r="B36" s="154" t="s">
        <v>116</v>
      </c>
      <c r="C36" s="154" t="s">
        <v>117</v>
      </c>
      <c r="D36" s="154" t="s">
        <v>40</v>
      </c>
      <c r="E36" s="154">
        <v>6</v>
      </c>
      <c r="F36" s="156" t="s">
        <v>118</v>
      </c>
      <c r="G36" s="154" t="s">
        <v>42</v>
      </c>
      <c r="H36" s="154">
        <v>1</v>
      </c>
      <c r="I36" s="35">
        <v>89.51</v>
      </c>
      <c r="J36" s="167"/>
      <c r="K36" s="168"/>
      <c r="L36" s="168"/>
      <c r="M36" s="169"/>
    </row>
    <row r="37" s="145" customFormat="1" ht="12" spans="1:13">
      <c r="A37" s="154">
        <f t="shared" si="0"/>
        <v>33</v>
      </c>
      <c r="B37" s="154" t="s">
        <v>119</v>
      </c>
      <c r="C37" s="154" t="s">
        <v>120</v>
      </c>
      <c r="D37" s="154" t="s">
        <v>40</v>
      </c>
      <c r="E37" s="154">
        <v>1</v>
      </c>
      <c r="F37" s="157" t="s">
        <v>56</v>
      </c>
      <c r="G37" s="154" t="s">
        <v>42</v>
      </c>
      <c r="H37" s="154">
        <v>1</v>
      </c>
      <c r="I37" s="35">
        <v>599.25</v>
      </c>
      <c r="J37" s="167"/>
      <c r="K37" s="168"/>
      <c r="L37" s="168"/>
      <c r="M37" s="169"/>
    </row>
    <row r="38" s="145" customFormat="1" ht="45" spans="1:13">
      <c r="A38" s="154">
        <f t="shared" si="0"/>
        <v>34</v>
      </c>
      <c r="B38" s="154" t="s">
        <v>121</v>
      </c>
      <c r="C38" s="154" t="s">
        <v>122</v>
      </c>
      <c r="D38" s="154" t="s">
        <v>40</v>
      </c>
      <c r="E38" s="154">
        <v>2</v>
      </c>
      <c r="F38" s="156" t="s">
        <v>76</v>
      </c>
      <c r="G38" s="154" t="s">
        <v>42</v>
      </c>
      <c r="H38" s="154">
        <v>1</v>
      </c>
      <c r="I38" s="35">
        <v>674.73</v>
      </c>
      <c r="J38" s="167"/>
      <c r="K38" s="168"/>
      <c r="L38" s="168"/>
      <c r="M38" s="169"/>
    </row>
    <row r="39" s="145" customFormat="1" ht="12" spans="1:13">
      <c r="A39" s="154">
        <f t="shared" si="0"/>
        <v>35</v>
      </c>
      <c r="B39" s="154" t="s">
        <v>123</v>
      </c>
      <c r="C39" s="154" t="s">
        <v>124</v>
      </c>
      <c r="D39" s="154" t="s">
        <v>40</v>
      </c>
      <c r="E39" s="154">
        <v>1</v>
      </c>
      <c r="F39" s="157" t="s">
        <v>56</v>
      </c>
      <c r="G39" s="154" t="s">
        <v>54</v>
      </c>
      <c r="H39" s="154">
        <v>1</v>
      </c>
      <c r="I39" s="35">
        <v>768.83</v>
      </c>
      <c r="J39" s="167"/>
      <c r="K39" s="168"/>
      <c r="L39" s="168"/>
      <c r="M39" s="169"/>
    </row>
    <row r="40" s="145" customFormat="1" ht="22.5" spans="1:13">
      <c r="A40" s="154">
        <f t="shared" si="0"/>
        <v>36</v>
      </c>
      <c r="B40" s="154" t="s">
        <v>125</v>
      </c>
      <c r="C40" s="154" t="s">
        <v>126</v>
      </c>
      <c r="D40" s="154" t="s">
        <v>95</v>
      </c>
      <c r="E40" s="154">
        <v>2</v>
      </c>
      <c r="F40" s="156" t="s">
        <v>127</v>
      </c>
      <c r="G40" s="154" t="s">
        <v>42</v>
      </c>
      <c r="H40" s="154">
        <v>1</v>
      </c>
      <c r="I40" s="35">
        <v>203.58</v>
      </c>
      <c r="J40" s="167"/>
      <c r="K40" s="168"/>
      <c r="L40" s="168"/>
      <c r="M40" s="169"/>
    </row>
    <row r="41" s="145" customFormat="1" ht="22.5" spans="1:13">
      <c r="A41" s="154">
        <f t="shared" si="0"/>
        <v>37</v>
      </c>
      <c r="B41" s="154" t="s">
        <v>125</v>
      </c>
      <c r="C41" s="154" t="s">
        <v>128</v>
      </c>
      <c r="D41" s="154" t="s">
        <v>95</v>
      </c>
      <c r="E41" s="154">
        <v>3</v>
      </c>
      <c r="F41" s="156" t="s">
        <v>127</v>
      </c>
      <c r="G41" s="154" t="s">
        <v>42</v>
      </c>
      <c r="H41" s="154">
        <v>1</v>
      </c>
      <c r="I41" s="35">
        <v>216.33</v>
      </c>
      <c r="J41" s="167"/>
      <c r="K41" s="168"/>
      <c r="L41" s="168"/>
      <c r="M41" s="169"/>
    </row>
    <row r="42" s="145" customFormat="1" ht="24" spans="1:13">
      <c r="A42" s="154">
        <f t="shared" si="0"/>
        <v>38</v>
      </c>
      <c r="B42" s="154" t="s">
        <v>129</v>
      </c>
      <c r="C42" s="154" t="s">
        <v>130</v>
      </c>
      <c r="D42" s="154" t="s">
        <v>40</v>
      </c>
      <c r="E42" s="154">
        <v>6</v>
      </c>
      <c r="F42" s="156" t="s">
        <v>131</v>
      </c>
      <c r="G42" s="154" t="s">
        <v>42</v>
      </c>
      <c r="H42" s="154">
        <v>1</v>
      </c>
      <c r="I42" s="35">
        <v>215.9</v>
      </c>
      <c r="J42" s="167"/>
      <c r="K42" s="168"/>
      <c r="L42" s="168"/>
      <c r="M42" s="169"/>
    </row>
    <row r="43" s="145" customFormat="1" ht="24" spans="1:13">
      <c r="A43" s="154">
        <f t="shared" si="0"/>
        <v>39</v>
      </c>
      <c r="B43" s="154" t="s">
        <v>132</v>
      </c>
      <c r="C43" s="154" t="s">
        <v>133</v>
      </c>
      <c r="D43" s="154" t="s">
        <v>40</v>
      </c>
      <c r="E43" s="154">
        <v>6</v>
      </c>
      <c r="F43" s="156" t="s">
        <v>134</v>
      </c>
      <c r="G43" s="154" t="s">
        <v>42</v>
      </c>
      <c r="H43" s="154">
        <v>1</v>
      </c>
      <c r="I43" s="35">
        <v>288.15</v>
      </c>
      <c r="J43" s="167"/>
      <c r="K43" s="168"/>
      <c r="L43" s="168"/>
      <c r="M43" s="169"/>
    </row>
    <row r="44" s="145" customFormat="1" ht="12" spans="1:13">
      <c r="A44" s="154">
        <f t="shared" si="0"/>
        <v>40</v>
      </c>
      <c r="B44" s="154" t="s">
        <v>135</v>
      </c>
      <c r="C44" s="154" t="s">
        <v>136</v>
      </c>
      <c r="D44" s="154" t="s">
        <v>52</v>
      </c>
      <c r="E44" s="154">
        <v>2</v>
      </c>
      <c r="F44" s="157" t="s">
        <v>56</v>
      </c>
      <c r="G44" s="154" t="s">
        <v>54</v>
      </c>
      <c r="H44" s="154">
        <v>1</v>
      </c>
      <c r="I44" s="35">
        <v>393.49</v>
      </c>
      <c r="J44" s="167"/>
      <c r="K44" s="168"/>
      <c r="L44" s="168"/>
      <c r="M44" s="169"/>
    </row>
    <row r="45" s="145" customFormat="1" ht="12" spans="1:13">
      <c r="A45" s="154">
        <f t="shared" si="0"/>
        <v>41</v>
      </c>
      <c r="B45" s="154" t="s">
        <v>135</v>
      </c>
      <c r="C45" s="154" t="s">
        <v>137</v>
      </c>
      <c r="D45" s="154" t="s">
        <v>52</v>
      </c>
      <c r="E45" s="154">
        <v>2</v>
      </c>
      <c r="F45" s="157" t="s">
        <v>56</v>
      </c>
      <c r="G45" s="154" t="s">
        <v>54</v>
      </c>
      <c r="H45" s="154">
        <v>1</v>
      </c>
      <c r="I45" s="35">
        <v>393.49</v>
      </c>
      <c r="J45" s="167"/>
      <c r="K45" s="168"/>
      <c r="L45" s="168"/>
      <c r="M45" s="169"/>
    </row>
    <row r="46" s="145" customFormat="1" ht="135" spans="1:13">
      <c r="A46" s="154">
        <f t="shared" si="0"/>
        <v>42</v>
      </c>
      <c r="B46" s="154" t="s">
        <v>138</v>
      </c>
      <c r="C46" s="154" t="s">
        <v>139</v>
      </c>
      <c r="D46" s="154" t="s">
        <v>52</v>
      </c>
      <c r="E46" s="154">
        <v>1</v>
      </c>
      <c r="F46" s="156" t="s">
        <v>140</v>
      </c>
      <c r="G46" s="154" t="s">
        <v>42</v>
      </c>
      <c r="H46" s="154">
        <v>1</v>
      </c>
      <c r="I46" s="35">
        <v>335.75</v>
      </c>
      <c r="J46" s="167"/>
      <c r="K46" s="168"/>
      <c r="L46" s="168"/>
      <c r="M46" s="169"/>
    </row>
    <row r="47" s="145" customFormat="1" ht="22.5" spans="1:13">
      <c r="A47" s="154">
        <f t="shared" si="0"/>
        <v>43</v>
      </c>
      <c r="B47" s="154" t="s">
        <v>141</v>
      </c>
      <c r="C47" s="158" t="s">
        <v>142</v>
      </c>
      <c r="D47" s="154" t="s">
        <v>40</v>
      </c>
      <c r="E47" s="154">
        <v>4</v>
      </c>
      <c r="F47" s="156" t="s">
        <v>143</v>
      </c>
      <c r="G47" s="154" t="s">
        <v>42</v>
      </c>
      <c r="H47" s="154">
        <v>1</v>
      </c>
      <c r="I47" s="35">
        <v>407.15</v>
      </c>
      <c r="J47" s="167"/>
      <c r="K47" s="168"/>
      <c r="L47" s="168"/>
      <c r="M47" s="169"/>
    </row>
    <row r="48" s="145" customFormat="1" ht="12" spans="1:13">
      <c r="A48" s="154">
        <f t="shared" si="0"/>
        <v>44</v>
      </c>
      <c r="B48" s="154" t="s">
        <v>144</v>
      </c>
      <c r="C48" s="154" t="s">
        <v>145</v>
      </c>
      <c r="D48" s="154" t="s">
        <v>40</v>
      </c>
      <c r="E48" s="154">
        <v>2</v>
      </c>
      <c r="F48" s="156" t="s">
        <v>56</v>
      </c>
      <c r="G48" s="154" t="s">
        <v>42</v>
      </c>
      <c r="H48" s="154">
        <v>1</v>
      </c>
      <c r="I48" s="35">
        <v>58.14</v>
      </c>
      <c r="J48" s="167"/>
      <c r="K48" s="168"/>
      <c r="L48" s="168"/>
      <c r="M48" s="169"/>
    </row>
    <row r="49" s="145" customFormat="1" ht="12" spans="1:13">
      <c r="A49" s="154">
        <f t="shared" si="0"/>
        <v>45</v>
      </c>
      <c r="B49" s="154" t="s">
        <v>144</v>
      </c>
      <c r="C49" s="154" t="s">
        <v>146</v>
      </c>
      <c r="D49" s="154" t="s">
        <v>40</v>
      </c>
      <c r="E49" s="154">
        <v>2</v>
      </c>
      <c r="F49" s="156" t="s">
        <v>56</v>
      </c>
      <c r="G49" s="154" t="s">
        <v>42</v>
      </c>
      <c r="H49" s="154">
        <v>1</v>
      </c>
      <c r="I49" s="35">
        <v>58.14</v>
      </c>
      <c r="J49" s="167"/>
      <c r="K49" s="168"/>
      <c r="L49" s="168"/>
      <c r="M49" s="169"/>
    </row>
    <row r="50" s="145" customFormat="1" ht="12" spans="1:13">
      <c r="A50" s="154">
        <f t="shared" si="0"/>
        <v>46</v>
      </c>
      <c r="B50" s="154" t="s">
        <v>144</v>
      </c>
      <c r="C50" s="154" t="s">
        <v>147</v>
      </c>
      <c r="D50" s="154" t="s">
        <v>40</v>
      </c>
      <c r="E50" s="154">
        <v>2</v>
      </c>
      <c r="F50" s="156" t="s">
        <v>56</v>
      </c>
      <c r="G50" s="154" t="s">
        <v>42</v>
      </c>
      <c r="H50" s="154">
        <v>1</v>
      </c>
      <c r="I50" s="35">
        <v>58.14</v>
      </c>
      <c r="J50" s="167"/>
      <c r="K50" s="168"/>
      <c r="L50" s="168"/>
      <c r="M50" s="169"/>
    </row>
    <row r="51" s="145" customFormat="1" ht="67.5" spans="1:13">
      <c r="A51" s="154">
        <f t="shared" si="0"/>
        <v>47</v>
      </c>
      <c r="B51" s="154" t="s">
        <v>148</v>
      </c>
      <c r="C51" s="154" t="s">
        <v>40</v>
      </c>
      <c r="D51" s="154" t="s">
        <v>40</v>
      </c>
      <c r="E51" s="154">
        <v>3</v>
      </c>
      <c r="F51" s="159" t="s">
        <v>149</v>
      </c>
      <c r="G51" s="154" t="s">
        <v>42</v>
      </c>
      <c r="H51" s="154">
        <v>1</v>
      </c>
      <c r="I51" s="35">
        <v>123.42</v>
      </c>
      <c r="J51" s="167"/>
      <c r="K51" s="168"/>
      <c r="L51" s="168"/>
      <c r="M51" s="169"/>
    </row>
    <row r="52" s="145" customFormat="1" ht="56.25" spans="1:13">
      <c r="A52" s="154">
        <f t="shared" si="0"/>
        <v>48</v>
      </c>
      <c r="B52" s="154" t="s">
        <v>150</v>
      </c>
      <c r="C52" s="154" t="s">
        <v>151</v>
      </c>
      <c r="D52" s="154" t="s">
        <v>152</v>
      </c>
      <c r="E52" s="154">
        <v>1</v>
      </c>
      <c r="F52" s="156" t="s">
        <v>153</v>
      </c>
      <c r="G52" s="154" t="s">
        <v>42</v>
      </c>
      <c r="H52" s="154">
        <v>1</v>
      </c>
      <c r="I52" s="35">
        <v>37.4</v>
      </c>
      <c r="J52" s="167"/>
      <c r="K52" s="168"/>
      <c r="L52" s="168"/>
      <c r="M52" s="169"/>
    </row>
    <row r="53" s="145" customFormat="1" ht="24" spans="1:13">
      <c r="A53" s="154">
        <f t="shared" si="0"/>
        <v>49</v>
      </c>
      <c r="B53" s="154" t="s">
        <v>154</v>
      </c>
      <c r="C53" s="154" t="s">
        <v>155</v>
      </c>
      <c r="D53" s="154" t="s">
        <v>40</v>
      </c>
      <c r="E53" s="154">
        <v>38</v>
      </c>
      <c r="F53" s="156" t="s">
        <v>156</v>
      </c>
      <c r="G53" s="154" t="s">
        <v>42</v>
      </c>
      <c r="H53" s="154">
        <v>1</v>
      </c>
      <c r="I53" s="35">
        <v>98.43</v>
      </c>
      <c r="J53" s="167"/>
      <c r="K53" s="168"/>
      <c r="L53" s="168"/>
      <c r="M53" s="169"/>
    </row>
    <row r="54" s="145" customFormat="1" ht="12" spans="1:13">
      <c r="A54" s="154">
        <f t="shared" si="0"/>
        <v>50</v>
      </c>
      <c r="B54" s="154" t="s">
        <v>157</v>
      </c>
      <c r="C54" s="154" t="s">
        <v>158</v>
      </c>
      <c r="D54" s="154" t="s">
        <v>40</v>
      </c>
      <c r="E54" s="154">
        <v>1</v>
      </c>
      <c r="F54" s="156" t="s">
        <v>56</v>
      </c>
      <c r="G54" s="154" t="s">
        <v>42</v>
      </c>
      <c r="H54" s="154">
        <v>1</v>
      </c>
      <c r="I54" s="35">
        <v>49.47</v>
      </c>
      <c r="J54" s="167"/>
      <c r="K54" s="168"/>
      <c r="L54" s="168"/>
      <c r="M54" s="169"/>
    </row>
    <row r="55" s="145" customFormat="1" ht="12" spans="1:13">
      <c r="A55" s="154">
        <f t="shared" si="0"/>
        <v>51</v>
      </c>
      <c r="B55" s="154" t="s">
        <v>157</v>
      </c>
      <c r="C55" s="154" t="s">
        <v>159</v>
      </c>
      <c r="D55" s="154" t="s">
        <v>40</v>
      </c>
      <c r="E55" s="154">
        <v>2</v>
      </c>
      <c r="F55" s="156" t="s">
        <v>56</v>
      </c>
      <c r="G55" s="154" t="s">
        <v>42</v>
      </c>
      <c r="H55" s="154">
        <v>1</v>
      </c>
      <c r="I55" s="35">
        <v>49.47</v>
      </c>
      <c r="J55" s="167"/>
      <c r="K55" s="168"/>
      <c r="L55" s="168"/>
      <c r="M55" s="169"/>
    </row>
    <row r="56" s="145" customFormat="1" ht="12" spans="1:13">
      <c r="A56" s="154">
        <f t="shared" si="0"/>
        <v>52</v>
      </c>
      <c r="B56" s="154" t="s">
        <v>157</v>
      </c>
      <c r="C56" s="154" t="s">
        <v>160</v>
      </c>
      <c r="D56" s="154" t="s">
        <v>40</v>
      </c>
      <c r="E56" s="154">
        <v>2</v>
      </c>
      <c r="F56" s="156" t="s">
        <v>56</v>
      </c>
      <c r="G56" s="154" t="s">
        <v>42</v>
      </c>
      <c r="H56" s="154">
        <v>1</v>
      </c>
      <c r="I56" s="35">
        <v>49.47</v>
      </c>
      <c r="J56" s="167"/>
      <c r="K56" s="168"/>
      <c r="L56" s="168"/>
      <c r="M56" s="169"/>
    </row>
    <row r="57" s="145" customFormat="1" ht="36" spans="1:13">
      <c r="A57" s="154">
        <f t="shared" si="0"/>
        <v>53</v>
      </c>
      <c r="B57" s="154" t="s">
        <v>157</v>
      </c>
      <c r="C57" s="154" t="s">
        <v>161</v>
      </c>
      <c r="D57" s="154" t="s">
        <v>40</v>
      </c>
      <c r="E57" s="154">
        <v>5</v>
      </c>
      <c r="F57" s="156" t="s">
        <v>56</v>
      </c>
      <c r="G57" s="154" t="s">
        <v>42</v>
      </c>
      <c r="H57" s="154">
        <v>1</v>
      </c>
      <c r="I57" s="35">
        <v>49.47</v>
      </c>
      <c r="J57" s="167"/>
      <c r="K57" s="168"/>
      <c r="L57" s="168"/>
      <c r="M57" s="169"/>
    </row>
    <row r="58" s="145" customFormat="1" ht="84" spans="1:13">
      <c r="A58" s="154">
        <f t="shared" si="0"/>
        <v>54</v>
      </c>
      <c r="B58" s="154" t="s">
        <v>162</v>
      </c>
      <c r="C58" s="154" t="s">
        <v>163</v>
      </c>
      <c r="D58" s="154" t="s">
        <v>40</v>
      </c>
      <c r="E58" s="154">
        <v>9</v>
      </c>
      <c r="F58" s="156" t="s">
        <v>56</v>
      </c>
      <c r="G58" s="154" t="s">
        <v>54</v>
      </c>
      <c r="H58" s="154">
        <v>1</v>
      </c>
      <c r="I58" s="35">
        <v>122.23</v>
      </c>
      <c r="J58" s="167"/>
      <c r="K58" s="168"/>
      <c r="L58" s="168"/>
      <c r="M58" s="169"/>
    </row>
    <row r="59" s="145" customFormat="1" ht="45" spans="1:13">
      <c r="A59" s="154">
        <f t="shared" si="0"/>
        <v>55</v>
      </c>
      <c r="B59" s="154" t="s">
        <v>164</v>
      </c>
      <c r="C59" s="154" t="s">
        <v>165</v>
      </c>
      <c r="D59" s="154" t="s">
        <v>40</v>
      </c>
      <c r="E59" s="154">
        <v>5</v>
      </c>
      <c r="F59" s="156" t="s">
        <v>166</v>
      </c>
      <c r="G59" s="154" t="s">
        <v>42</v>
      </c>
      <c r="H59" s="154">
        <v>1</v>
      </c>
      <c r="I59" s="35">
        <v>374.26</v>
      </c>
      <c r="J59" s="167"/>
      <c r="K59" s="168"/>
      <c r="L59" s="168"/>
      <c r="M59" s="169"/>
    </row>
    <row r="60" s="145" customFormat="1" ht="67.5" spans="1:13">
      <c r="A60" s="154">
        <f t="shared" si="0"/>
        <v>56</v>
      </c>
      <c r="B60" s="154" t="s">
        <v>167</v>
      </c>
      <c r="C60" s="154" t="s">
        <v>168</v>
      </c>
      <c r="D60" s="154" t="s">
        <v>40</v>
      </c>
      <c r="E60" s="154">
        <v>5</v>
      </c>
      <c r="F60" s="156" t="s">
        <v>169</v>
      </c>
      <c r="G60" s="154" t="s">
        <v>42</v>
      </c>
      <c r="H60" s="154">
        <v>1</v>
      </c>
      <c r="I60" s="35">
        <v>368.9</v>
      </c>
      <c r="J60" s="167"/>
      <c r="K60" s="168"/>
      <c r="L60" s="168"/>
      <c r="M60" s="169"/>
    </row>
    <row r="61" s="145" customFormat="1" ht="22.5" spans="1:13">
      <c r="A61" s="154">
        <f t="shared" si="0"/>
        <v>57</v>
      </c>
      <c r="B61" s="154" t="s">
        <v>170</v>
      </c>
      <c r="C61" s="154" t="s">
        <v>171</v>
      </c>
      <c r="D61" s="154" t="s">
        <v>172</v>
      </c>
      <c r="E61" s="154">
        <v>1</v>
      </c>
      <c r="F61" s="156" t="s">
        <v>173</v>
      </c>
      <c r="G61" s="154" t="s">
        <v>42</v>
      </c>
      <c r="H61" s="154">
        <v>1</v>
      </c>
      <c r="I61" s="35">
        <v>150.45</v>
      </c>
      <c r="J61" s="167"/>
      <c r="K61" s="168"/>
      <c r="L61" s="168"/>
      <c r="M61" s="169"/>
    </row>
    <row r="62" s="145" customFormat="1" ht="24" spans="1:13">
      <c r="A62" s="154">
        <f t="shared" si="0"/>
        <v>58</v>
      </c>
      <c r="B62" s="154" t="s">
        <v>170</v>
      </c>
      <c r="C62" s="154" t="s">
        <v>174</v>
      </c>
      <c r="D62" s="154" t="s">
        <v>172</v>
      </c>
      <c r="E62" s="154">
        <v>1</v>
      </c>
      <c r="F62" s="157" t="s">
        <v>174</v>
      </c>
      <c r="G62" s="154" t="s">
        <v>42</v>
      </c>
      <c r="H62" s="154">
        <v>1</v>
      </c>
      <c r="I62" s="35">
        <v>150.45</v>
      </c>
      <c r="J62" s="167"/>
      <c r="K62" s="168"/>
      <c r="L62" s="168"/>
      <c r="M62" s="169"/>
    </row>
    <row r="63" s="145" customFormat="1" ht="45" spans="1:13">
      <c r="A63" s="154">
        <f t="shared" si="0"/>
        <v>59</v>
      </c>
      <c r="B63" s="154" t="s">
        <v>175</v>
      </c>
      <c r="C63" s="154" t="s">
        <v>176</v>
      </c>
      <c r="D63" s="154" t="s">
        <v>40</v>
      </c>
      <c r="E63" s="154">
        <v>1</v>
      </c>
      <c r="F63" s="160" t="s">
        <v>177</v>
      </c>
      <c r="G63" s="154" t="s">
        <v>42</v>
      </c>
      <c r="H63" s="154">
        <v>1</v>
      </c>
      <c r="I63" s="35">
        <v>479.4</v>
      </c>
      <c r="J63" s="167"/>
      <c r="K63" s="168"/>
      <c r="L63" s="168"/>
      <c r="M63" s="169"/>
    </row>
    <row r="64" s="145" customFormat="1" ht="33.75" spans="1:13">
      <c r="A64" s="154">
        <f t="shared" si="0"/>
        <v>60</v>
      </c>
      <c r="B64" s="154" t="s">
        <v>178</v>
      </c>
      <c r="C64" s="161" t="s">
        <v>179</v>
      </c>
      <c r="D64" s="161" t="s">
        <v>40</v>
      </c>
      <c r="E64" s="162">
        <v>1</v>
      </c>
      <c r="F64" s="156" t="s">
        <v>180</v>
      </c>
      <c r="G64" s="161" t="s">
        <v>42</v>
      </c>
      <c r="H64" s="154">
        <v>1</v>
      </c>
      <c r="I64" s="35">
        <v>289.68</v>
      </c>
      <c r="J64" s="167"/>
      <c r="K64" s="168"/>
      <c r="L64" s="168"/>
      <c r="M64" s="169"/>
    </row>
    <row r="65" s="145" customFormat="1" ht="12" spans="1:13">
      <c r="A65" s="154">
        <f t="shared" si="0"/>
        <v>61</v>
      </c>
      <c r="B65" s="154" t="s">
        <v>181</v>
      </c>
      <c r="C65" s="154" t="s">
        <v>145</v>
      </c>
      <c r="D65" s="154" t="s">
        <v>40</v>
      </c>
      <c r="E65" s="154">
        <v>1</v>
      </c>
      <c r="F65" s="156" t="s">
        <v>56</v>
      </c>
      <c r="G65" s="154" t="s">
        <v>54</v>
      </c>
      <c r="H65" s="154">
        <v>1</v>
      </c>
      <c r="I65" s="35">
        <v>52.87</v>
      </c>
      <c r="J65" s="167"/>
      <c r="K65" s="168"/>
      <c r="L65" s="168"/>
      <c r="M65" s="169"/>
    </row>
    <row r="66" s="145" customFormat="1" ht="33.75" spans="1:13">
      <c r="A66" s="154">
        <f t="shared" si="0"/>
        <v>62</v>
      </c>
      <c r="B66" s="154" t="s">
        <v>182</v>
      </c>
      <c r="C66" s="154" t="s">
        <v>183</v>
      </c>
      <c r="D66" s="154" t="s">
        <v>184</v>
      </c>
      <c r="E66" s="154">
        <v>1</v>
      </c>
      <c r="F66" s="159" t="s">
        <v>185</v>
      </c>
      <c r="G66" s="154" t="s">
        <v>42</v>
      </c>
      <c r="H66" s="154">
        <v>1</v>
      </c>
      <c r="I66" s="35">
        <v>212.33</v>
      </c>
      <c r="J66" s="167"/>
      <c r="K66" s="168"/>
      <c r="L66" s="168"/>
      <c r="M66" s="169"/>
    </row>
    <row r="67" s="145" customFormat="1" ht="12" spans="1:13">
      <c r="A67" s="154">
        <f t="shared" si="0"/>
        <v>63</v>
      </c>
      <c r="B67" s="154" t="s">
        <v>186</v>
      </c>
      <c r="C67" s="154" t="s">
        <v>187</v>
      </c>
      <c r="D67" s="154" t="s">
        <v>40</v>
      </c>
      <c r="E67" s="154">
        <v>1</v>
      </c>
      <c r="F67" s="156" t="s">
        <v>156</v>
      </c>
      <c r="G67" s="154" t="s">
        <v>42</v>
      </c>
      <c r="H67" s="154">
        <v>1</v>
      </c>
      <c r="I67" s="35">
        <v>284.75</v>
      </c>
      <c r="J67" s="167"/>
      <c r="K67" s="168"/>
      <c r="L67" s="168"/>
      <c r="M67" s="169"/>
    </row>
    <row r="68" s="145" customFormat="1" ht="12" spans="1:13">
      <c r="A68" s="154">
        <f t="shared" si="0"/>
        <v>64</v>
      </c>
      <c r="B68" s="154" t="s">
        <v>186</v>
      </c>
      <c r="C68" s="154" t="s">
        <v>188</v>
      </c>
      <c r="D68" s="154" t="s">
        <v>40</v>
      </c>
      <c r="E68" s="154">
        <v>1</v>
      </c>
      <c r="F68" s="156" t="s">
        <v>156</v>
      </c>
      <c r="G68" s="154" t="s">
        <v>42</v>
      </c>
      <c r="H68" s="154">
        <v>1</v>
      </c>
      <c r="I68" s="35">
        <v>284.75</v>
      </c>
      <c r="J68" s="167"/>
      <c r="K68" s="168"/>
      <c r="L68" s="168"/>
      <c r="M68" s="169"/>
    </row>
    <row r="69" s="145" customFormat="1" ht="12" spans="1:13">
      <c r="A69" s="154">
        <f t="shared" ref="A69:A132" si="1">ROW()-4</f>
        <v>65</v>
      </c>
      <c r="B69" s="154" t="s">
        <v>186</v>
      </c>
      <c r="C69" s="154" t="s">
        <v>189</v>
      </c>
      <c r="D69" s="154" t="s">
        <v>40</v>
      </c>
      <c r="E69" s="154">
        <v>1</v>
      </c>
      <c r="F69" s="156" t="s">
        <v>156</v>
      </c>
      <c r="G69" s="154" t="s">
        <v>42</v>
      </c>
      <c r="H69" s="154">
        <v>1</v>
      </c>
      <c r="I69" s="35">
        <v>284.75</v>
      </c>
      <c r="J69" s="167"/>
      <c r="K69" s="168"/>
      <c r="L69" s="168"/>
      <c r="M69" s="169"/>
    </row>
    <row r="70" s="145" customFormat="1" ht="12" spans="1:13">
      <c r="A70" s="154">
        <f t="shared" si="1"/>
        <v>66</v>
      </c>
      <c r="B70" s="154" t="s">
        <v>186</v>
      </c>
      <c r="C70" s="154" t="s">
        <v>190</v>
      </c>
      <c r="D70" s="154" t="s">
        <v>40</v>
      </c>
      <c r="E70" s="154">
        <v>1</v>
      </c>
      <c r="F70" s="156" t="s">
        <v>156</v>
      </c>
      <c r="G70" s="154" t="s">
        <v>42</v>
      </c>
      <c r="H70" s="154">
        <v>1</v>
      </c>
      <c r="I70" s="35">
        <v>284.75</v>
      </c>
      <c r="J70" s="167"/>
      <c r="K70" s="168"/>
      <c r="L70" s="168"/>
      <c r="M70" s="169"/>
    </row>
    <row r="71" s="145" customFormat="1" ht="12" spans="1:13">
      <c r="A71" s="154">
        <f t="shared" si="1"/>
        <v>67</v>
      </c>
      <c r="B71" s="154" t="s">
        <v>186</v>
      </c>
      <c r="C71" s="154" t="s">
        <v>191</v>
      </c>
      <c r="D71" s="154" t="s">
        <v>40</v>
      </c>
      <c r="E71" s="154">
        <v>1</v>
      </c>
      <c r="F71" s="156" t="s">
        <v>156</v>
      </c>
      <c r="G71" s="154" t="s">
        <v>42</v>
      </c>
      <c r="H71" s="154">
        <v>1</v>
      </c>
      <c r="I71" s="35">
        <v>284.75</v>
      </c>
      <c r="J71" s="167"/>
      <c r="K71" s="168"/>
      <c r="L71" s="168"/>
      <c r="M71" s="169"/>
    </row>
    <row r="72" s="145" customFormat="1" ht="12" spans="1:13">
      <c r="A72" s="154">
        <f t="shared" si="1"/>
        <v>68</v>
      </c>
      <c r="B72" s="154" t="s">
        <v>186</v>
      </c>
      <c r="C72" s="154" t="s">
        <v>192</v>
      </c>
      <c r="D72" s="154" t="s">
        <v>40</v>
      </c>
      <c r="E72" s="154">
        <v>1</v>
      </c>
      <c r="F72" s="156" t="s">
        <v>156</v>
      </c>
      <c r="G72" s="154" t="s">
        <v>42</v>
      </c>
      <c r="H72" s="154">
        <v>1</v>
      </c>
      <c r="I72" s="35">
        <v>284.75</v>
      </c>
      <c r="J72" s="167"/>
      <c r="K72" s="168"/>
      <c r="L72" s="168"/>
      <c r="M72" s="169"/>
    </row>
    <row r="73" s="145" customFormat="1" ht="12" spans="1:13">
      <c r="A73" s="154">
        <f t="shared" si="1"/>
        <v>69</v>
      </c>
      <c r="B73" s="154" t="s">
        <v>186</v>
      </c>
      <c r="C73" s="154" t="s">
        <v>193</v>
      </c>
      <c r="D73" s="154" t="s">
        <v>40</v>
      </c>
      <c r="E73" s="154">
        <v>1</v>
      </c>
      <c r="F73" s="156" t="s">
        <v>156</v>
      </c>
      <c r="G73" s="154" t="s">
        <v>42</v>
      </c>
      <c r="H73" s="154">
        <v>1</v>
      </c>
      <c r="I73" s="35">
        <v>284.75</v>
      </c>
      <c r="J73" s="167"/>
      <c r="K73" s="168"/>
      <c r="L73" s="168"/>
      <c r="M73" s="169"/>
    </row>
    <row r="74" s="145" customFormat="1" ht="12" spans="1:13">
      <c r="A74" s="154">
        <f t="shared" si="1"/>
        <v>70</v>
      </c>
      <c r="B74" s="154" t="s">
        <v>186</v>
      </c>
      <c r="C74" s="154" t="s">
        <v>194</v>
      </c>
      <c r="D74" s="154" t="s">
        <v>40</v>
      </c>
      <c r="E74" s="154">
        <v>1</v>
      </c>
      <c r="F74" s="156" t="s">
        <v>156</v>
      </c>
      <c r="G74" s="154" t="s">
        <v>42</v>
      </c>
      <c r="H74" s="154">
        <v>1</v>
      </c>
      <c r="I74" s="35">
        <v>284.75</v>
      </c>
      <c r="J74" s="167"/>
      <c r="K74" s="168"/>
      <c r="L74" s="168"/>
      <c r="M74" s="169"/>
    </row>
    <row r="75" s="145" customFormat="1" ht="22.5" spans="1:13">
      <c r="A75" s="154">
        <f t="shared" si="1"/>
        <v>71</v>
      </c>
      <c r="B75" s="154" t="s">
        <v>195</v>
      </c>
      <c r="C75" s="154" t="s">
        <v>196</v>
      </c>
      <c r="D75" s="154" t="s">
        <v>40</v>
      </c>
      <c r="E75" s="154">
        <v>1</v>
      </c>
      <c r="F75" s="156" t="s">
        <v>197</v>
      </c>
      <c r="G75" s="154" t="s">
        <v>42</v>
      </c>
      <c r="H75" s="154">
        <v>1</v>
      </c>
      <c r="I75" s="35">
        <v>436.9</v>
      </c>
      <c r="J75" s="167"/>
      <c r="K75" s="168"/>
      <c r="L75" s="168"/>
      <c r="M75" s="169"/>
    </row>
    <row r="76" s="145" customFormat="1" ht="67.5" spans="1:13">
      <c r="A76" s="154">
        <f t="shared" si="1"/>
        <v>72</v>
      </c>
      <c r="B76" s="154" t="s">
        <v>198</v>
      </c>
      <c r="C76" s="154" t="s">
        <v>199</v>
      </c>
      <c r="D76" s="154" t="s">
        <v>95</v>
      </c>
      <c r="E76" s="154">
        <v>1</v>
      </c>
      <c r="F76" s="156" t="s">
        <v>200</v>
      </c>
      <c r="G76" s="154" t="s">
        <v>42</v>
      </c>
      <c r="H76" s="154">
        <v>1</v>
      </c>
      <c r="I76" s="35">
        <v>222.32</v>
      </c>
      <c r="J76" s="167"/>
      <c r="K76" s="168"/>
      <c r="L76" s="168"/>
      <c r="M76" s="169"/>
    </row>
    <row r="77" s="145" customFormat="1" ht="67.5" spans="1:13">
      <c r="A77" s="154">
        <f t="shared" si="1"/>
        <v>73</v>
      </c>
      <c r="B77" s="154" t="s">
        <v>198</v>
      </c>
      <c r="C77" s="154" t="s">
        <v>201</v>
      </c>
      <c r="D77" s="154" t="s">
        <v>40</v>
      </c>
      <c r="E77" s="154">
        <v>2</v>
      </c>
      <c r="F77" s="156" t="s">
        <v>200</v>
      </c>
      <c r="G77" s="154" t="s">
        <v>42</v>
      </c>
      <c r="H77" s="154">
        <v>1</v>
      </c>
      <c r="I77" s="35">
        <v>196.82</v>
      </c>
      <c r="J77" s="167"/>
      <c r="K77" s="168"/>
      <c r="L77" s="168"/>
      <c r="M77" s="169"/>
    </row>
    <row r="78" s="145" customFormat="1" ht="12" spans="1:13">
      <c r="A78" s="154">
        <f t="shared" si="1"/>
        <v>74</v>
      </c>
      <c r="B78" s="154" t="s">
        <v>202</v>
      </c>
      <c r="C78" s="154" t="s">
        <v>203</v>
      </c>
      <c r="D78" s="154" t="s">
        <v>204</v>
      </c>
      <c r="E78" s="154">
        <v>1</v>
      </c>
      <c r="F78" s="156" t="s">
        <v>56</v>
      </c>
      <c r="G78" s="154" t="s">
        <v>54</v>
      </c>
      <c r="H78" s="154">
        <v>1</v>
      </c>
      <c r="I78" s="35">
        <v>511.93</v>
      </c>
      <c r="J78" s="167"/>
      <c r="K78" s="168"/>
      <c r="L78" s="168"/>
      <c r="M78" s="169"/>
    </row>
    <row r="79" s="145" customFormat="1" ht="12" spans="1:13">
      <c r="A79" s="154">
        <f t="shared" si="1"/>
        <v>75</v>
      </c>
      <c r="B79" s="154" t="s">
        <v>202</v>
      </c>
      <c r="C79" s="154" t="s">
        <v>205</v>
      </c>
      <c r="D79" s="154" t="s">
        <v>204</v>
      </c>
      <c r="E79" s="154">
        <v>1</v>
      </c>
      <c r="F79" s="156" t="s">
        <v>56</v>
      </c>
      <c r="G79" s="154" t="s">
        <v>54</v>
      </c>
      <c r="H79" s="154">
        <v>1</v>
      </c>
      <c r="I79" s="35">
        <v>562.93</v>
      </c>
      <c r="J79" s="167"/>
      <c r="K79" s="168"/>
      <c r="L79" s="168"/>
      <c r="M79" s="169"/>
    </row>
    <row r="80" s="145" customFormat="1" ht="12" spans="1:13">
      <c r="A80" s="154">
        <f t="shared" si="1"/>
        <v>76</v>
      </c>
      <c r="B80" s="154" t="s">
        <v>202</v>
      </c>
      <c r="C80" s="154" t="s">
        <v>206</v>
      </c>
      <c r="D80" s="154" t="s">
        <v>40</v>
      </c>
      <c r="E80" s="154">
        <v>1</v>
      </c>
      <c r="F80" s="156" t="s">
        <v>56</v>
      </c>
      <c r="G80" s="154" t="s">
        <v>54</v>
      </c>
      <c r="H80" s="154">
        <v>1</v>
      </c>
      <c r="I80" s="35">
        <v>562.93</v>
      </c>
      <c r="J80" s="167"/>
      <c r="K80" s="168"/>
      <c r="L80" s="168"/>
      <c r="M80" s="169"/>
    </row>
    <row r="81" s="145" customFormat="1" ht="12" spans="1:13">
      <c r="A81" s="154">
        <f t="shared" si="1"/>
        <v>77</v>
      </c>
      <c r="B81" s="154" t="s">
        <v>207</v>
      </c>
      <c r="C81" s="154" t="s">
        <v>208</v>
      </c>
      <c r="D81" s="154" t="s">
        <v>209</v>
      </c>
      <c r="E81" s="154">
        <v>1</v>
      </c>
      <c r="F81" s="160" t="s">
        <v>210</v>
      </c>
      <c r="G81" s="154" t="s">
        <v>42</v>
      </c>
      <c r="H81" s="154">
        <v>1</v>
      </c>
      <c r="I81" s="35">
        <v>368.9</v>
      </c>
      <c r="J81" s="167"/>
      <c r="K81" s="168"/>
      <c r="L81" s="168"/>
      <c r="M81" s="169"/>
    </row>
    <row r="82" s="145" customFormat="1" ht="33.75" spans="1:13">
      <c r="A82" s="154">
        <f t="shared" si="1"/>
        <v>78</v>
      </c>
      <c r="B82" s="154" t="s">
        <v>211</v>
      </c>
      <c r="C82" s="154" t="s">
        <v>212</v>
      </c>
      <c r="D82" s="154" t="s">
        <v>213</v>
      </c>
      <c r="E82" s="154">
        <v>1</v>
      </c>
      <c r="F82" s="156" t="s">
        <v>214</v>
      </c>
      <c r="G82" s="154" t="s">
        <v>42</v>
      </c>
      <c r="H82" s="154">
        <v>1</v>
      </c>
      <c r="I82" s="35">
        <v>429.25</v>
      </c>
      <c r="J82" s="167"/>
      <c r="K82" s="168"/>
      <c r="L82" s="168"/>
      <c r="M82" s="169"/>
    </row>
    <row r="83" s="145" customFormat="1" ht="90" spans="1:13">
      <c r="A83" s="154">
        <f t="shared" si="1"/>
        <v>79</v>
      </c>
      <c r="B83" s="154" t="s">
        <v>215</v>
      </c>
      <c r="C83" s="154" t="s">
        <v>216</v>
      </c>
      <c r="D83" s="154" t="s">
        <v>40</v>
      </c>
      <c r="E83" s="154">
        <v>1</v>
      </c>
      <c r="F83" s="156" t="s">
        <v>217</v>
      </c>
      <c r="G83" s="154" t="s">
        <v>42</v>
      </c>
      <c r="H83" s="154">
        <v>1</v>
      </c>
      <c r="I83" s="35">
        <v>580.38</v>
      </c>
      <c r="J83" s="167"/>
      <c r="K83" s="168"/>
      <c r="L83" s="168"/>
      <c r="M83" s="169"/>
    </row>
    <row r="84" s="145" customFormat="1" ht="45" spans="1:13">
      <c r="A84" s="154">
        <f t="shared" si="1"/>
        <v>80</v>
      </c>
      <c r="B84" s="154" t="s">
        <v>218</v>
      </c>
      <c r="C84" s="154" t="s">
        <v>219</v>
      </c>
      <c r="D84" s="154" t="s">
        <v>220</v>
      </c>
      <c r="E84" s="154">
        <v>3</v>
      </c>
      <c r="F84" s="156" t="s">
        <v>221</v>
      </c>
      <c r="G84" s="154" t="s">
        <v>42</v>
      </c>
      <c r="H84" s="154">
        <v>1</v>
      </c>
      <c r="I84" s="35">
        <v>222.32</v>
      </c>
      <c r="J84" s="167"/>
      <c r="K84" s="168"/>
      <c r="L84" s="168"/>
      <c r="M84" s="169"/>
    </row>
    <row r="85" s="145" customFormat="1" ht="67.5" spans="1:13">
      <c r="A85" s="154">
        <f t="shared" si="1"/>
        <v>81</v>
      </c>
      <c r="B85" s="154" t="s">
        <v>218</v>
      </c>
      <c r="C85" s="154" t="s">
        <v>222</v>
      </c>
      <c r="D85" s="154" t="s">
        <v>95</v>
      </c>
      <c r="E85" s="154">
        <v>1</v>
      </c>
      <c r="F85" s="156" t="s">
        <v>223</v>
      </c>
      <c r="G85" s="154" t="s">
        <v>42</v>
      </c>
      <c r="H85" s="154">
        <v>1</v>
      </c>
      <c r="I85" s="35">
        <v>222.32</v>
      </c>
      <c r="J85" s="167"/>
      <c r="K85" s="168"/>
      <c r="L85" s="168"/>
      <c r="M85" s="169"/>
    </row>
    <row r="86" s="145" customFormat="1" ht="24" spans="1:13">
      <c r="A86" s="154">
        <f t="shared" si="1"/>
        <v>82</v>
      </c>
      <c r="B86" s="154" t="s">
        <v>224</v>
      </c>
      <c r="C86" s="154" t="s">
        <v>225</v>
      </c>
      <c r="D86" s="154" t="s">
        <v>40</v>
      </c>
      <c r="E86" s="154">
        <v>2</v>
      </c>
      <c r="F86" s="156" t="s">
        <v>226</v>
      </c>
      <c r="G86" s="154" t="s">
        <v>42</v>
      </c>
      <c r="H86" s="154">
        <v>1</v>
      </c>
      <c r="I86" s="35">
        <v>471.75</v>
      </c>
      <c r="J86" s="167"/>
      <c r="K86" s="168"/>
      <c r="L86" s="168"/>
      <c r="M86" s="169"/>
    </row>
    <row r="87" s="145" customFormat="1" ht="12" spans="1:13">
      <c r="A87" s="154">
        <f t="shared" si="1"/>
        <v>83</v>
      </c>
      <c r="B87" s="154" t="s">
        <v>227</v>
      </c>
      <c r="C87" s="154" t="s">
        <v>228</v>
      </c>
      <c r="D87" s="154" t="s">
        <v>40</v>
      </c>
      <c r="E87" s="154">
        <v>1</v>
      </c>
      <c r="F87" s="156" t="s">
        <v>56</v>
      </c>
      <c r="G87" s="154" t="s">
        <v>42</v>
      </c>
      <c r="H87" s="154">
        <v>1</v>
      </c>
      <c r="I87" s="35">
        <v>416.5</v>
      </c>
      <c r="J87" s="167"/>
      <c r="K87" s="168"/>
      <c r="L87" s="168"/>
      <c r="M87" s="169"/>
    </row>
    <row r="88" s="145" customFormat="1" ht="12" spans="1:13">
      <c r="A88" s="154">
        <f t="shared" si="1"/>
        <v>84</v>
      </c>
      <c r="B88" s="154" t="s">
        <v>227</v>
      </c>
      <c r="C88" s="154" t="s">
        <v>229</v>
      </c>
      <c r="D88" s="154" t="s">
        <v>40</v>
      </c>
      <c r="E88" s="154">
        <v>1</v>
      </c>
      <c r="F88" s="156" t="s">
        <v>56</v>
      </c>
      <c r="G88" s="154" t="s">
        <v>42</v>
      </c>
      <c r="H88" s="154">
        <v>1</v>
      </c>
      <c r="I88" s="35">
        <v>344.25</v>
      </c>
      <c r="J88" s="167"/>
      <c r="K88" s="168"/>
      <c r="L88" s="168"/>
      <c r="M88" s="169"/>
    </row>
    <row r="89" s="145" customFormat="1" ht="12" spans="1:13">
      <c r="A89" s="154">
        <f t="shared" si="1"/>
        <v>85</v>
      </c>
      <c r="B89" s="154" t="s">
        <v>230</v>
      </c>
      <c r="C89" s="154" t="s">
        <v>231</v>
      </c>
      <c r="D89" s="154" t="s">
        <v>40</v>
      </c>
      <c r="E89" s="154">
        <v>9</v>
      </c>
      <c r="F89" s="156" t="s">
        <v>156</v>
      </c>
      <c r="G89" s="154" t="s">
        <v>42</v>
      </c>
      <c r="H89" s="154">
        <v>1</v>
      </c>
      <c r="I89" s="35">
        <v>193.8</v>
      </c>
      <c r="J89" s="167"/>
      <c r="K89" s="168"/>
      <c r="L89" s="168"/>
      <c r="M89" s="169"/>
    </row>
    <row r="90" s="145" customFormat="1" ht="12" spans="1:13">
      <c r="A90" s="154">
        <f t="shared" si="1"/>
        <v>86</v>
      </c>
      <c r="B90" s="154" t="s">
        <v>230</v>
      </c>
      <c r="C90" s="154" t="s">
        <v>232</v>
      </c>
      <c r="D90" s="154" t="s">
        <v>40</v>
      </c>
      <c r="E90" s="154">
        <v>3</v>
      </c>
      <c r="F90" s="156" t="s">
        <v>156</v>
      </c>
      <c r="G90" s="154" t="s">
        <v>42</v>
      </c>
      <c r="H90" s="154">
        <v>1</v>
      </c>
      <c r="I90" s="35">
        <v>193.8</v>
      </c>
      <c r="J90" s="167"/>
      <c r="K90" s="168"/>
      <c r="L90" s="168"/>
      <c r="M90" s="169"/>
    </row>
    <row r="91" s="145" customFormat="1" ht="45" spans="1:13">
      <c r="A91" s="154">
        <f t="shared" si="1"/>
        <v>87</v>
      </c>
      <c r="B91" s="154" t="s">
        <v>233</v>
      </c>
      <c r="C91" s="154" t="s">
        <v>234</v>
      </c>
      <c r="D91" s="154" t="s">
        <v>40</v>
      </c>
      <c r="E91" s="154">
        <v>1</v>
      </c>
      <c r="F91" s="160" t="s">
        <v>235</v>
      </c>
      <c r="G91" s="154" t="s">
        <v>42</v>
      </c>
      <c r="H91" s="154">
        <v>1</v>
      </c>
      <c r="I91" s="35">
        <v>464.53</v>
      </c>
      <c r="J91" s="167"/>
      <c r="K91" s="168"/>
      <c r="L91" s="168"/>
      <c r="M91" s="169"/>
    </row>
    <row r="92" s="145" customFormat="1" ht="12" spans="1:13">
      <c r="A92" s="154">
        <f t="shared" si="1"/>
        <v>88</v>
      </c>
      <c r="B92" s="154" t="s">
        <v>236</v>
      </c>
      <c r="C92" s="154" t="s">
        <v>237</v>
      </c>
      <c r="D92" s="154" t="s">
        <v>95</v>
      </c>
      <c r="E92" s="154">
        <v>1</v>
      </c>
      <c r="F92" s="157" t="s">
        <v>56</v>
      </c>
      <c r="G92" s="154" t="s">
        <v>42</v>
      </c>
      <c r="H92" s="154">
        <v>1</v>
      </c>
      <c r="I92" s="35">
        <v>394.4</v>
      </c>
      <c r="J92" s="167"/>
      <c r="K92" s="168"/>
      <c r="L92" s="168"/>
      <c r="M92" s="169"/>
    </row>
    <row r="93" s="145" customFormat="1" ht="33.75" spans="1:13">
      <c r="A93" s="154">
        <f t="shared" si="1"/>
        <v>89</v>
      </c>
      <c r="B93" s="154" t="s">
        <v>238</v>
      </c>
      <c r="C93" s="154" t="s">
        <v>239</v>
      </c>
      <c r="D93" s="154" t="s">
        <v>40</v>
      </c>
      <c r="E93" s="154">
        <v>1</v>
      </c>
      <c r="F93" s="156" t="s">
        <v>240</v>
      </c>
      <c r="G93" s="154" t="s">
        <v>42</v>
      </c>
      <c r="H93" s="154">
        <v>1</v>
      </c>
      <c r="I93" s="35">
        <v>119.85</v>
      </c>
      <c r="J93" s="167"/>
      <c r="K93" s="168"/>
      <c r="L93" s="168"/>
      <c r="M93" s="169"/>
    </row>
    <row r="94" s="145" customFormat="1" ht="33.75" spans="1:13">
      <c r="A94" s="154">
        <f t="shared" si="1"/>
        <v>90</v>
      </c>
      <c r="B94" s="154" t="s">
        <v>238</v>
      </c>
      <c r="C94" s="154" t="s">
        <v>241</v>
      </c>
      <c r="D94" s="154" t="s">
        <v>40</v>
      </c>
      <c r="E94" s="154">
        <v>1</v>
      </c>
      <c r="F94" s="156" t="s">
        <v>240</v>
      </c>
      <c r="G94" s="154" t="s">
        <v>42</v>
      </c>
      <c r="H94" s="154">
        <v>1</v>
      </c>
      <c r="I94" s="35">
        <v>119.85</v>
      </c>
      <c r="J94" s="167"/>
      <c r="K94" s="168"/>
      <c r="L94" s="168"/>
      <c r="M94" s="169"/>
    </row>
    <row r="95" s="145" customFormat="1" ht="33.75" spans="1:13">
      <c r="A95" s="154">
        <f t="shared" si="1"/>
        <v>91</v>
      </c>
      <c r="B95" s="154" t="s">
        <v>238</v>
      </c>
      <c r="C95" s="154" t="s">
        <v>242</v>
      </c>
      <c r="D95" s="154" t="s">
        <v>40</v>
      </c>
      <c r="E95" s="154">
        <v>1</v>
      </c>
      <c r="F95" s="156" t="s">
        <v>240</v>
      </c>
      <c r="G95" s="154" t="s">
        <v>42</v>
      </c>
      <c r="H95" s="154">
        <v>1</v>
      </c>
      <c r="I95" s="35">
        <v>119.85</v>
      </c>
      <c r="J95" s="167"/>
      <c r="K95" s="168"/>
      <c r="L95" s="168"/>
      <c r="M95" s="169"/>
    </row>
    <row r="96" s="145" customFormat="1" ht="33.75" spans="1:13">
      <c r="A96" s="154">
        <f t="shared" si="1"/>
        <v>92</v>
      </c>
      <c r="B96" s="154" t="s">
        <v>238</v>
      </c>
      <c r="C96" s="154" t="s">
        <v>243</v>
      </c>
      <c r="D96" s="154" t="s">
        <v>40</v>
      </c>
      <c r="E96" s="154">
        <v>1</v>
      </c>
      <c r="F96" s="156" t="s">
        <v>240</v>
      </c>
      <c r="G96" s="154" t="s">
        <v>42</v>
      </c>
      <c r="H96" s="154">
        <v>1</v>
      </c>
      <c r="I96" s="35">
        <v>119.85</v>
      </c>
      <c r="J96" s="167"/>
      <c r="K96" s="168"/>
      <c r="L96" s="168"/>
      <c r="M96" s="169"/>
    </row>
    <row r="97" s="145" customFormat="1" ht="33.75" spans="1:13">
      <c r="A97" s="154">
        <f t="shared" si="1"/>
        <v>93</v>
      </c>
      <c r="B97" s="154" t="s">
        <v>238</v>
      </c>
      <c r="C97" s="154" t="s">
        <v>244</v>
      </c>
      <c r="D97" s="154" t="s">
        <v>40</v>
      </c>
      <c r="E97" s="154">
        <v>1</v>
      </c>
      <c r="F97" s="156" t="s">
        <v>240</v>
      </c>
      <c r="G97" s="154" t="s">
        <v>42</v>
      </c>
      <c r="H97" s="154">
        <v>1</v>
      </c>
      <c r="I97" s="35">
        <v>119.85</v>
      </c>
      <c r="J97" s="167"/>
      <c r="K97" s="168"/>
      <c r="L97" s="168"/>
      <c r="M97" s="169"/>
    </row>
    <row r="98" s="145" customFormat="1" ht="33.75" spans="1:13">
      <c r="A98" s="154">
        <f t="shared" si="1"/>
        <v>94</v>
      </c>
      <c r="B98" s="154" t="s">
        <v>238</v>
      </c>
      <c r="C98" s="154" t="s">
        <v>245</v>
      </c>
      <c r="D98" s="154" t="s">
        <v>40</v>
      </c>
      <c r="E98" s="154">
        <v>1</v>
      </c>
      <c r="F98" s="156" t="s">
        <v>240</v>
      </c>
      <c r="G98" s="154" t="s">
        <v>42</v>
      </c>
      <c r="H98" s="154">
        <v>1</v>
      </c>
      <c r="I98" s="35">
        <v>119.85</v>
      </c>
      <c r="J98" s="167"/>
      <c r="K98" s="168"/>
      <c r="L98" s="168"/>
      <c r="M98" s="169"/>
    </row>
    <row r="99" s="145" customFormat="1" ht="33.75" spans="1:13">
      <c r="A99" s="154">
        <f t="shared" si="1"/>
        <v>95</v>
      </c>
      <c r="B99" s="154" t="s">
        <v>238</v>
      </c>
      <c r="C99" s="154" t="s">
        <v>40</v>
      </c>
      <c r="D99" s="154" t="s">
        <v>40</v>
      </c>
      <c r="E99" s="154">
        <v>1</v>
      </c>
      <c r="F99" s="156" t="s">
        <v>240</v>
      </c>
      <c r="G99" s="154" t="s">
        <v>42</v>
      </c>
      <c r="H99" s="154">
        <v>1</v>
      </c>
      <c r="I99" s="35">
        <v>119.85</v>
      </c>
      <c r="J99" s="167"/>
      <c r="K99" s="168"/>
      <c r="L99" s="168"/>
      <c r="M99" s="169"/>
    </row>
    <row r="100" s="145" customFormat="1" ht="24" spans="1:13">
      <c r="A100" s="154">
        <f t="shared" si="1"/>
        <v>96</v>
      </c>
      <c r="B100" s="154" t="s">
        <v>246</v>
      </c>
      <c r="C100" s="154" t="s">
        <v>247</v>
      </c>
      <c r="D100" s="154" t="s">
        <v>40</v>
      </c>
      <c r="E100" s="154">
        <v>1</v>
      </c>
      <c r="F100" s="156" t="s">
        <v>248</v>
      </c>
      <c r="G100" s="154" t="s">
        <v>42</v>
      </c>
      <c r="H100" s="154">
        <v>1</v>
      </c>
      <c r="I100" s="35">
        <v>368.9</v>
      </c>
      <c r="J100" s="167"/>
      <c r="K100" s="168"/>
      <c r="L100" s="168"/>
      <c r="M100" s="169"/>
    </row>
    <row r="101" s="145" customFormat="1" ht="22.5" spans="1:13">
      <c r="A101" s="154">
        <f t="shared" si="1"/>
        <v>97</v>
      </c>
      <c r="B101" s="154" t="s">
        <v>249</v>
      </c>
      <c r="C101" s="154" t="s">
        <v>250</v>
      </c>
      <c r="D101" s="154" t="s">
        <v>251</v>
      </c>
      <c r="E101" s="154">
        <v>1</v>
      </c>
      <c r="F101" s="156" t="s">
        <v>252</v>
      </c>
      <c r="G101" s="154" t="s">
        <v>42</v>
      </c>
      <c r="H101" s="154">
        <v>1</v>
      </c>
      <c r="I101" s="35">
        <v>402.9</v>
      </c>
      <c r="J101" s="167"/>
      <c r="K101" s="168"/>
      <c r="L101" s="168"/>
      <c r="M101" s="169"/>
    </row>
    <row r="102" s="145" customFormat="1" ht="45" spans="1:13">
      <c r="A102" s="154">
        <f t="shared" si="1"/>
        <v>98</v>
      </c>
      <c r="B102" s="154" t="s">
        <v>253</v>
      </c>
      <c r="C102" s="154" t="s">
        <v>254</v>
      </c>
      <c r="D102" s="154" t="s">
        <v>40</v>
      </c>
      <c r="E102" s="154">
        <v>1</v>
      </c>
      <c r="F102" s="156" t="s">
        <v>255</v>
      </c>
      <c r="G102" s="154" t="s">
        <v>42</v>
      </c>
      <c r="H102" s="154">
        <v>1</v>
      </c>
      <c r="I102" s="35">
        <v>570.69</v>
      </c>
      <c r="J102" s="167"/>
      <c r="K102" s="168"/>
      <c r="L102" s="168"/>
      <c r="M102" s="169"/>
    </row>
    <row r="103" s="145" customFormat="1" ht="12" spans="1:13">
      <c r="A103" s="154">
        <f t="shared" si="1"/>
        <v>99</v>
      </c>
      <c r="B103" s="154" t="s">
        <v>256</v>
      </c>
      <c r="C103" s="154" t="s">
        <v>257</v>
      </c>
      <c r="D103" s="154" t="s">
        <v>40</v>
      </c>
      <c r="E103" s="154">
        <v>2</v>
      </c>
      <c r="F103" s="157" t="s">
        <v>258</v>
      </c>
      <c r="G103" s="154" t="s">
        <v>42</v>
      </c>
      <c r="H103" s="154">
        <v>1</v>
      </c>
      <c r="I103" s="35">
        <v>80.11</v>
      </c>
      <c r="J103" s="167"/>
      <c r="K103" s="168"/>
      <c r="L103" s="168"/>
      <c r="M103" s="169"/>
    </row>
    <row r="104" s="145" customFormat="1" ht="33.75" spans="1:13">
      <c r="A104" s="154">
        <f t="shared" si="1"/>
        <v>100</v>
      </c>
      <c r="B104" s="154" t="s">
        <v>259</v>
      </c>
      <c r="C104" s="154" t="s">
        <v>260</v>
      </c>
      <c r="D104" s="154" t="s">
        <v>40</v>
      </c>
      <c r="E104" s="154">
        <v>1</v>
      </c>
      <c r="F104" s="156" t="s">
        <v>261</v>
      </c>
      <c r="G104" s="154" t="s">
        <v>42</v>
      </c>
      <c r="H104" s="154">
        <v>1</v>
      </c>
      <c r="I104" s="35">
        <v>458.15</v>
      </c>
      <c r="J104" s="167"/>
      <c r="K104" s="168"/>
      <c r="L104" s="168"/>
      <c r="M104" s="169"/>
    </row>
    <row r="105" s="145" customFormat="1" ht="36" spans="1:13">
      <c r="A105" s="154">
        <f t="shared" si="1"/>
        <v>101</v>
      </c>
      <c r="B105" s="154" t="s">
        <v>262</v>
      </c>
      <c r="C105" s="154" t="s">
        <v>263</v>
      </c>
      <c r="D105" s="154" t="s">
        <v>40</v>
      </c>
      <c r="E105" s="154">
        <v>5</v>
      </c>
      <c r="F105" s="156" t="s">
        <v>264</v>
      </c>
      <c r="G105" s="154" t="s">
        <v>42</v>
      </c>
      <c r="H105" s="154">
        <v>1</v>
      </c>
      <c r="I105" s="35">
        <v>84.15</v>
      </c>
      <c r="J105" s="167"/>
      <c r="K105" s="168"/>
      <c r="L105" s="168"/>
      <c r="M105" s="169"/>
    </row>
    <row r="106" s="145" customFormat="1" ht="33.75" spans="1:13">
      <c r="A106" s="154">
        <f t="shared" si="1"/>
        <v>102</v>
      </c>
      <c r="B106" s="154" t="s">
        <v>265</v>
      </c>
      <c r="C106" s="154" t="s">
        <v>266</v>
      </c>
      <c r="D106" s="154" t="s">
        <v>40</v>
      </c>
      <c r="E106" s="154">
        <v>4</v>
      </c>
      <c r="F106" s="156" t="s">
        <v>267</v>
      </c>
      <c r="G106" s="154" t="s">
        <v>42</v>
      </c>
      <c r="H106" s="154">
        <v>1</v>
      </c>
      <c r="I106" s="35">
        <v>223.55</v>
      </c>
      <c r="J106" s="167"/>
      <c r="K106" s="168"/>
      <c r="L106" s="168"/>
      <c r="M106" s="169"/>
    </row>
    <row r="107" s="145" customFormat="1" ht="45" spans="1:13">
      <c r="A107" s="154">
        <f t="shared" si="1"/>
        <v>103</v>
      </c>
      <c r="B107" s="154" t="s">
        <v>268</v>
      </c>
      <c r="C107" s="154" t="s">
        <v>269</v>
      </c>
      <c r="D107" s="154" t="s">
        <v>40</v>
      </c>
      <c r="E107" s="154">
        <v>4</v>
      </c>
      <c r="F107" s="156" t="s">
        <v>270</v>
      </c>
      <c r="G107" s="154" t="s">
        <v>42</v>
      </c>
      <c r="H107" s="154">
        <v>1</v>
      </c>
      <c r="I107" s="35">
        <v>223.55</v>
      </c>
      <c r="J107" s="167"/>
      <c r="K107" s="168"/>
      <c r="L107" s="168"/>
      <c r="M107" s="169"/>
    </row>
    <row r="108" s="145" customFormat="1" ht="67.5" spans="1:13">
      <c r="A108" s="154">
        <f t="shared" si="1"/>
        <v>104</v>
      </c>
      <c r="B108" s="154" t="s">
        <v>271</v>
      </c>
      <c r="C108" s="154" t="s">
        <v>272</v>
      </c>
      <c r="D108" s="154" t="s">
        <v>40</v>
      </c>
      <c r="E108" s="154">
        <v>1</v>
      </c>
      <c r="F108" s="156" t="s">
        <v>273</v>
      </c>
      <c r="G108" s="154" t="s">
        <v>42</v>
      </c>
      <c r="H108" s="154">
        <v>1</v>
      </c>
      <c r="I108" s="35">
        <v>454.67</v>
      </c>
      <c r="J108" s="167"/>
      <c r="K108" s="168"/>
      <c r="L108" s="168"/>
      <c r="M108" s="169"/>
    </row>
    <row r="109" s="145" customFormat="1" ht="22.5" spans="1:13">
      <c r="A109" s="154">
        <f t="shared" si="1"/>
        <v>105</v>
      </c>
      <c r="B109" s="154" t="s">
        <v>274</v>
      </c>
      <c r="C109" s="154" t="s">
        <v>40</v>
      </c>
      <c r="D109" s="154" t="s">
        <v>40</v>
      </c>
      <c r="E109" s="154">
        <v>1</v>
      </c>
      <c r="F109" s="156" t="s">
        <v>275</v>
      </c>
      <c r="G109" s="154" t="s">
        <v>42</v>
      </c>
      <c r="H109" s="154">
        <v>1</v>
      </c>
      <c r="I109" s="35">
        <v>103.7</v>
      </c>
      <c r="J109" s="167"/>
      <c r="K109" s="168"/>
      <c r="L109" s="168"/>
      <c r="M109" s="169"/>
    </row>
    <row r="110" s="145" customFormat="1" ht="12" spans="1:13">
      <c r="A110" s="154">
        <f t="shared" si="1"/>
        <v>106</v>
      </c>
      <c r="B110" s="154" t="s">
        <v>276</v>
      </c>
      <c r="C110" s="154" t="s">
        <v>40</v>
      </c>
      <c r="D110" s="154" t="s">
        <v>52</v>
      </c>
      <c r="E110" s="154">
        <v>2</v>
      </c>
      <c r="F110" s="156" t="s">
        <v>56</v>
      </c>
      <c r="G110" s="154" t="s">
        <v>54</v>
      </c>
      <c r="H110" s="154">
        <v>1</v>
      </c>
      <c r="I110" s="35">
        <v>742.33</v>
      </c>
      <c r="J110" s="167"/>
      <c r="K110" s="168"/>
      <c r="L110" s="168"/>
      <c r="M110" s="169"/>
    </row>
    <row r="111" s="145" customFormat="1" ht="12" spans="1:13">
      <c r="A111" s="154">
        <f t="shared" si="1"/>
        <v>107</v>
      </c>
      <c r="B111" s="154" t="s">
        <v>277</v>
      </c>
      <c r="C111" s="154" t="s">
        <v>278</v>
      </c>
      <c r="D111" s="154" t="s">
        <v>279</v>
      </c>
      <c r="E111" s="154">
        <v>5</v>
      </c>
      <c r="F111" s="156" t="s">
        <v>56</v>
      </c>
      <c r="G111" s="154" t="s">
        <v>54</v>
      </c>
      <c r="H111" s="154">
        <v>1</v>
      </c>
      <c r="I111" s="35">
        <v>52.02</v>
      </c>
      <c r="J111" s="167"/>
      <c r="K111" s="168"/>
      <c r="L111" s="168"/>
      <c r="M111" s="169"/>
    </row>
    <row r="112" s="145" customFormat="1" ht="12" spans="1:13">
      <c r="A112" s="154">
        <f t="shared" si="1"/>
        <v>108</v>
      </c>
      <c r="B112" s="154" t="s">
        <v>277</v>
      </c>
      <c r="C112" s="154" t="s">
        <v>280</v>
      </c>
      <c r="D112" s="154" t="s">
        <v>279</v>
      </c>
      <c r="E112" s="154">
        <v>3</v>
      </c>
      <c r="F112" s="156" t="s">
        <v>56</v>
      </c>
      <c r="G112" s="154" t="s">
        <v>54</v>
      </c>
      <c r="H112" s="154">
        <v>1</v>
      </c>
      <c r="I112" s="35">
        <v>52.02</v>
      </c>
      <c r="J112" s="167"/>
      <c r="K112" s="168"/>
      <c r="L112" s="168"/>
      <c r="M112" s="169"/>
    </row>
    <row r="113" s="145" customFormat="1" ht="12" spans="1:13">
      <c r="A113" s="154">
        <f t="shared" si="1"/>
        <v>109</v>
      </c>
      <c r="B113" s="154" t="s">
        <v>281</v>
      </c>
      <c r="C113" s="154" t="s">
        <v>282</v>
      </c>
      <c r="D113" s="154" t="s">
        <v>95</v>
      </c>
      <c r="E113" s="154">
        <v>4</v>
      </c>
      <c r="F113" s="156" t="s">
        <v>56</v>
      </c>
      <c r="G113" s="154" t="s">
        <v>54</v>
      </c>
      <c r="H113" s="154">
        <v>1</v>
      </c>
      <c r="I113" s="35">
        <v>85.14</v>
      </c>
      <c r="J113" s="167"/>
      <c r="K113" s="168"/>
      <c r="L113" s="168"/>
      <c r="M113" s="169"/>
    </row>
    <row r="114" s="145" customFormat="1" ht="36" spans="1:13">
      <c r="A114" s="154">
        <f t="shared" si="1"/>
        <v>110</v>
      </c>
      <c r="B114" s="154" t="s">
        <v>283</v>
      </c>
      <c r="C114" s="154" t="s">
        <v>284</v>
      </c>
      <c r="D114" s="154" t="s">
        <v>40</v>
      </c>
      <c r="E114" s="154">
        <v>10</v>
      </c>
      <c r="F114" s="156" t="s">
        <v>156</v>
      </c>
      <c r="G114" s="154" t="s">
        <v>42</v>
      </c>
      <c r="H114" s="154">
        <v>1</v>
      </c>
      <c r="I114" s="35">
        <v>208.25</v>
      </c>
      <c r="J114" s="167"/>
      <c r="K114" s="168"/>
      <c r="L114" s="168"/>
      <c r="M114" s="169"/>
    </row>
    <row r="115" s="145" customFormat="1" ht="12" spans="1:13">
      <c r="A115" s="154">
        <f t="shared" si="1"/>
        <v>111</v>
      </c>
      <c r="B115" s="154" t="s">
        <v>285</v>
      </c>
      <c r="C115" s="154" t="s">
        <v>286</v>
      </c>
      <c r="D115" s="154" t="s">
        <v>40</v>
      </c>
      <c r="E115" s="154">
        <v>1</v>
      </c>
      <c r="F115" s="156" t="s">
        <v>56</v>
      </c>
      <c r="G115" s="154" t="s">
        <v>54</v>
      </c>
      <c r="H115" s="154">
        <v>1</v>
      </c>
      <c r="I115" s="35">
        <v>140.76</v>
      </c>
      <c r="J115" s="167"/>
      <c r="K115" s="168"/>
      <c r="L115" s="168"/>
      <c r="M115" s="169"/>
    </row>
    <row r="116" s="145" customFormat="1" ht="12" spans="1:13">
      <c r="A116" s="154">
        <f t="shared" si="1"/>
        <v>112</v>
      </c>
      <c r="B116" s="154" t="s">
        <v>287</v>
      </c>
      <c r="C116" s="154" t="s">
        <v>278</v>
      </c>
      <c r="D116" s="154" t="s">
        <v>279</v>
      </c>
      <c r="E116" s="154">
        <v>9</v>
      </c>
      <c r="F116" s="156" t="s">
        <v>56</v>
      </c>
      <c r="G116" s="154" t="s">
        <v>54</v>
      </c>
      <c r="H116" s="154">
        <v>1</v>
      </c>
      <c r="I116" s="35">
        <v>56.36</v>
      </c>
      <c r="J116" s="167"/>
      <c r="K116" s="168"/>
      <c r="L116" s="168"/>
      <c r="M116" s="169"/>
    </row>
    <row r="117" s="145" customFormat="1" ht="12" spans="1:13">
      <c r="A117" s="154">
        <f t="shared" si="1"/>
        <v>113</v>
      </c>
      <c r="B117" s="154" t="s">
        <v>287</v>
      </c>
      <c r="C117" s="154" t="s">
        <v>117</v>
      </c>
      <c r="D117" s="154" t="s">
        <v>279</v>
      </c>
      <c r="E117" s="154">
        <v>20</v>
      </c>
      <c r="F117" s="156" t="s">
        <v>56</v>
      </c>
      <c r="G117" s="154" t="s">
        <v>54</v>
      </c>
      <c r="H117" s="154">
        <v>1</v>
      </c>
      <c r="I117" s="35">
        <v>56.36</v>
      </c>
      <c r="J117" s="167"/>
      <c r="K117" s="168"/>
      <c r="L117" s="168"/>
      <c r="M117" s="169"/>
    </row>
    <row r="118" s="145" customFormat="1" ht="12" spans="1:13">
      <c r="A118" s="154">
        <f t="shared" si="1"/>
        <v>114</v>
      </c>
      <c r="B118" s="154" t="s">
        <v>287</v>
      </c>
      <c r="C118" s="154" t="s">
        <v>288</v>
      </c>
      <c r="D118" s="154" t="s">
        <v>279</v>
      </c>
      <c r="E118" s="154">
        <v>1</v>
      </c>
      <c r="F118" s="156" t="s">
        <v>56</v>
      </c>
      <c r="G118" s="154" t="s">
        <v>42</v>
      </c>
      <c r="H118" s="154">
        <v>1</v>
      </c>
      <c r="I118" s="35">
        <v>51.26</v>
      </c>
      <c r="J118" s="167"/>
      <c r="K118" s="168"/>
      <c r="L118" s="168"/>
      <c r="M118" s="169"/>
    </row>
    <row r="119" s="145" customFormat="1" ht="12" spans="1:13">
      <c r="A119" s="154">
        <f t="shared" si="1"/>
        <v>115</v>
      </c>
      <c r="B119" s="154" t="s">
        <v>287</v>
      </c>
      <c r="C119" s="154" t="s">
        <v>289</v>
      </c>
      <c r="D119" s="154" t="s">
        <v>279</v>
      </c>
      <c r="E119" s="154">
        <v>12</v>
      </c>
      <c r="F119" s="156" t="s">
        <v>56</v>
      </c>
      <c r="G119" s="154" t="s">
        <v>54</v>
      </c>
      <c r="H119" s="154">
        <v>1</v>
      </c>
      <c r="I119" s="35">
        <v>56.36</v>
      </c>
      <c r="J119" s="167"/>
      <c r="K119" s="168"/>
      <c r="L119" s="168"/>
      <c r="M119" s="169"/>
    </row>
    <row r="120" s="145" customFormat="1" ht="12" spans="1:13">
      <c r="A120" s="154">
        <f t="shared" si="1"/>
        <v>116</v>
      </c>
      <c r="B120" s="154" t="s">
        <v>287</v>
      </c>
      <c r="C120" s="154" t="s">
        <v>290</v>
      </c>
      <c r="D120" s="154" t="s">
        <v>279</v>
      </c>
      <c r="E120" s="154">
        <v>5</v>
      </c>
      <c r="F120" s="156" t="s">
        <v>56</v>
      </c>
      <c r="G120" s="154" t="s">
        <v>54</v>
      </c>
      <c r="H120" s="154">
        <v>1</v>
      </c>
      <c r="I120" s="35">
        <v>56.36</v>
      </c>
      <c r="J120" s="167"/>
      <c r="K120" s="168"/>
      <c r="L120" s="168"/>
      <c r="M120" s="169"/>
    </row>
    <row r="121" s="145" customFormat="1" ht="12" spans="1:13">
      <c r="A121" s="154">
        <f t="shared" si="1"/>
        <v>117</v>
      </c>
      <c r="B121" s="154" t="s">
        <v>287</v>
      </c>
      <c r="C121" s="154" t="s">
        <v>291</v>
      </c>
      <c r="D121" s="154" t="s">
        <v>279</v>
      </c>
      <c r="E121" s="154">
        <v>3</v>
      </c>
      <c r="F121" s="156" t="s">
        <v>56</v>
      </c>
      <c r="G121" s="154" t="s">
        <v>54</v>
      </c>
      <c r="H121" s="154">
        <v>1</v>
      </c>
      <c r="I121" s="35">
        <v>56.36</v>
      </c>
      <c r="J121" s="167"/>
      <c r="K121" s="168"/>
      <c r="L121" s="168"/>
      <c r="M121" s="169"/>
    </row>
    <row r="122" s="145" customFormat="1" ht="12" spans="1:13">
      <c r="A122" s="154">
        <f t="shared" si="1"/>
        <v>118</v>
      </c>
      <c r="B122" s="154" t="s">
        <v>292</v>
      </c>
      <c r="C122" s="154" t="s">
        <v>293</v>
      </c>
      <c r="D122" s="154" t="s">
        <v>279</v>
      </c>
      <c r="E122" s="154">
        <v>10</v>
      </c>
      <c r="F122" s="156" t="s">
        <v>56</v>
      </c>
      <c r="G122" s="154" t="s">
        <v>54</v>
      </c>
      <c r="H122" s="154">
        <v>1</v>
      </c>
      <c r="I122" s="35">
        <v>56.36</v>
      </c>
      <c r="J122" s="167"/>
      <c r="K122" s="168"/>
      <c r="L122" s="168"/>
      <c r="M122" s="169"/>
    </row>
    <row r="123" s="145" customFormat="1" ht="12" spans="1:13">
      <c r="A123" s="154">
        <f t="shared" si="1"/>
        <v>119</v>
      </c>
      <c r="B123" s="154" t="s">
        <v>292</v>
      </c>
      <c r="C123" s="154" t="s">
        <v>294</v>
      </c>
      <c r="D123" s="154" t="s">
        <v>279</v>
      </c>
      <c r="E123" s="154">
        <v>9</v>
      </c>
      <c r="F123" s="156" t="s">
        <v>56</v>
      </c>
      <c r="G123" s="154" t="s">
        <v>54</v>
      </c>
      <c r="H123" s="154">
        <v>1</v>
      </c>
      <c r="I123" s="35">
        <v>56.36</v>
      </c>
      <c r="J123" s="167"/>
      <c r="K123" s="168"/>
      <c r="L123" s="168"/>
      <c r="M123" s="169"/>
    </row>
    <row r="124" s="145" customFormat="1" ht="12" spans="1:13">
      <c r="A124" s="154">
        <f t="shared" si="1"/>
        <v>120</v>
      </c>
      <c r="B124" s="154" t="s">
        <v>292</v>
      </c>
      <c r="C124" s="154" t="s">
        <v>295</v>
      </c>
      <c r="D124" s="154" t="s">
        <v>279</v>
      </c>
      <c r="E124" s="154">
        <v>7</v>
      </c>
      <c r="F124" s="156" t="s">
        <v>56</v>
      </c>
      <c r="G124" s="154" t="s">
        <v>54</v>
      </c>
      <c r="H124" s="154">
        <v>1</v>
      </c>
      <c r="I124" s="35">
        <v>56.36</v>
      </c>
      <c r="J124" s="167"/>
      <c r="K124" s="168"/>
      <c r="L124" s="168"/>
      <c r="M124" s="169"/>
    </row>
    <row r="125" s="145" customFormat="1" ht="12" spans="1:13">
      <c r="A125" s="154">
        <f t="shared" si="1"/>
        <v>121</v>
      </c>
      <c r="B125" s="154" t="s">
        <v>292</v>
      </c>
      <c r="C125" s="154" t="s">
        <v>280</v>
      </c>
      <c r="D125" s="154" t="s">
        <v>279</v>
      </c>
      <c r="E125" s="154">
        <v>3</v>
      </c>
      <c r="F125" s="156" t="s">
        <v>56</v>
      </c>
      <c r="G125" s="154" t="s">
        <v>54</v>
      </c>
      <c r="H125" s="154">
        <v>1</v>
      </c>
      <c r="I125" s="35">
        <v>56.36</v>
      </c>
      <c r="J125" s="167"/>
      <c r="K125" s="168"/>
      <c r="L125" s="168"/>
      <c r="M125" s="169"/>
    </row>
    <row r="126" s="145" customFormat="1" ht="12" spans="1:13">
      <c r="A126" s="154">
        <f t="shared" si="1"/>
        <v>122</v>
      </c>
      <c r="B126" s="154" t="s">
        <v>292</v>
      </c>
      <c r="C126" s="154" t="s">
        <v>278</v>
      </c>
      <c r="D126" s="154" t="s">
        <v>279</v>
      </c>
      <c r="E126" s="154">
        <v>4</v>
      </c>
      <c r="F126" s="156" t="s">
        <v>56</v>
      </c>
      <c r="G126" s="154" t="s">
        <v>54</v>
      </c>
      <c r="H126" s="154">
        <v>1</v>
      </c>
      <c r="I126" s="35">
        <v>56.36</v>
      </c>
      <c r="J126" s="167"/>
      <c r="K126" s="168"/>
      <c r="L126" s="168"/>
      <c r="M126" s="169"/>
    </row>
    <row r="127" s="145" customFormat="1" ht="12" spans="1:13">
      <c r="A127" s="154">
        <f t="shared" si="1"/>
        <v>123</v>
      </c>
      <c r="B127" s="154" t="s">
        <v>292</v>
      </c>
      <c r="C127" s="154" t="s">
        <v>117</v>
      </c>
      <c r="D127" s="154" t="s">
        <v>279</v>
      </c>
      <c r="E127" s="154">
        <v>2</v>
      </c>
      <c r="F127" s="156" t="s">
        <v>56</v>
      </c>
      <c r="G127" s="154" t="s">
        <v>54</v>
      </c>
      <c r="H127" s="154">
        <v>1</v>
      </c>
      <c r="I127" s="35">
        <v>56.36</v>
      </c>
      <c r="J127" s="167"/>
      <c r="K127" s="168"/>
      <c r="L127" s="168"/>
      <c r="M127" s="169"/>
    </row>
    <row r="128" s="145" customFormat="1" ht="78.75" spans="1:13">
      <c r="A128" s="154">
        <f t="shared" si="1"/>
        <v>124</v>
      </c>
      <c r="B128" s="154" t="s">
        <v>296</v>
      </c>
      <c r="C128" s="154" t="s">
        <v>297</v>
      </c>
      <c r="D128" s="154" t="s">
        <v>40</v>
      </c>
      <c r="E128" s="154">
        <v>1</v>
      </c>
      <c r="F128" s="159" t="s">
        <v>298</v>
      </c>
      <c r="G128" s="154" t="s">
        <v>42</v>
      </c>
      <c r="H128" s="154">
        <v>1</v>
      </c>
      <c r="I128" s="35">
        <v>724.2</v>
      </c>
      <c r="J128" s="167"/>
      <c r="K128" s="168"/>
      <c r="L128" s="168"/>
      <c r="M128" s="169"/>
    </row>
    <row r="129" s="145" customFormat="1" ht="24" spans="1:13">
      <c r="A129" s="154">
        <f t="shared" si="1"/>
        <v>125</v>
      </c>
      <c r="B129" s="154" t="s">
        <v>299</v>
      </c>
      <c r="C129" s="154" t="s">
        <v>300</v>
      </c>
      <c r="D129" s="154" t="s">
        <v>40</v>
      </c>
      <c r="E129" s="154">
        <v>3</v>
      </c>
      <c r="F129" s="156" t="s">
        <v>301</v>
      </c>
      <c r="G129" s="154" t="s">
        <v>42</v>
      </c>
      <c r="H129" s="154">
        <v>1</v>
      </c>
      <c r="I129" s="35">
        <v>218.45</v>
      </c>
      <c r="J129" s="167"/>
      <c r="K129" s="168"/>
      <c r="L129" s="168"/>
      <c r="M129" s="169"/>
    </row>
    <row r="130" s="145" customFormat="1" ht="12" spans="1:13">
      <c r="A130" s="154">
        <f t="shared" si="1"/>
        <v>126</v>
      </c>
      <c r="B130" s="154" t="s">
        <v>302</v>
      </c>
      <c r="C130" s="154" t="s">
        <v>303</v>
      </c>
      <c r="D130" s="154" t="s">
        <v>92</v>
      </c>
      <c r="E130" s="154">
        <v>2</v>
      </c>
      <c r="F130" s="156" t="s">
        <v>56</v>
      </c>
      <c r="G130" s="154" t="s">
        <v>54</v>
      </c>
      <c r="H130" s="154">
        <v>1</v>
      </c>
      <c r="I130" s="35">
        <v>23.89</v>
      </c>
      <c r="J130" s="167"/>
      <c r="K130" s="168"/>
      <c r="L130" s="168"/>
      <c r="M130" s="169"/>
    </row>
    <row r="131" s="145" customFormat="1" ht="22.5" spans="1:13">
      <c r="A131" s="154">
        <f t="shared" si="1"/>
        <v>127</v>
      </c>
      <c r="B131" s="154" t="s">
        <v>304</v>
      </c>
      <c r="C131" s="154" t="s">
        <v>305</v>
      </c>
      <c r="D131" s="154" t="s">
        <v>40</v>
      </c>
      <c r="E131" s="154">
        <v>2</v>
      </c>
      <c r="F131" s="156" t="s">
        <v>306</v>
      </c>
      <c r="G131" s="154" t="s">
        <v>42</v>
      </c>
      <c r="H131" s="154">
        <v>1</v>
      </c>
      <c r="I131" s="35">
        <v>147.48</v>
      </c>
      <c r="J131" s="167"/>
      <c r="K131" s="168"/>
      <c r="L131" s="168"/>
      <c r="M131" s="169"/>
    </row>
    <row r="132" s="145" customFormat="1" ht="12" spans="1:13">
      <c r="A132" s="154">
        <f t="shared" si="1"/>
        <v>128</v>
      </c>
      <c r="B132" s="158" t="s">
        <v>307</v>
      </c>
      <c r="C132" s="158" t="s">
        <v>40</v>
      </c>
      <c r="D132" s="158" t="s">
        <v>308</v>
      </c>
      <c r="E132" s="154">
        <v>1</v>
      </c>
      <c r="F132" s="156" t="s">
        <v>56</v>
      </c>
      <c r="G132" s="154" t="s">
        <v>54</v>
      </c>
      <c r="H132" s="154">
        <v>1</v>
      </c>
      <c r="I132" s="35">
        <v>67.92</v>
      </c>
      <c r="J132" s="167"/>
      <c r="K132" s="168"/>
      <c r="L132" s="168"/>
      <c r="M132" s="169"/>
    </row>
    <row r="133" s="145" customFormat="1" ht="180" spans="1:13">
      <c r="A133" s="154">
        <f t="shared" ref="A133:A196" si="2">ROW()-4</f>
        <v>129</v>
      </c>
      <c r="B133" s="154" t="s">
        <v>309</v>
      </c>
      <c r="C133" s="154" t="s">
        <v>310</v>
      </c>
      <c r="D133" s="154" t="s">
        <v>40</v>
      </c>
      <c r="E133" s="154">
        <v>1</v>
      </c>
      <c r="F133" s="156" t="s">
        <v>311</v>
      </c>
      <c r="G133" s="154" t="s">
        <v>42</v>
      </c>
      <c r="H133" s="154">
        <v>1</v>
      </c>
      <c r="I133" s="35">
        <v>2989.17</v>
      </c>
      <c r="J133" s="167"/>
      <c r="K133" s="168"/>
      <c r="L133" s="168"/>
      <c r="M133" s="169"/>
    </row>
    <row r="134" s="145" customFormat="1" ht="33.75" spans="1:13">
      <c r="A134" s="154">
        <f t="shared" si="2"/>
        <v>130</v>
      </c>
      <c r="B134" s="154" t="s">
        <v>312</v>
      </c>
      <c r="C134" s="154" t="s">
        <v>313</v>
      </c>
      <c r="D134" s="154" t="s">
        <v>314</v>
      </c>
      <c r="E134" s="154">
        <v>1</v>
      </c>
      <c r="F134" s="156" t="s">
        <v>315</v>
      </c>
      <c r="G134" s="154" t="s">
        <v>42</v>
      </c>
      <c r="H134" s="154">
        <v>1</v>
      </c>
      <c r="I134" s="35">
        <v>302.18</v>
      </c>
      <c r="J134" s="167"/>
      <c r="K134" s="168"/>
      <c r="L134" s="168"/>
      <c r="M134" s="169"/>
    </row>
    <row r="135" s="145" customFormat="1" ht="56.25" spans="1:13">
      <c r="A135" s="154">
        <f t="shared" si="2"/>
        <v>131</v>
      </c>
      <c r="B135" s="154" t="s">
        <v>316</v>
      </c>
      <c r="C135" s="154" t="s">
        <v>317</v>
      </c>
      <c r="D135" s="154" t="s">
        <v>318</v>
      </c>
      <c r="E135" s="154">
        <v>1</v>
      </c>
      <c r="F135" s="156" t="s">
        <v>319</v>
      </c>
      <c r="G135" s="154" t="s">
        <v>42</v>
      </c>
      <c r="H135" s="154">
        <v>1</v>
      </c>
      <c r="I135" s="35">
        <v>484.5</v>
      </c>
      <c r="J135" s="167"/>
      <c r="K135" s="168"/>
      <c r="L135" s="168"/>
      <c r="M135" s="169"/>
    </row>
    <row r="136" s="145" customFormat="1" ht="22.5" spans="1:13">
      <c r="A136" s="154">
        <f t="shared" si="2"/>
        <v>132</v>
      </c>
      <c r="B136" s="154" t="s">
        <v>320</v>
      </c>
      <c r="C136" s="154" t="s">
        <v>321</v>
      </c>
      <c r="D136" s="154" t="s">
        <v>322</v>
      </c>
      <c r="E136" s="154">
        <v>6</v>
      </c>
      <c r="F136" s="156" t="s">
        <v>323</v>
      </c>
      <c r="G136" s="154" t="s">
        <v>42</v>
      </c>
      <c r="H136" s="154">
        <v>1</v>
      </c>
      <c r="I136" s="35">
        <v>445.4</v>
      </c>
      <c r="J136" s="167"/>
      <c r="K136" s="168"/>
      <c r="L136" s="168"/>
      <c r="M136" s="169"/>
    </row>
    <row r="137" s="145" customFormat="1" ht="56.25" spans="1:13">
      <c r="A137" s="154">
        <f t="shared" si="2"/>
        <v>133</v>
      </c>
      <c r="B137" s="154" t="s">
        <v>324</v>
      </c>
      <c r="C137" s="154" t="s">
        <v>325</v>
      </c>
      <c r="D137" s="154" t="s">
        <v>40</v>
      </c>
      <c r="E137" s="154">
        <v>1</v>
      </c>
      <c r="F137" s="159" t="s">
        <v>326</v>
      </c>
      <c r="G137" s="154" t="s">
        <v>42</v>
      </c>
      <c r="H137" s="154">
        <v>1</v>
      </c>
      <c r="I137" s="35">
        <v>569.5</v>
      </c>
      <c r="J137" s="167"/>
      <c r="K137" s="168"/>
      <c r="L137" s="168"/>
      <c r="M137" s="169"/>
    </row>
    <row r="138" s="145" customFormat="1" ht="78.75" spans="1:13">
      <c r="A138" s="154">
        <f t="shared" si="2"/>
        <v>134</v>
      </c>
      <c r="B138" s="154" t="s">
        <v>327</v>
      </c>
      <c r="C138" s="154" t="s">
        <v>328</v>
      </c>
      <c r="D138" s="154" t="s">
        <v>184</v>
      </c>
      <c r="E138" s="154">
        <v>7</v>
      </c>
      <c r="F138" s="156" t="s">
        <v>329</v>
      </c>
      <c r="G138" s="154" t="s">
        <v>42</v>
      </c>
      <c r="H138" s="154">
        <v>1</v>
      </c>
      <c r="I138" s="35">
        <v>619.65</v>
      </c>
      <c r="J138" s="167"/>
      <c r="K138" s="168"/>
      <c r="L138" s="168"/>
      <c r="M138" s="169"/>
    </row>
    <row r="139" s="145" customFormat="1" ht="22.5" spans="1:13">
      <c r="A139" s="154">
        <f t="shared" si="2"/>
        <v>135</v>
      </c>
      <c r="B139" s="154" t="s">
        <v>330</v>
      </c>
      <c r="C139" s="154" t="s">
        <v>331</v>
      </c>
      <c r="D139" s="154" t="s">
        <v>332</v>
      </c>
      <c r="E139" s="154">
        <v>4</v>
      </c>
      <c r="F139" s="156" t="s">
        <v>333</v>
      </c>
      <c r="G139" s="154" t="s">
        <v>42</v>
      </c>
      <c r="H139" s="154">
        <v>1</v>
      </c>
      <c r="I139" s="35">
        <v>442.68</v>
      </c>
      <c r="J139" s="167"/>
      <c r="K139" s="168"/>
      <c r="L139" s="168"/>
      <c r="M139" s="169"/>
    </row>
    <row r="140" s="145" customFormat="1" ht="12" spans="1:13">
      <c r="A140" s="154">
        <f t="shared" si="2"/>
        <v>136</v>
      </c>
      <c r="B140" s="154" t="s">
        <v>334</v>
      </c>
      <c r="C140" s="154" t="s">
        <v>335</v>
      </c>
      <c r="D140" s="154" t="s">
        <v>40</v>
      </c>
      <c r="E140" s="154">
        <v>1</v>
      </c>
      <c r="F140" s="157" t="s">
        <v>56</v>
      </c>
      <c r="G140" s="154" t="s">
        <v>42</v>
      </c>
      <c r="H140" s="154">
        <v>1</v>
      </c>
      <c r="I140" s="35">
        <v>430.1</v>
      </c>
      <c r="J140" s="167"/>
      <c r="K140" s="168"/>
      <c r="L140" s="168"/>
      <c r="M140" s="169"/>
    </row>
    <row r="141" s="145" customFormat="1" ht="12" spans="1:13">
      <c r="A141" s="154">
        <f t="shared" si="2"/>
        <v>137</v>
      </c>
      <c r="B141" s="154" t="s">
        <v>336</v>
      </c>
      <c r="C141" s="154" t="s">
        <v>337</v>
      </c>
      <c r="D141" s="154" t="s">
        <v>40</v>
      </c>
      <c r="E141" s="154">
        <v>1</v>
      </c>
      <c r="F141" s="157" t="s">
        <v>56</v>
      </c>
      <c r="G141" s="154" t="s">
        <v>42</v>
      </c>
      <c r="H141" s="154">
        <v>1</v>
      </c>
      <c r="I141" s="35">
        <v>225.93</v>
      </c>
      <c r="J141" s="167"/>
      <c r="K141" s="168"/>
      <c r="L141" s="168"/>
      <c r="M141" s="169"/>
    </row>
    <row r="142" s="145" customFormat="1" ht="45" spans="1:13">
      <c r="A142" s="154">
        <f t="shared" si="2"/>
        <v>138</v>
      </c>
      <c r="B142" s="154" t="s">
        <v>338</v>
      </c>
      <c r="C142" s="154" t="s">
        <v>339</v>
      </c>
      <c r="D142" s="154" t="s">
        <v>40</v>
      </c>
      <c r="E142" s="154">
        <v>1</v>
      </c>
      <c r="F142" s="156" t="s">
        <v>340</v>
      </c>
      <c r="G142" s="154" t="s">
        <v>42</v>
      </c>
      <c r="H142" s="154">
        <v>1</v>
      </c>
      <c r="I142" s="35">
        <v>343.4</v>
      </c>
      <c r="J142" s="167"/>
      <c r="K142" s="168"/>
      <c r="L142" s="168"/>
      <c r="M142" s="169"/>
    </row>
    <row r="143" s="145" customFormat="1" ht="112.5" spans="1:13">
      <c r="A143" s="154">
        <f t="shared" si="2"/>
        <v>139</v>
      </c>
      <c r="B143" s="154" t="s">
        <v>341</v>
      </c>
      <c r="C143" s="154" t="s">
        <v>342</v>
      </c>
      <c r="D143" s="154" t="s">
        <v>343</v>
      </c>
      <c r="E143" s="154">
        <v>7</v>
      </c>
      <c r="F143" s="156" t="s">
        <v>344</v>
      </c>
      <c r="G143" s="154" t="s">
        <v>42</v>
      </c>
      <c r="H143" s="154">
        <v>1</v>
      </c>
      <c r="I143" s="35">
        <v>606.9</v>
      </c>
      <c r="J143" s="167"/>
      <c r="K143" s="168"/>
      <c r="L143" s="168"/>
      <c r="M143" s="169"/>
    </row>
    <row r="144" s="145" customFormat="1" ht="22.5" spans="1:13">
      <c r="A144" s="154">
        <f t="shared" si="2"/>
        <v>140</v>
      </c>
      <c r="B144" s="154" t="s">
        <v>345</v>
      </c>
      <c r="C144" s="154" t="s">
        <v>346</v>
      </c>
      <c r="D144" s="154" t="s">
        <v>347</v>
      </c>
      <c r="E144" s="154">
        <v>1</v>
      </c>
      <c r="F144" s="156" t="s">
        <v>348</v>
      </c>
      <c r="G144" s="154" t="s">
        <v>42</v>
      </c>
      <c r="H144" s="154">
        <v>1</v>
      </c>
      <c r="I144" s="35">
        <v>466.65</v>
      </c>
      <c r="J144" s="167"/>
      <c r="K144" s="168"/>
      <c r="L144" s="168"/>
      <c r="M144" s="169"/>
    </row>
    <row r="145" s="145" customFormat="1" ht="22.5" spans="1:13">
      <c r="A145" s="154">
        <f t="shared" si="2"/>
        <v>141</v>
      </c>
      <c r="B145" s="154" t="s">
        <v>345</v>
      </c>
      <c r="C145" s="154" t="s">
        <v>349</v>
      </c>
      <c r="D145" s="154" t="s">
        <v>347</v>
      </c>
      <c r="E145" s="154">
        <v>1</v>
      </c>
      <c r="F145" s="156" t="s">
        <v>350</v>
      </c>
      <c r="G145" s="154" t="s">
        <v>42</v>
      </c>
      <c r="H145" s="154">
        <v>1</v>
      </c>
      <c r="I145" s="35">
        <v>452.2</v>
      </c>
      <c r="J145" s="167"/>
      <c r="K145" s="168"/>
      <c r="L145" s="168"/>
      <c r="M145" s="169"/>
    </row>
    <row r="146" s="145" customFormat="1" ht="22.5" spans="1:13">
      <c r="A146" s="154">
        <f t="shared" si="2"/>
        <v>142</v>
      </c>
      <c r="B146" s="154" t="s">
        <v>345</v>
      </c>
      <c r="C146" s="154" t="s">
        <v>351</v>
      </c>
      <c r="D146" s="154" t="s">
        <v>352</v>
      </c>
      <c r="E146" s="154">
        <v>1</v>
      </c>
      <c r="F146" s="160" t="s">
        <v>353</v>
      </c>
      <c r="G146" s="154" t="s">
        <v>42</v>
      </c>
      <c r="H146" s="154">
        <v>1</v>
      </c>
      <c r="I146" s="35">
        <v>379.95</v>
      </c>
      <c r="J146" s="167"/>
      <c r="K146" s="168"/>
      <c r="L146" s="168"/>
      <c r="M146" s="169"/>
    </row>
    <row r="147" s="145" customFormat="1" ht="33.75" spans="1:13">
      <c r="A147" s="154">
        <f t="shared" si="2"/>
        <v>143</v>
      </c>
      <c r="B147" s="154" t="s">
        <v>345</v>
      </c>
      <c r="C147" s="154" t="s">
        <v>351</v>
      </c>
      <c r="D147" s="154" t="s">
        <v>354</v>
      </c>
      <c r="E147" s="154">
        <v>1</v>
      </c>
      <c r="F147" s="160" t="s">
        <v>355</v>
      </c>
      <c r="G147" s="154" t="s">
        <v>42</v>
      </c>
      <c r="H147" s="154">
        <v>1</v>
      </c>
      <c r="I147" s="35">
        <v>437.75</v>
      </c>
      <c r="J147" s="167"/>
      <c r="K147" s="168"/>
      <c r="L147" s="168"/>
      <c r="M147" s="169"/>
    </row>
    <row r="148" s="145" customFormat="1" ht="33.75" spans="1:13">
      <c r="A148" s="154">
        <f t="shared" si="2"/>
        <v>144</v>
      </c>
      <c r="B148" s="154" t="s">
        <v>345</v>
      </c>
      <c r="C148" s="154" t="s">
        <v>351</v>
      </c>
      <c r="D148" s="154" t="s">
        <v>354</v>
      </c>
      <c r="E148" s="154">
        <v>1</v>
      </c>
      <c r="F148" s="160" t="s">
        <v>356</v>
      </c>
      <c r="G148" s="154" t="s">
        <v>42</v>
      </c>
      <c r="H148" s="154">
        <v>1</v>
      </c>
      <c r="I148" s="35">
        <v>408.85</v>
      </c>
      <c r="J148" s="167"/>
      <c r="K148" s="168"/>
      <c r="L148" s="168"/>
      <c r="M148" s="169"/>
    </row>
    <row r="149" s="145" customFormat="1" ht="33.75" spans="1:13">
      <c r="A149" s="154">
        <f t="shared" si="2"/>
        <v>145</v>
      </c>
      <c r="B149" s="154" t="s">
        <v>345</v>
      </c>
      <c r="C149" s="154" t="s">
        <v>351</v>
      </c>
      <c r="D149" s="154" t="s">
        <v>354</v>
      </c>
      <c r="E149" s="154">
        <v>1</v>
      </c>
      <c r="F149" s="160" t="s">
        <v>357</v>
      </c>
      <c r="G149" s="154" t="s">
        <v>42</v>
      </c>
      <c r="H149" s="154">
        <v>1</v>
      </c>
      <c r="I149" s="35">
        <v>495.55</v>
      </c>
      <c r="J149" s="167"/>
      <c r="K149" s="168"/>
      <c r="L149" s="168"/>
      <c r="M149" s="169"/>
    </row>
    <row r="150" s="145" customFormat="1" ht="33.75" spans="1:13">
      <c r="A150" s="154">
        <f t="shared" si="2"/>
        <v>146</v>
      </c>
      <c r="B150" s="154" t="s">
        <v>345</v>
      </c>
      <c r="C150" s="154" t="s">
        <v>351</v>
      </c>
      <c r="D150" s="154" t="s">
        <v>354</v>
      </c>
      <c r="E150" s="154">
        <v>1</v>
      </c>
      <c r="F150" s="160" t="s">
        <v>358</v>
      </c>
      <c r="G150" s="154" t="s">
        <v>42</v>
      </c>
      <c r="H150" s="154">
        <v>1</v>
      </c>
      <c r="I150" s="35">
        <v>452.2</v>
      </c>
      <c r="J150" s="167"/>
      <c r="K150" s="168"/>
      <c r="L150" s="168"/>
      <c r="M150" s="169"/>
    </row>
    <row r="151" s="145" customFormat="1" ht="45" spans="1:13">
      <c r="A151" s="154">
        <f t="shared" si="2"/>
        <v>147</v>
      </c>
      <c r="B151" s="154" t="s">
        <v>345</v>
      </c>
      <c r="C151" s="154" t="s">
        <v>359</v>
      </c>
      <c r="D151" s="154" t="s">
        <v>352</v>
      </c>
      <c r="E151" s="154">
        <v>1</v>
      </c>
      <c r="F151" s="156" t="s">
        <v>360</v>
      </c>
      <c r="G151" s="154" t="s">
        <v>42</v>
      </c>
      <c r="H151" s="154">
        <v>1</v>
      </c>
      <c r="I151" s="35">
        <v>611.15</v>
      </c>
      <c r="J151" s="167"/>
      <c r="K151" s="168"/>
      <c r="L151" s="168"/>
      <c r="M151" s="169"/>
    </row>
    <row r="152" s="145" customFormat="1" ht="22.5" spans="1:13">
      <c r="A152" s="154">
        <f t="shared" si="2"/>
        <v>148</v>
      </c>
      <c r="B152" s="154" t="s">
        <v>345</v>
      </c>
      <c r="C152" s="154" t="s">
        <v>359</v>
      </c>
      <c r="D152" s="154" t="s">
        <v>352</v>
      </c>
      <c r="E152" s="154">
        <v>5</v>
      </c>
      <c r="F152" s="156" t="s">
        <v>361</v>
      </c>
      <c r="G152" s="154" t="s">
        <v>42</v>
      </c>
      <c r="H152" s="154">
        <v>1</v>
      </c>
      <c r="I152" s="35">
        <v>437.75</v>
      </c>
      <c r="J152" s="167"/>
      <c r="K152" s="168"/>
      <c r="L152" s="168"/>
      <c r="M152" s="169"/>
    </row>
    <row r="153" s="145" customFormat="1" ht="22.5" spans="1:13">
      <c r="A153" s="154">
        <f t="shared" si="2"/>
        <v>149</v>
      </c>
      <c r="B153" s="154" t="s">
        <v>345</v>
      </c>
      <c r="C153" s="154" t="s">
        <v>362</v>
      </c>
      <c r="D153" s="154" t="s">
        <v>352</v>
      </c>
      <c r="E153" s="154">
        <v>1</v>
      </c>
      <c r="F153" s="156" t="s">
        <v>363</v>
      </c>
      <c r="G153" s="154" t="s">
        <v>42</v>
      </c>
      <c r="H153" s="154">
        <v>1</v>
      </c>
      <c r="I153" s="35">
        <v>437.75</v>
      </c>
      <c r="J153" s="167"/>
      <c r="K153" s="168"/>
      <c r="L153" s="168"/>
      <c r="M153" s="169"/>
    </row>
    <row r="154" s="145" customFormat="1" ht="12" spans="1:13">
      <c r="A154" s="154">
        <f t="shared" si="2"/>
        <v>150</v>
      </c>
      <c r="B154" s="154" t="s">
        <v>345</v>
      </c>
      <c r="C154" s="154" t="s">
        <v>362</v>
      </c>
      <c r="D154" s="154" t="s">
        <v>352</v>
      </c>
      <c r="E154" s="154">
        <v>1</v>
      </c>
      <c r="F154" s="156" t="s">
        <v>364</v>
      </c>
      <c r="G154" s="154" t="s">
        <v>42</v>
      </c>
      <c r="H154" s="154">
        <v>1</v>
      </c>
      <c r="I154" s="35">
        <v>379.95</v>
      </c>
      <c r="J154" s="167"/>
      <c r="K154" s="168"/>
      <c r="L154" s="168"/>
      <c r="M154" s="169"/>
    </row>
    <row r="155" s="145" customFormat="1" ht="22.5" spans="1:13">
      <c r="A155" s="154">
        <f t="shared" si="2"/>
        <v>151</v>
      </c>
      <c r="B155" s="154" t="s">
        <v>365</v>
      </c>
      <c r="C155" s="154" t="s">
        <v>366</v>
      </c>
      <c r="D155" s="154" t="s">
        <v>40</v>
      </c>
      <c r="E155" s="154">
        <v>1</v>
      </c>
      <c r="F155" s="156" t="s">
        <v>367</v>
      </c>
      <c r="G155" s="154" t="s">
        <v>42</v>
      </c>
      <c r="H155" s="154">
        <v>1</v>
      </c>
      <c r="I155" s="35">
        <v>408.85</v>
      </c>
      <c r="J155" s="167"/>
      <c r="K155" s="168"/>
      <c r="L155" s="168"/>
      <c r="M155" s="169"/>
    </row>
    <row r="156" s="145" customFormat="1" ht="33.75" spans="1:13">
      <c r="A156" s="154">
        <f t="shared" si="2"/>
        <v>152</v>
      </c>
      <c r="B156" s="154" t="s">
        <v>368</v>
      </c>
      <c r="C156" s="154" t="s">
        <v>369</v>
      </c>
      <c r="D156" s="154" t="s">
        <v>318</v>
      </c>
      <c r="E156" s="154">
        <v>1</v>
      </c>
      <c r="F156" s="171" t="s">
        <v>370</v>
      </c>
      <c r="G156" s="154" t="s">
        <v>42</v>
      </c>
      <c r="H156" s="154">
        <v>1</v>
      </c>
      <c r="I156" s="35">
        <v>179.35</v>
      </c>
      <c r="J156" s="167"/>
      <c r="K156" s="168"/>
      <c r="L156" s="168"/>
      <c r="M156" s="169"/>
    </row>
    <row r="157" s="145" customFormat="1" ht="12" spans="1:13">
      <c r="A157" s="154">
        <f t="shared" si="2"/>
        <v>153</v>
      </c>
      <c r="B157" s="154" t="s">
        <v>371</v>
      </c>
      <c r="C157" s="154" t="s">
        <v>372</v>
      </c>
      <c r="D157" s="154" t="s">
        <v>40</v>
      </c>
      <c r="E157" s="154">
        <v>1</v>
      </c>
      <c r="F157" s="156" t="s">
        <v>56</v>
      </c>
      <c r="G157" s="154" t="s">
        <v>42</v>
      </c>
      <c r="H157" s="154">
        <v>1</v>
      </c>
      <c r="I157" s="35">
        <v>137.19</v>
      </c>
      <c r="J157" s="167"/>
      <c r="K157" s="168"/>
      <c r="L157" s="168"/>
      <c r="M157" s="169"/>
    </row>
    <row r="158" s="145" customFormat="1" ht="12" spans="1:13">
      <c r="A158" s="154">
        <f t="shared" si="2"/>
        <v>154</v>
      </c>
      <c r="B158" s="154" t="s">
        <v>373</v>
      </c>
      <c r="C158" s="154" t="s">
        <v>374</v>
      </c>
      <c r="D158" s="154" t="s">
        <v>375</v>
      </c>
      <c r="E158" s="154">
        <v>29</v>
      </c>
      <c r="F158" s="156" t="s">
        <v>56</v>
      </c>
      <c r="G158" s="154" t="s">
        <v>54</v>
      </c>
      <c r="H158" s="154">
        <v>1</v>
      </c>
      <c r="I158" s="35">
        <v>74.91</v>
      </c>
      <c r="J158" s="167"/>
      <c r="K158" s="168"/>
      <c r="L158" s="168"/>
      <c r="M158" s="169"/>
    </row>
    <row r="159" s="145" customFormat="1" ht="12" spans="1:13">
      <c r="A159" s="154">
        <f t="shared" si="2"/>
        <v>155</v>
      </c>
      <c r="B159" s="154" t="s">
        <v>376</v>
      </c>
      <c r="C159" s="154" t="s">
        <v>377</v>
      </c>
      <c r="D159" s="154" t="s">
        <v>378</v>
      </c>
      <c r="E159" s="154">
        <v>6</v>
      </c>
      <c r="F159" s="172" t="s">
        <v>56</v>
      </c>
      <c r="G159" s="154" t="s">
        <v>42</v>
      </c>
      <c r="H159" s="154">
        <v>1</v>
      </c>
      <c r="I159" s="35">
        <v>112.63</v>
      </c>
      <c r="J159" s="167"/>
      <c r="K159" s="168"/>
      <c r="L159" s="168"/>
      <c r="M159" s="169"/>
    </row>
    <row r="160" s="145" customFormat="1" ht="12" spans="1:13">
      <c r="A160" s="154">
        <f t="shared" si="2"/>
        <v>156</v>
      </c>
      <c r="B160" s="154" t="s">
        <v>376</v>
      </c>
      <c r="C160" s="154" t="s">
        <v>379</v>
      </c>
      <c r="D160" s="154" t="s">
        <v>378</v>
      </c>
      <c r="E160" s="154">
        <v>1</v>
      </c>
      <c r="F160" s="172" t="s">
        <v>56</v>
      </c>
      <c r="G160" s="154" t="s">
        <v>42</v>
      </c>
      <c r="H160" s="154">
        <v>1</v>
      </c>
      <c r="I160" s="35">
        <v>112.63</v>
      </c>
      <c r="J160" s="167"/>
      <c r="K160" s="168"/>
      <c r="L160" s="168"/>
      <c r="M160" s="169"/>
    </row>
    <row r="161" s="145" customFormat="1" ht="12" spans="1:13">
      <c r="A161" s="154">
        <f t="shared" si="2"/>
        <v>157</v>
      </c>
      <c r="B161" s="154" t="s">
        <v>380</v>
      </c>
      <c r="C161" s="154" t="s">
        <v>381</v>
      </c>
      <c r="D161" s="154" t="s">
        <v>382</v>
      </c>
      <c r="E161" s="154">
        <v>1</v>
      </c>
      <c r="F161" s="172" t="s">
        <v>56</v>
      </c>
      <c r="G161" s="154" t="s">
        <v>54</v>
      </c>
      <c r="H161" s="154">
        <v>1</v>
      </c>
      <c r="I161" s="35">
        <v>278.21</v>
      </c>
      <c r="J161" s="167"/>
      <c r="K161" s="168"/>
      <c r="L161" s="168"/>
      <c r="M161" s="169"/>
    </row>
    <row r="162" s="145" customFormat="1" ht="12" spans="1:13">
      <c r="A162" s="154">
        <f t="shared" si="2"/>
        <v>158</v>
      </c>
      <c r="B162" s="154" t="s">
        <v>380</v>
      </c>
      <c r="C162" s="154" t="s">
        <v>383</v>
      </c>
      <c r="D162" s="154" t="s">
        <v>384</v>
      </c>
      <c r="E162" s="154">
        <v>7</v>
      </c>
      <c r="F162" s="172" t="s">
        <v>56</v>
      </c>
      <c r="G162" s="154" t="s">
        <v>54</v>
      </c>
      <c r="H162" s="154">
        <v>1</v>
      </c>
      <c r="I162" s="35">
        <v>278.21</v>
      </c>
      <c r="J162" s="167"/>
      <c r="K162" s="168"/>
      <c r="L162" s="168"/>
      <c r="M162" s="169"/>
    </row>
    <row r="163" s="145" customFormat="1" ht="12" spans="1:13">
      <c r="A163" s="154">
        <f t="shared" si="2"/>
        <v>159</v>
      </c>
      <c r="B163" s="154" t="s">
        <v>380</v>
      </c>
      <c r="C163" s="154" t="s">
        <v>385</v>
      </c>
      <c r="D163" s="154" t="s">
        <v>384</v>
      </c>
      <c r="E163" s="154">
        <v>2</v>
      </c>
      <c r="F163" s="172" t="s">
        <v>56</v>
      </c>
      <c r="G163" s="154" t="s">
        <v>54</v>
      </c>
      <c r="H163" s="154">
        <v>1</v>
      </c>
      <c r="I163" s="35">
        <v>278.21</v>
      </c>
      <c r="J163" s="167"/>
      <c r="K163" s="168"/>
      <c r="L163" s="168"/>
      <c r="M163" s="169"/>
    </row>
    <row r="164" s="145" customFormat="1" ht="12" spans="1:13">
      <c r="A164" s="154">
        <f t="shared" si="2"/>
        <v>160</v>
      </c>
      <c r="B164" s="154" t="s">
        <v>380</v>
      </c>
      <c r="C164" s="154" t="s">
        <v>386</v>
      </c>
      <c r="D164" s="154" t="s">
        <v>387</v>
      </c>
      <c r="E164" s="154">
        <v>15</v>
      </c>
      <c r="F164" s="172" t="s">
        <v>56</v>
      </c>
      <c r="G164" s="154" t="s">
        <v>54</v>
      </c>
      <c r="H164" s="154">
        <v>1</v>
      </c>
      <c r="I164" s="35">
        <v>278.21</v>
      </c>
      <c r="J164" s="167"/>
      <c r="K164" s="168"/>
      <c r="L164" s="168"/>
      <c r="M164" s="169"/>
    </row>
    <row r="165" s="145" customFormat="1" ht="12" spans="1:13">
      <c r="A165" s="154">
        <f t="shared" si="2"/>
        <v>161</v>
      </c>
      <c r="B165" s="154" t="s">
        <v>380</v>
      </c>
      <c r="C165" s="154" t="s">
        <v>388</v>
      </c>
      <c r="D165" s="154" t="s">
        <v>384</v>
      </c>
      <c r="E165" s="154">
        <v>5</v>
      </c>
      <c r="F165" s="172" t="s">
        <v>56</v>
      </c>
      <c r="G165" s="154" t="s">
        <v>54</v>
      </c>
      <c r="H165" s="154">
        <v>1</v>
      </c>
      <c r="I165" s="35">
        <v>278.21</v>
      </c>
      <c r="J165" s="167"/>
      <c r="K165" s="168"/>
      <c r="L165" s="168"/>
      <c r="M165" s="169"/>
    </row>
    <row r="166" s="145" customFormat="1" ht="12" spans="1:13">
      <c r="A166" s="154">
        <f t="shared" si="2"/>
        <v>162</v>
      </c>
      <c r="B166" s="154" t="s">
        <v>380</v>
      </c>
      <c r="C166" s="154" t="s">
        <v>389</v>
      </c>
      <c r="D166" s="154" t="s">
        <v>390</v>
      </c>
      <c r="E166" s="154">
        <v>22</v>
      </c>
      <c r="F166" s="172" t="s">
        <v>56</v>
      </c>
      <c r="G166" s="154" t="s">
        <v>54</v>
      </c>
      <c r="H166" s="154">
        <v>1</v>
      </c>
      <c r="I166" s="35">
        <v>278.21</v>
      </c>
      <c r="J166" s="167"/>
      <c r="K166" s="168"/>
      <c r="L166" s="168"/>
      <c r="M166" s="169"/>
    </row>
    <row r="167" s="145" customFormat="1" ht="12" spans="1:13">
      <c r="A167" s="154">
        <f t="shared" si="2"/>
        <v>163</v>
      </c>
      <c r="B167" s="154" t="s">
        <v>380</v>
      </c>
      <c r="C167" s="154" t="s">
        <v>391</v>
      </c>
      <c r="D167" s="154" t="s">
        <v>392</v>
      </c>
      <c r="E167" s="154">
        <v>6</v>
      </c>
      <c r="F167" s="172" t="s">
        <v>56</v>
      </c>
      <c r="G167" s="154" t="s">
        <v>54</v>
      </c>
      <c r="H167" s="154">
        <v>1</v>
      </c>
      <c r="I167" s="35">
        <v>278.21</v>
      </c>
      <c r="J167" s="167"/>
      <c r="K167" s="168"/>
      <c r="L167" s="168"/>
      <c r="M167" s="169"/>
    </row>
    <row r="168" s="145" customFormat="1" ht="12" spans="1:13">
      <c r="A168" s="154">
        <f t="shared" si="2"/>
        <v>164</v>
      </c>
      <c r="B168" s="154" t="s">
        <v>380</v>
      </c>
      <c r="C168" s="154" t="s">
        <v>393</v>
      </c>
      <c r="D168" s="154" t="s">
        <v>394</v>
      </c>
      <c r="E168" s="154">
        <v>4</v>
      </c>
      <c r="F168" s="172" t="s">
        <v>56</v>
      </c>
      <c r="G168" s="154" t="s">
        <v>54</v>
      </c>
      <c r="H168" s="154">
        <v>1</v>
      </c>
      <c r="I168" s="35">
        <v>278.21</v>
      </c>
      <c r="J168" s="167"/>
      <c r="K168" s="168"/>
      <c r="L168" s="168"/>
      <c r="M168" s="169"/>
    </row>
    <row r="169" s="145" customFormat="1" ht="12" spans="1:13">
      <c r="A169" s="154">
        <f t="shared" si="2"/>
        <v>165</v>
      </c>
      <c r="B169" s="154" t="s">
        <v>395</v>
      </c>
      <c r="C169" s="154" t="s">
        <v>396</v>
      </c>
      <c r="D169" s="154" t="s">
        <v>40</v>
      </c>
      <c r="E169" s="154">
        <v>3</v>
      </c>
      <c r="F169" s="156" t="s">
        <v>56</v>
      </c>
      <c r="G169" s="154" t="s">
        <v>42</v>
      </c>
      <c r="H169" s="154">
        <v>1</v>
      </c>
      <c r="I169" s="35">
        <v>374.26</v>
      </c>
      <c r="J169" s="167"/>
      <c r="K169" s="168"/>
      <c r="L169" s="168"/>
      <c r="M169" s="169"/>
    </row>
    <row r="170" s="145" customFormat="1" ht="56.25" spans="1:13">
      <c r="A170" s="154">
        <f t="shared" si="2"/>
        <v>166</v>
      </c>
      <c r="B170" s="154" t="s">
        <v>397</v>
      </c>
      <c r="C170" s="154" t="s">
        <v>398</v>
      </c>
      <c r="D170" s="154" t="s">
        <v>40</v>
      </c>
      <c r="E170" s="154">
        <v>1</v>
      </c>
      <c r="F170" s="156" t="s">
        <v>399</v>
      </c>
      <c r="G170" s="154" t="s">
        <v>42</v>
      </c>
      <c r="H170" s="154">
        <v>1</v>
      </c>
      <c r="I170" s="35">
        <v>285.6</v>
      </c>
      <c r="J170" s="167"/>
      <c r="K170" s="168"/>
      <c r="L170" s="168"/>
      <c r="M170" s="169"/>
    </row>
    <row r="171" s="145" customFormat="1" ht="33.75" spans="1:13">
      <c r="A171" s="154">
        <f t="shared" si="2"/>
        <v>167</v>
      </c>
      <c r="B171" s="154" t="s">
        <v>400</v>
      </c>
      <c r="C171" s="154" t="s">
        <v>401</v>
      </c>
      <c r="D171" s="154" t="s">
        <v>40</v>
      </c>
      <c r="E171" s="154">
        <v>1</v>
      </c>
      <c r="F171" s="156" t="s">
        <v>402</v>
      </c>
      <c r="G171" s="154" t="s">
        <v>42</v>
      </c>
      <c r="H171" s="154">
        <v>1</v>
      </c>
      <c r="I171" s="35">
        <v>376.55</v>
      </c>
      <c r="J171" s="167"/>
      <c r="K171" s="168"/>
      <c r="L171" s="168"/>
      <c r="M171" s="169"/>
    </row>
    <row r="172" s="145" customFormat="1" ht="45" spans="1:13">
      <c r="A172" s="154">
        <f t="shared" si="2"/>
        <v>168</v>
      </c>
      <c r="B172" s="154" t="s">
        <v>403</v>
      </c>
      <c r="C172" s="154" t="s">
        <v>404</v>
      </c>
      <c r="D172" s="154" t="s">
        <v>405</v>
      </c>
      <c r="E172" s="154">
        <v>1</v>
      </c>
      <c r="F172" s="156" t="s">
        <v>406</v>
      </c>
      <c r="G172" s="154" t="s">
        <v>42</v>
      </c>
      <c r="H172" s="154">
        <v>1</v>
      </c>
      <c r="I172" s="35">
        <v>625.6</v>
      </c>
      <c r="J172" s="167"/>
      <c r="K172" s="168"/>
      <c r="L172" s="168"/>
      <c r="M172" s="169"/>
    </row>
    <row r="173" s="145" customFormat="1" ht="12" spans="1:13">
      <c r="A173" s="154">
        <f t="shared" si="2"/>
        <v>169</v>
      </c>
      <c r="B173" s="154" t="s">
        <v>407</v>
      </c>
      <c r="C173" s="154" t="s">
        <v>408</v>
      </c>
      <c r="D173" s="154" t="s">
        <v>40</v>
      </c>
      <c r="E173" s="154">
        <v>1</v>
      </c>
      <c r="F173" s="156" t="s">
        <v>56</v>
      </c>
      <c r="G173" s="154" t="s">
        <v>54</v>
      </c>
      <c r="H173" s="154">
        <v>1</v>
      </c>
      <c r="I173" s="35">
        <v>188.79</v>
      </c>
      <c r="J173" s="167"/>
      <c r="K173" s="168"/>
      <c r="L173" s="168"/>
      <c r="M173" s="169"/>
    </row>
    <row r="174" s="145" customFormat="1" ht="67.5" spans="1:13">
      <c r="A174" s="154">
        <f t="shared" si="2"/>
        <v>170</v>
      </c>
      <c r="B174" s="154" t="s">
        <v>409</v>
      </c>
      <c r="C174" s="154" t="s">
        <v>40</v>
      </c>
      <c r="D174" s="154" t="s">
        <v>40</v>
      </c>
      <c r="E174" s="154">
        <v>5</v>
      </c>
      <c r="F174" s="156" t="s">
        <v>410</v>
      </c>
      <c r="G174" s="154" t="s">
        <v>42</v>
      </c>
      <c r="H174" s="154">
        <v>1</v>
      </c>
      <c r="I174" s="35">
        <v>386.75</v>
      </c>
      <c r="J174" s="167"/>
      <c r="K174" s="168"/>
      <c r="L174" s="168"/>
      <c r="M174" s="169"/>
    </row>
    <row r="175" s="145" customFormat="1" ht="90" spans="1:13">
      <c r="A175" s="154">
        <f t="shared" si="2"/>
        <v>171</v>
      </c>
      <c r="B175" s="154" t="s">
        <v>411</v>
      </c>
      <c r="C175" s="154" t="s">
        <v>412</v>
      </c>
      <c r="D175" s="154" t="s">
        <v>40</v>
      </c>
      <c r="E175" s="154">
        <v>1</v>
      </c>
      <c r="F175" s="156" t="s">
        <v>413</v>
      </c>
      <c r="G175" s="154" t="s">
        <v>42</v>
      </c>
      <c r="H175" s="154">
        <v>1</v>
      </c>
      <c r="I175" s="35">
        <v>1389.75</v>
      </c>
      <c r="J175" s="167"/>
      <c r="K175" s="168"/>
      <c r="L175" s="168"/>
      <c r="M175" s="169"/>
    </row>
    <row r="176" s="145" customFormat="1" ht="12" spans="1:13">
      <c r="A176" s="154">
        <f t="shared" si="2"/>
        <v>172</v>
      </c>
      <c r="B176" s="154" t="s">
        <v>414</v>
      </c>
      <c r="C176" s="154" t="s">
        <v>415</v>
      </c>
      <c r="D176" s="154" t="s">
        <v>40</v>
      </c>
      <c r="E176" s="154">
        <v>1</v>
      </c>
      <c r="F176" s="157" t="s">
        <v>56</v>
      </c>
      <c r="G176" s="154" t="s">
        <v>42</v>
      </c>
      <c r="H176" s="154">
        <v>1</v>
      </c>
      <c r="I176" s="35">
        <v>452.54</v>
      </c>
      <c r="J176" s="167"/>
      <c r="K176" s="168"/>
      <c r="L176" s="168"/>
      <c r="M176" s="169"/>
    </row>
    <row r="177" s="145" customFormat="1" ht="56.25" spans="1:13">
      <c r="A177" s="154">
        <f t="shared" si="2"/>
        <v>173</v>
      </c>
      <c r="B177" s="154" t="s">
        <v>416</v>
      </c>
      <c r="C177" s="154" t="s">
        <v>417</v>
      </c>
      <c r="D177" s="154" t="s">
        <v>418</v>
      </c>
      <c r="E177" s="154">
        <v>1</v>
      </c>
      <c r="F177" s="156" t="s">
        <v>419</v>
      </c>
      <c r="G177" s="154" t="s">
        <v>42</v>
      </c>
      <c r="H177" s="154">
        <v>1</v>
      </c>
      <c r="I177" s="35">
        <v>796.96</v>
      </c>
      <c r="J177" s="167"/>
      <c r="K177" s="168"/>
      <c r="L177" s="168"/>
      <c r="M177" s="169"/>
    </row>
    <row r="178" s="145" customFormat="1" ht="12" spans="1:13">
      <c r="A178" s="154">
        <f t="shared" si="2"/>
        <v>174</v>
      </c>
      <c r="B178" s="154" t="s">
        <v>420</v>
      </c>
      <c r="C178" s="154" t="s">
        <v>421</v>
      </c>
      <c r="D178" s="154" t="s">
        <v>422</v>
      </c>
      <c r="E178" s="154">
        <v>2</v>
      </c>
      <c r="F178" s="156" t="s">
        <v>423</v>
      </c>
      <c r="G178" s="154" t="s">
        <v>42</v>
      </c>
      <c r="H178" s="154">
        <v>1</v>
      </c>
      <c r="I178" s="35">
        <v>386.75</v>
      </c>
      <c r="J178" s="167"/>
      <c r="K178" s="168"/>
      <c r="L178" s="168"/>
      <c r="M178" s="169"/>
    </row>
    <row r="179" s="145" customFormat="1" ht="12" spans="1:13">
      <c r="A179" s="154">
        <f t="shared" si="2"/>
        <v>175</v>
      </c>
      <c r="B179" s="154" t="s">
        <v>424</v>
      </c>
      <c r="C179" s="154" t="s">
        <v>425</v>
      </c>
      <c r="D179" s="154" t="s">
        <v>426</v>
      </c>
      <c r="E179" s="154">
        <v>2</v>
      </c>
      <c r="F179" s="156" t="s">
        <v>56</v>
      </c>
      <c r="G179" s="154" t="s">
        <v>54</v>
      </c>
      <c r="H179" s="154">
        <v>1</v>
      </c>
      <c r="I179" s="35">
        <v>316.94</v>
      </c>
      <c r="J179" s="167"/>
      <c r="K179" s="168"/>
      <c r="L179" s="168"/>
      <c r="M179" s="169"/>
    </row>
    <row r="180" s="145" customFormat="1" ht="12" spans="1:13">
      <c r="A180" s="154">
        <f t="shared" si="2"/>
        <v>176</v>
      </c>
      <c r="B180" s="154" t="s">
        <v>424</v>
      </c>
      <c r="C180" s="154" t="s">
        <v>427</v>
      </c>
      <c r="D180" s="154" t="s">
        <v>428</v>
      </c>
      <c r="E180" s="154">
        <v>2</v>
      </c>
      <c r="F180" s="156" t="s">
        <v>56</v>
      </c>
      <c r="G180" s="154" t="s">
        <v>54</v>
      </c>
      <c r="H180" s="154">
        <v>1</v>
      </c>
      <c r="I180" s="35">
        <v>83.16</v>
      </c>
      <c r="J180" s="167"/>
      <c r="K180" s="168"/>
      <c r="L180" s="168"/>
      <c r="M180" s="169"/>
    </row>
    <row r="181" s="145" customFormat="1" ht="36" spans="1:13">
      <c r="A181" s="154">
        <f t="shared" si="2"/>
        <v>177</v>
      </c>
      <c r="B181" s="154" t="s">
        <v>424</v>
      </c>
      <c r="C181" s="154" t="s">
        <v>429</v>
      </c>
      <c r="D181" s="154" t="s">
        <v>430</v>
      </c>
      <c r="E181" s="154">
        <v>2</v>
      </c>
      <c r="F181" s="156" t="s">
        <v>56</v>
      </c>
      <c r="G181" s="154" t="s">
        <v>54</v>
      </c>
      <c r="H181" s="154">
        <v>1</v>
      </c>
      <c r="I181" s="35">
        <v>169.86</v>
      </c>
      <c r="J181" s="167"/>
      <c r="K181" s="168"/>
      <c r="L181" s="168"/>
      <c r="M181" s="169"/>
    </row>
    <row r="182" s="145" customFormat="1" ht="12" spans="1:13">
      <c r="A182" s="154">
        <f t="shared" si="2"/>
        <v>178</v>
      </c>
      <c r="B182" s="154" t="s">
        <v>424</v>
      </c>
      <c r="C182" s="154" t="s">
        <v>431</v>
      </c>
      <c r="D182" s="154" t="s">
        <v>40</v>
      </c>
      <c r="E182" s="154">
        <v>2</v>
      </c>
      <c r="F182" s="156" t="s">
        <v>56</v>
      </c>
      <c r="G182" s="154" t="s">
        <v>54</v>
      </c>
      <c r="H182" s="154">
        <v>1</v>
      </c>
      <c r="I182" s="35">
        <v>448.01</v>
      </c>
      <c r="J182" s="167"/>
      <c r="K182" s="168"/>
      <c r="L182" s="168"/>
      <c r="M182" s="169"/>
    </row>
    <row r="183" s="145" customFormat="1" ht="33.75" spans="1:13">
      <c r="A183" s="154">
        <f t="shared" si="2"/>
        <v>179</v>
      </c>
      <c r="B183" s="154" t="s">
        <v>432</v>
      </c>
      <c r="C183" s="154" t="s">
        <v>433</v>
      </c>
      <c r="D183" s="154" t="s">
        <v>40</v>
      </c>
      <c r="E183" s="154">
        <v>1</v>
      </c>
      <c r="F183" s="156" t="s">
        <v>434</v>
      </c>
      <c r="G183" s="154" t="s">
        <v>42</v>
      </c>
      <c r="H183" s="154">
        <v>1</v>
      </c>
      <c r="I183" s="35">
        <v>449.65</v>
      </c>
      <c r="J183" s="167"/>
      <c r="K183" s="168"/>
      <c r="L183" s="168"/>
      <c r="M183" s="169"/>
    </row>
    <row r="184" s="145" customFormat="1" ht="33.75" spans="1:13">
      <c r="A184" s="154">
        <f t="shared" si="2"/>
        <v>180</v>
      </c>
      <c r="B184" s="154" t="s">
        <v>435</v>
      </c>
      <c r="C184" s="154" t="s">
        <v>436</v>
      </c>
      <c r="D184" s="154" t="s">
        <v>40</v>
      </c>
      <c r="E184" s="154">
        <v>1</v>
      </c>
      <c r="F184" s="156" t="s">
        <v>437</v>
      </c>
      <c r="G184" s="154" t="s">
        <v>42</v>
      </c>
      <c r="H184" s="154">
        <v>1</v>
      </c>
      <c r="I184" s="35">
        <v>254.58</v>
      </c>
      <c r="J184" s="167"/>
      <c r="K184" s="168"/>
      <c r="L184" s="168"/>
      <c r="M184" s="169"/>
    </row>
    <row r="185" s="145" customFormat="1" ht="33.75" spans="1:13">
      <c r="A185" s="154">
        <f t="shared" si="2"/>
        <v>181</v>
      </c>
      <c r="B185" s="154" t="s">
        <v>438</v>
      </c>
      <c r="C185" s="154" t="s">
        <v>439</v>
      </c>
      <c r="D185" s="154" t="s">
        <v>440</v>
      </c>
      <c r="E185" s="154">
        <v>1</v>
      </c>
      <c r="F185" s="156" t="s">
        <v>441</v>
      </c>
      <c r="G185" s="154" t="s">
        <v>42</v>
      </c>
      <c r="H185" s="154">
        <v>1</v>
      </c>
      <c r="I185" s="35">
        <v>939.17</v>
      </c>
      <c r="J185" s="167"/>
      <c r="K185" s="168"/>
      <c r="L185" s="168"/>
      <c r="M185" s="169"/>
    </row>
    <row r="186" s="145" customFormat="1" ht="12" spans="1:13">
      <c r="A186" s="154">
        <f t="shared" si="2"/>
        <v>182</v>
      </c>
      <c r="B186" s="154" t="s">
        <v>442</v>
      </c>
      <c r="C186" s="154" t="s">
        <v>443</v>
      </c>
      <c r="D186" s="154" t="s">
        <v>40</v>
      </c>
      <c r="E186" s="154">
        <v>1</v>
      </c>
      <c r="F186" s="156" t="s">
        <v>56</v>
      </c>
      <c r="G186" s="154" t="s">
        <v>54</v>
      </c>
      <c r="H186" s="154">
        <v>1</v>
      </c>
      <c r="I186" s="35">
        <v>52.87</v>
      </c>
      <c r="J186" s="167"/>
      <c r="K186" s="168"/>
      <c r="L186" s="168"/>
      <c r="M186" s="169"/>
    </row>
    <row r="187" s="145" customFormat="1" ht="33.75" spans="1:13">
      <c r="A187" s="154">
        <f t="shared" si="2"/>
        <v>183</v>
      </c>
      <c r="B187" s="154" t="s">
        <v>444</v>
      </c>
      <c r="C187" s="154" t="s">
        <v>445</v>
      </c>
      <c r="D187" s="154" t="s">
        <v>446</v>
      </c>
      <c r="E187" s="154">
        <v>1</v>
      </c>
      <c r="F187" s="156" t="s">
        <v>447</v>
      </c>
      <c r="G187" s="154" t="s">
        <v>42</v>
      </c>
      <c r="H187" s="154">
        <v>1</v>
      </c>
      <c r="I187" s="35">
        <v>300.05</v>
      </c>
      <c r="J187" s="167"/>
      <c r="K187" s="168"/>
      <c r="L187" s="168"/>
      <c r="M187" s="169"/>
    </row>
    <row r="188" s="145" customFormat="1" ht="24" spans="1:13">
      <c r="A188" s="154">
        <f t="shared" si="2"/>
        <v>184</v>
      </c>
      <c r="B188" s="154" t="s">
        <v>448</v>
      </c>
      <c r="C188" s="154" t="s">
        <v>449</v>
      </c>
      <c r="D188" s="154" t="s">
        <v>40</v>
      </c>
      <c r="E188" s="154">
        <v>1</v>
      </c>
      <c r="F188" s="156" t="s">
        <v>450</v>
      </c>
      <c r="G188" s="154" t="s">
        <v>42</v>
      </c>
      <c r="H188" s="154">
        <v>1</v>
      </c>
      <c r="I188" s="35">
        <v>330.65</v>
      </c>
      <c r="J188" s="167"/>
      <c r="K188" s="168"/>
      <c r="L188" s="168"/>
      <c r="M188" s="169"/>
    </row>
    <row r="189" s="145" customFormat="1" ht="45" spans="1:13">
      <c r="A189" s="154">
        <f t="shared" si="2"/>
        <v>185</v>
      </c>
      <c r="B189" s="154" t="s">
        <v>451</v>
      </c>
      <c r="C189" s="154" t="s">
        <v>452</v>
      </c>
      <c r="D189" s="154" t="s">
        <v>40</v>
      </c>
      <c r="E189" s="154">
        <v>1</v>
      </c>
      <c r="F189" s="156" t="s">
        <v>453</v>
      </c>
      <c r="G189" s="154" t="s">
        <v>42</v>
      </c>
      <c r="H189" s="154">
        <v>1</v>
      </c>
      <c r="I189" s="35">
        <v>441.15</v>
      </c>
      <c r="J189" s="167"/>
      <c r="K189" s="168"/>
      <c r="L189" s="168"/>
      <c r="M189" s="169"/>
    </row>
    <row r="190" s="145" customFormat="1" ht="24" spans="1:13">
      <c r="A190" s="154">
        <f t="shared" si="2"/>
        <v>186</v>
      </c>
      <c r="B190" s="154" t="s">
        <v>454</v>
      </c>
      <c r="C190" s="154" t="s">
        <v>455</v>
      </c>
      <c r="D190" s="154" t="s">
        <v>40</v>
      </c>
      <c r="E190" s="154">
        <v>1</v>
      </c>
      <c r="F190" s="156" t="s">
        <v>456</v>
      </c>
      <c r="G190" s="154" t="s">
        <v>42</v>
      </c>
      <c r="H190" s="154">
        <v>1</v>
      </c>
      <c r="I190" s="35">
        <v>276.93</v>
      </c>
      <c r="J190" s="167"/>
      <c r="K190" s="168"/>
      <c r="L190" s="168"/>
      <c r="M190" s="169"/>
    </row>
    <row r="191" s="145" customFormat="1" ht="90" spans="1:13">
      <c r="A191" s="154">
        <f t="shared" si="2"/>
        <v>187</v>
      </c>
      <c r="B191" s="154" t="s">
        <v>457</v>
      </c>
      <c r="C191" s="154" t="s">
        <v>458</v>
      </c>
      <c r="D191" s="154" t="s">
        <v>459</v>
      </c>
      <c r="E191" s="154">
        <v>1</v>
      </c>
      <c r="F191" s="156" t="s">
        <v>460</v>
      </c>
      <c r="G191" s="154" t="s">
        <v>42</v>
      </c>
      <c r="H191" s="154">
        <v>1</v>
      </c>
      <c r="I191" s="35">
        <v>605.97</v>
      </c>
      <c r="J191" s="167"/>
      <c r="K191" s="168"/>
      <c r="L191" s="168"/>
      <c r="M191" s="169"/>
    </row>
    <row r="192" s="145" customFormat="1" ht="33.75" spans="1:13">
      <c r="A192" s="154">
        <f t="shared" si="2"/>
        <v>188</v>
      </c>
      <c r="B192" s="154" t="s">
        <v>461</v>
      </c>
      <c r="C192" s="154" t="s">
        <v>462</v>
      </c>
      <c r="D192" s="154" t="s">
        <v>40</v>
      </c>
      <c r="E192" s="154">
        <v>2</v>
      </c>
      <c r="F192" s="156" t="s">
        <v>463</v>
      </c>
      <c r="G192" s="154" t="s">
        <v>42</v>
      </c>
      <c r="H192" s="154">
        <v>1</v>
      </c>
      <c r="I192" s="35">
        <v>208.34</v>
      </c>
      <c r="J192" s="167"/>
      <c r="K192" s="168"/>
      <c r="L192" s="168"/>
      <c r="M192" s="169"/>
    </row>
    <row r="193" s="145" customFormat="1" ht="22.5" spans="1:13">
      <c r="A193" s="154">
        <f t="shared" si="2"/>
        <v>189</v>
      </c>
      <c r="B193" s="154" t="s">
        <v>461</v>
      </c>
      <c r="C193" s="154" t="s">
        <v>464</v>
      </c>
      <c r="D193" s="154" t="s">
        <v>40</v>
      </c>
      <c r="E193" s="154">
        <v>1</v>
      </c>
      <c r="F193" s="156" t="s">
        <v>465</v>
      </c>
      <c r="G193" s="154" t="s">
        <v>42</v>
      </c>
      <c r="H193" s="154">
        <v>1</v>
      </c>
      <c r="I193" s="35">
        <v>208.34</v>
      </c>
      <c r="J193" s="167"/>
      <c r="K193" s="168"/>
      <c r="L193" s="168"/>
      <c r="M193" s="169"/>
    </row>
    <row r="194" s="145" customFormat="1" ht="12" spans="1:13">
      <c r="A194" s="154">
        <f t="shared" si="2"/>
        <v>190</v>
      </c>
      <c r="B194" s="154" t="s">
        <v>461</v>
      </c>
      <c r="C194" s="154" t="s">
        <v>466</v>
      </c>
      <c r="D194" s="154" t="s">
        <v>40</v>
      </c>
      <c r="E194" s="154">
        <v>1</v>
      </c>
      <c r="F194" s="157" t="s">
        <v>467</v>
      </c>
      <c r="G194" s="154" t="s">
        <v>42</v>
      </c>
      <c r="H194" s="154">
        <v>1</v>
      </c>
      <c r="I194" s="35">
        <v>170.09</v>
      </c>
      <c r="J194" s="167"/>
      <c r="K194" s="168"/>
      <c r="L194" s="168"/>
      <c r="M194" s="169"/>
    </row>
    <row r="195" s="145" customFormat="1" ht="12" spans="1:13">
      <c r="A195" s="154">
        <f t="shared" si="2"/>
        <v>191</v>
      </c>
      <c r="B195" s="154" t="s">
        <v>461</v>
      </c>
      <c r="C195" s="154" t="s">
        <v>468</v>
      </c>
      <c r="D195" s="154" t="s">
        <v>469</v>
      </c>
      <c r="E195" s="154">
        <v>1</v>
      </c>
      <c r="F195" s="157" t="s">
        <v>470</v>
      </c>
      <c r="G195" s="154" t="s">
        <v>42</v>
      </c>
      <c r="H195" s="154">
        <v>1</v>
      </c>
      <c r="I195" s="35">
        <v>170.09</v>
      </c>
      <c r="J195" s="167"/>
      <c r="K195" s="168"/>
      <c r="L195" s="168"/>
      <c r="M195" s="169"/>
    </row>
    <row r="196" s="145" customFormat="1" ht="22.5" spans="1:13">
      <c r="A196" s="154">
        <f t="shared" si="2"/>
        <v>192</v>
      </c>
      <c r="B196" s="154" t="s">
        <v>471</v>
      </c>
      <c r="C196" s="154" t="s">
        <v>472</v>
      </c>
      <c r="D196" s="154" t="s">
        <v>473</v>
      </c>
      <c r="E196" s="154">
        <v>4</v>
      </c>
      <c r="F196" s="156" t="s">
        <v>333</v>
      </c>
      <c r="G196" s="154" t="s">
        <v>42</v>
      </c>
      <c r="H196" s="154">
        <v>1</v>
      </c>
      <c r="I196" s="35">
        <v>158.1</v>
      </c>
      <c r="J196" s="167"/>
      <c r="K196" s="168"/>
      <c r="L196" s="168"/>
      <c r="M196" s="169"/>
    </row>
    <row r="197" s="145" customFormat="1" ht="12" spans="1:13">
      <c r="A197" s="154">
        <f t="shared" ref="A197:A260" si="3">ROW()-4</f>
        <v>193</v>
      </c>
      <c r="B197" s="154" t="s">
        <v>474</v>
      </c>
      <c r="C197" s="154" t="s">
        <v>295</v>
      </c>
      <c r="D197" s="154" t="s">
        <v>475</v>
      </c>
      <c r="E197" s="154">
        <v>8</v>
      </c>
      <c r="F197" s="156" t="s">
        <v>56</v>
      </c>
      <c r="G197" s="154" t="s">
        <v>54</v>
      </c>
      <c r="H197" s="154">
        <v>1</v>
      </c>
      <c r="I197" s="35">
        <v>56.36</v>
      </c>
      <c r="J197" s="167"/>
      <c r="K197" s="168"/>
      <c r="L197" s="168"/>
      <c r="M197" s="169"/>
    </row>
    <row r="198" s="145" customFormat="1" ht="12" spans="1:13">
      <c r="A198" s="154">
        <f t="shared" si="3"/>
        <v>194</v>
      </c>
      <c r="B198" s="154" t="s">
        <v>474</v>
      </c>
      <c r="C198" s="154" t="s">
        <v>476</v>
      </c>
      <c r="D198" s="154" t="s">
        <v>475</v>
      </c>
      <c r="E198" s="154">
        <v>10</v>
      </c>
      <c r="F198" s="156" t="s">
        <v>56</v>
      </c>
      <c r="G198" s="154" t="s">
        <v>54</v>
      </c>
      <c r="H198" s="154">
        <v>1</v>
      </c>
      <c r="I198" s="35">
        <v>56.36</v>
      </c>
      <c r="J198" s="167"/>
      <c r="K198" s="168"/>
      <c r="L198" s="168"/>
      <c r="M198" s="169"/>
    </row>
    <row r="199" s="145" customFormat="1" ht="12" spans="1:13">
      <c r="A199" s="154">
        <f t="shared" si="3"/>
        <v>195</v>
      </c>
      <c r="B199" s="154" t="s">
        <v>474</v>
      </c>
      <c r="C199" s="154" t="s">
        <v>294</v>
      </c>
      <c r="D199" s="154" t="s">
        <v>475</v>
      </c>
      <c r="E199" s="154">
        <v>8</v>
      </c>
      <c r="F199" s="156" t="s">
        <v>56</v>
      </c>
      <c r="G199" s="154" t="s">
        <v>54</v>
      </c>
      <c r="H199" s="154">
        <v>1</v>
      </c>
      <c r="I199" s="35">
        <v>56.36</v>
      </c>
      <c r="J199" s="167"/>
      <c r="K199" s="168"/>
      <c r="L199" s="168"/>
      <c r="M199" s="169"/>
    </row>
    <row r="200" s="145" customFormat="1" ht="12" spans="1:13">
      <c r="A200" s="154">
        <f t="shared" si="3"/>
        <v>196</v>
      </c>
      <c r="B200" s="154" t="s">
        <v>477</v>
      </c>
      <c r="C200" s="154" t="s">
        <v>478</v>
      </c>
      <c r="D200" s="154" t="s">
        <v>40</v>
      </c>
      <c r="E200" s="154">
        <v>4</v>
      </c>
      <c r="F200" s="156" t="s">
        <v>56</v>
      </c>
      <c r="G200" s="154" t="s">
        <v>54</v>
      </c>
      <c r="H200" s="154">
        <v>2</v>
      </c>
      <c r="I200" s="35">
        <v>1972</v>
      </c>
      <c r="J200" s="167"/>
      <c r="K200" s="168"/>
      <c r="L200" s="168"/>
      <c r="M200" s="169"/>
    </row>
    <row r="201" s="145" customFormat="1" ht="12" spans="1:13">
      <c r="A201" s="154">
        <f t="shared" si="3"/>
        <v>197</v>
      </c>
      <c r="B201" s="154" t="s">
        <v>477</v>
      </c>
      <c r="C201" s="154" t="s">
        <v>479</v>
      </c>
      <c r="D201" s="154" t="s">
        <v>40</v>
      </c>
      <c r="E201" s="154">
        <v>1</v>
      </c>
      <c r="F201" s="156" t="s">
        <v>56</v>
      </c>
      <c r="G201" s="154" t="s">
        <v>54</v>
      </c>
      <c r="H201" s="154">
        <v>2</v>
      </c>
      <c r="I201" s="35">
        <v>413.67</v>
      </c>
      <c r="J201" s="167"/>
      <c r="K201" s="168"/>
      <c r="L201" s="168"/>
      <c r="M201" s="169"/>
    </row>
    <row r="202" s="145" customFormat="1" ht="12" spans="1:13">
      <c r="A202" s="154">
        <f t="shared" si="3"/>
        <v>198</v>
      </c>
      <c r="B202" s="154" t="s">
        <v>477</v>
      </c>
      <c r="C202" s="154" t="s">
        <v>480</v>
      </c>
      <c r="D202" s="154" t="s">
        <v>40</v>
      </c>
      <c r="E202" s="154">
        <v>1</v>
      </c>
      <c r="F202" s="156" t="s">
        <v>56</v>
      </c>
      <c r="G202" s="154" t="s">
        <v>54</v>
      </c>
      <c r="H202" s="154">
        <v>2</v>
      </c>
      <c r="I202" s="35">
        <v>413.67</v>
      </c>
      <c r="J202" s="167"/>
      <c r="K202" s="168"/>
      <c r="L202" s="168"/>
      <c r="M202" s="169"/>
    </row>
    <row r="203" s="145" customFormat="1" ht="12" spans="1:13">
      <c r="A203" s="154">
        <f t="shared" si="3"/>
        <v>199</v>
      </c>
      <c r="B203" s="154" t="s">
        <v>477</v>
      </c>
      <c r="C203" s="154" t="s">
        <v>481</v>
      </c>
      <c r="D203" s="154" t="s">
        <v>40</v>
      </c>
      <c r="E203" s="154">
        <v>1</v>
      </c>
      <c r="F203" s="156" t="s">
        <v>56</v>
      </c>
      <c r="G203" s="154" t="s">
        <v>54</v>
      </c>
      <c r="H203" s="154">
        <v>2</v>
      </c>
      <c r="I203" s="35">
        <v>640.33</v>
      </c>
      <c r="J203" s="167"/>
      <c r="K203" s="168"/>
      <c r="L203" s="168"/>
      <c r="M203" s="169"/>
    </row>
    <row r="204" s="145" customFormat="1" ht="33.75" spans="1:13">
      <c r="A204" s="154">
        <f t="shared" si="3"/>
        <v>200</v>
      </c>
      <c r="B204" s="154" t="s">
        <v>482</v>
      </c>
      <c r="C204" s="154" t="s">
        <v>483</v>
      </c>
      <c r="D204" s="154" t="s">
        <v>484</v>
      </c>
      <c r="E204" s="154">
        <v>1</v>
      </c>
      <c r="F204" s="156" t="s">
        <v>485</v>
      </c>
      <c r="G204" s="154" t="s">
        <v>42</v>
      </c>
      <c r="H204" s="154">
        <v>1</v>
      </c>
      <c r="I204" s="35">
        <v>534.65</v>
      </c>
      <c r="J204" s="167"/>
      <c r="K204" s="168"/>
      <c r="L204" s="168"/>
      <c r="M204" s="169"/>
    </row>
    <row r="205" s="145" customFormat="1" ht="33.75" spans="1:13">
      <c r="A205" s="154">
        <f t="shared" si="3"/>
        <v>201</v>
      </c>
      <c r="B205" s="154" t="s">
        <v>486</v>
      </c>
      <c r="C205" s="154" t="s">
        <v>487</v>
      </c>
      <c r="D205" s="154" t="s">
        <v>488</v>
      </c>
      <c r="E205" s="154">
        <v>1</v>
      </c>
      <c r="F205" s="156" t="s">
        <v>489</v>
      </c>
      <c r="G205" s="154" t="s">
        <v>42</v>
      </c>
      <c r="H205" s="154">
        <v>1</v>
      </c>
      <c r="I205" s="35">
        <v>345.95</v>
      </c>
      <c r="J205" s="167"/>
      <c r="K205" s="168"/>
      <c r="L205" s="168"/>
      <c r="M205" s="169"/>
    </row>
    <row r="206" s="145" customFormat="1" ht="12" spans="1:13">
      <c r="A206" s="154">
        <f t="shared" si="3"/>
        <v>202</v>
      </c>
      <c r="B206" s="154" t="s">
        <v>490</v>
      </c>
      <c r="C206" s="154" t="s">
        <v>491</v>
      </c>
      <c r="D206" s="154" t="s">
        <v>40</v>
      </c>
      <c r="E206" s="154">
        <v>3</v>
      </c>
      <c r="F206" s="156" t="s">
        <v>156</v>
      </c>
      <c r="G206" s="154" t="s">
        <v>42</v>
      </c>
      <c r="H206" s="154">
        <v>1</v>
      </c>
      <c r="I206" s="35">
        <v>107.1</v>
      </c>
      <c r="J206" s="167"/>
      <c r="K206" s="168"/>
      <c r="L206" s="168"/>
      <c r="M206" s="169"/>
    </row>
    <row r="207" s="145" customFormat="1" ht="12" spans="1:13">
      <c r="A207" s="154">
        <f t="shared" si="3"/>
        <v>203</v>
      </c>
      <c r="B207" s="154" t="s">
        <v>490</v>
      </c>
      <c r="C207" s="154" t="s">
        <v>492</v>
      </c>
      <c r="D207" s="154" t="s">
        <v>40</v>
      </c>
      <c r="E207" s="154">
        <v>3</v>
      </c>
      <c r="F207" s="156" t="s">
        <v>156</v>
      </c>
      <c r="G207" s="154" t="s">
        <v>42</v>
      </c>
      <c r="H207" s="154">
        <v>1</v>
      </c>
      <c r="I207" s="35">
        <v>107.1</v>
      </c>
      <c r="J207" s="167"/>
      <c r="K207" s="168"/>
      <c r="L207" s="168"/>
      <c r="M207" s="169"/>
    </row>
    <row r="208" s="145" customFormat="1" ht="22.5" spans="1:13">
      <c r="A208" s="154">
        <f t="shared" si="3"/>
        <v>204</v>
      </c>
      <c r="B208" s="154" t="s">
        <v>493</v>
      </c>
      <c r="C208" s="154" t="s">
        <v>494</v>
      </c>
      <c r="D208" s="154" t="s">
        <v>347</v>
      </c>
      <c r="E208" s="154">
        <f>56+28</f>
        <v>84</v>
      </c>
      <c r="F208" s="156" t="s">
        <v>495</v>
      </c>
      <c r="G208" s="154" t="s">
        <v>42</v>
      </c>
      <c r="H208" s="154">
        <v>1</v>
      </c>
      <c r="I208" s="35">
        <v>70.55</v>
      </c>
      <c r="J208" s="167"/>
      <c r="K208" s="168"/>
      <c r="L208" s="168"/>
      <c r="M208" s="169"/>
    </row>
    <row r="209" s="145" customFormat="1" ht="22.5" spans="1:13">
      <c r="A209" s="154">
        <f t="shared" si="3"/>
        <v>205</v>
      </c>
      <c r="B209" s="154" t="s">
        <v>496</v>
      </c>
      <c r="C209" s="154" t="s">
        <v>497</v>
      </c>
      <c r="D209" s="154" t="s">
        <v>318</v>
      </c>
      <c r="E209" s="154">
        <v>7</v>
      </c>
      <c r="F209" s="156" t="s">
        <v>495</v>
      </c>
      <c r="G209" s="154" t="s">
        <v>42</v>
      </c>
      <c r="H209" s="154">
        <v>1</v>
      </c>
      <c r="I209" s="35">
        <v>104.98</v>
      </c>
      <c r="J209" s="167"/>
      <c r="K209" s="168"/>
      <c r="L209" s="168"/>
      <c r="M209" s="169"/>
    </row>
    <row r="210" s="145" customFormat="1" ht="12" spans="1:13">
      <c r="A210" s="154">
        <f t="shared" si="3"/>
        <v>206</v>
      </c>
      <c r="B210" s="154" t="s">
        <v>498</v>
      </c>
      <c r="C210" s="154" t="s">
        <v>499</v>
      </c>
      <c r="D210" s="154" t="s">
        <v>40</v>
      </c>
      <c r="E210" s="154">
        <v>1</v>
      </c>
      <c r="F210" s="157" t="s">
        <v>500</v>
      </c>
      <c r="G210" s="154" t="s">
        <v>42</v>
      </c>
      <c r="H210" s="154">
        <v>1</v>
      </c>
      <c r="I210" s="35">
        <v>85.68</v>
      </c>
      <c r="J210" s="167"/>
      <c r="K210" s="168"/>
      <c r="L210" s="168"/>
      <c r="M210" s="169"/>
    </row>
    <row r="211" s="145" customFormat="1" ht="33.75" spans="1:13">
      <c r="A211" s="154">
        <f t="shared" si="3"/>
        <v>207</v>
      </c>
      <c r="B211" s="154" t="s">
        <v>501</v>
      </c>
      <c r="C211" s="154" t="s">
        <v>502</v>
      </c>
      <c r="D211" s="154" t="s">
        <v>40</v>
      </c>
      <c r="E211" s="154">
        <v>1</v>
      </c>
      <c r="F211" s="156" t="s">
        <v>503</v>
      </c>
      <c r="G211" s="154" t="s">
        <v>42</v>
      </c>
      <c r="H211" s="154">
        <v>1</v>
      </c>
      <c r="I211" s="35">
        <v>538.9</v>
      </c>
      <c r="J211" s="167"/>
      <c r="K211" s="168"/>
      <c r="L211" s="168"/>
      <c r="M211" s="169"/>
    </row>
    <row r="212" s="145" customFormat="1" ht="24" spans="1:13">
      <c r="A212" s="154">
        <f t="shared" si="3"/>
        <v>208</v>
      </c>
      <c r="B212" s="154" t="s">
        <v>504</v>
      </c>
      <c r="C212" s="154" t="s">
        <v>505</v>
      </c>
      <c r="D212" s="154" t="s">
        <v>40</v>
      </c>
      <c r="E212" s="154">
        <v>1</v>
      </c>
      <c r="F212" s="157" t="s">
        <v>506</v>
      </c>
      <c r="G212" s="154" t="s">
        <v>42</v>
      </c>
      <c r="H212" s="154">
        <v>1</v>
      </c>
      <c r="I212" s="35">
        <v>184.07</v>
      </c>
      <c r="J212" s="167"/>
      <c r="K212" s="168"/>
      <c r="L212" s="168"/>
      <c r="M212" s="169"/>
    </row>
    <row r="213" s="145" customFormat="1" ht="33.75" spans="1:13">
      <c r="A213" s="154">
        <f t="shared" si="3"/>
        <v>209</v>
      </c>
      <c r="B213" s="154" t="s">
        <v>507</v>
      </c>
      <c r="C213" s="154" t="s">
        <v>508</v>
      </c>
      <c r="D213" s="154" t="s">
        <v>509</v>
      </c>
      <c r="E213" s="154">
        <v>1</v>
      </c>
      <c r="F213" s="156" t="s">
        <v>510</v>
      </c>
      <c r="G213" s="154" t="s">
        <v>42</v>
      </c>
      <c r="H213" s="154">
        <v>1</v>
      </c>
      <c r="I213" s="35">
        <v>210.8</v>
      </c>
      <c r="J213" s="167"/>
      <c r="K213" s="168"/>
      <c r="L213" s="168"/>
      <c r="M213" s="169"/>
    </row>
    <row r="214" s="145" customFormat="1" ht="45" spans="1:13">
      <c r="A214" s="154">
        <f t="shared" si="3"/>
        <v>210</v>
      </c>
      <c r="B214" s="154" t="s">
        <v>511</v>
      </c>
      <c r="C214" s="154" t="s">
        <v>512</v>
      </c>
      <c r="D214" s="154" t="s">
        <v>440</v>
      </c>
      <c r="E214" s="154">
        <v>1</v>
      </c>
      <c r="F214" s="156" t="s">
        <v>513</v>
      </c>
      <c r="G214" s="154" t="s">
        <v>42</v>
      </c>
      <c r="H214" s="154">
        <v>1</v>
      </c>
      <c r="I214" s="35">
        <v>1105</v>
      </c>
      <c r="J214" s="167"/>
      <c r="K214" s="168"/>
      <c r="L214" s="168"/>
      <c r="M214" s="169"/>
    </row>
    <row r="215" s="145" customFormat="1" ht="56.25" spans="1:13">
      <c r="A215" s="154">
        <f t="shared" si="3"/>
        <v>211</v>
      </c>
      <c r="B215" s="154" t="s">
        <v>514</v>
      </c>
      <c r="C215" s="154" t="s">
        <v>515</v>
      </c>
      <c r="D215" s="154" t="s">
        <v>516</v>
      </c>
      <c r="E215" s="154">
        <v>1</v>
      </c>
      <c r="F215" s="173" t="s">
        <v>517</v>
      </c>
      <c r="G215" s="154" t="s">
        <v>42</v>
      </c>
      <c r="H215" s="154">
        <v>1</v>
      </c>
      <c r="I215" s="35">
        <v>379.1</v>
      </c>
      <c r="J215" s="167"/>
      <c r="K215" s="168"/>
      <c r="L215" s="168"/>
      <c r="M215" s="169"/>
    </row>
    <row r="216" s="145" customFormat="1" ht="72" spans="1:13">
      <c r="A216" s="154">
        <f t="shared" si="3"/>
        <v>212</v>
      </c>
      <c r="B216" s="154" t="s">
        <v>518</v>
      </c>
      <c r="C216" s="154" t="s">
        <v>519</v>
      </c>
      <c r="D216" s="154" t="s">
        <v>40</v>
      </c>
      <c r="E216" s="154">
        <v>1</v>
      </c>
      <c r="F216" s="156" t="s">
        <v>520</v>
      </c>
      <c r="G216" s="154" t="s">
        <v>42</v>
      </c>
      <c r="H216" s="154">
        <v>1</v>
      </c>
      <c r="I216" s="35">
        <v>228.65</v>
      </c>
      <c r="J216" s="167"/>
      <c r="K216" s="168"/>
      <c r="L216" s="168"/>
      <c r="M216" s="169"/>
    </row>
    <row r="217" s="145" customFormat="1" ht="45" spans="1:13">
      <c r="A217" s="154">
        <f t="shared" si="3"/>
        <v>213</v>
      </c>
      <c r="B217" s="154" t="s">
        <v>521</v>
      </c>
      <c r="C217" s="154" t="s">
        <v>522</v>
      </c>
      <c r="D217" s="154" t="s">
        <v>40</v>
      </c>
      <c r="E217" s="154">
        <v>2</v>
      </c>
      <c r="F217" s="156" t="s">
        <v>523</v>
      </c>
      <c r="G217" s="154" t="s">
        <v>42</v>
      </c>
      <c r="H217" s="154">
        <v>1</v>
      </c>
      <c r="I217" s="35">
        <v>236.3</v>
      </c>
      <c r="J217" s="167"/>
      <c r="K217" s="168"/>
      <c r="L217" s="168"/>
      <c r="M217" s="169"/>
    </row>
    <row r="218" s="145" customFormat="1" ht="45" spans="1:13">
      <c r="A218" s="154">
        <f t="shared" si="3"/>
        <v>214</v>
      </c>
      <c r="B218" s="154" t="s">
        <v>524</v>
      </c>
      <c r="C218" s="154" t="s">
        <v>525</v>
      </c>
      <c r="D218" s="154" t="s">
        <v>526</v>
      </c>
      <c r="E218" s="154">
        <v>2</v>
      </c>
      <c r="F218" s="156" t="s">
        <v>527</v>
      </c>
      <c r="G218" s="154" t="s">
        <v>42</v>
      </c>
      <c r="H218" s="154">
        <v>1</v>
      </c>
      <c r="I218" s="35">
        <v>287.3</v>
      </c>
      <c r="J218" s="167"/>
      <c r="K218" s="168"/>
      <c r="L218" s="168"/>
      <c r="M218" s="169"/>
    </row>
    <row r="219" s="145" customFormat="1" ht="24" spans="1:13">
      <c r="A219" s="154">
        <f t="shared" si="3"/>
        <v>215</v>
      </c>
      <c r="B219" s="154" t="s">
        <v>528</v>
      </c>
      <c r="C219" s="154" t="s">
        <v>529</v>
      </c>
      <c r="D219" s="154" t="s">
        <v>516</v>
      </c>
      <c r="E219" s="154">
        <v>1</v>
      </c>
      <c r="F219" s="156" t="s">
        <v>530</v>
      </c>
      <c r="G219" s="154" t="s">
        <v>42</v>
      </c>
      <c r="H219" s="154">
        <v>1</v>
      </c>
      <c r="I219" s="35">
        <v>379.1</v>
      </c>
      <c r="J219" s="167"/>
      <c r="K219" s="168"/>
      <c r="L219" s="168"/>
      <c r="M219" s="169"/>
    </row>
    <row r="220" s="145" customFormat="1" ht="12" spans="1:13">
      <c r="A220" s="154">
        <f t="shared" si="3"/>
        <v>216</v>
      </c>
      <c r="B220" s="154" t="s">
        <v>531</v>
      </c>
      <c r="C220" s="154" t="s">
        <v>532</v>
      </c>
      <c r="D220" s="154" t="s">
        <v>533</v>
      </c>
      <c r="E220" s="154">
        <v>2</v>
      </c>
      <c r="F220" s="156" t="s">
        <v>56</v>
      </c>
      <c r="G220" s="154" t="s">
        <v>54</v>
      </c>
      <c r="H220" s="154">
        <v>1</v>
      </c>
      <c r="I220" s="35">
        <v>19.32</v>
      </c>
      <c r="J220" s="167"/>
      <c r="K220" s="168"/>
      <c r="L220" s="168"/>
      <c r="M220" s="169"/>
    </row>
    <row r="221" s="145" customFormat="1" ht="12" spans="1:13">
      <c r="A221" s="154">
        <f t="shared" si="3"/>
        <v>217</v>
      </c>
      <c r="B221" s="154" t="s">
        <v>531</v>
      </c>
      <c r="C221" s="154" t="s">
        <v>532</v>
      </c>
      <c r="D221" s="154" t="s">
        <v>534</v>
      </c>
      <c r="E221" s="154">
        <v>19</v>
      </c>
      <c r="F221" s="156" t="s">
        <v>56</v>
      </c>
      <c r="G221" s="154" t="s">
        <v>54</v>
      </c>
      <c r="H221" s="154">
        <v>1</v>
      </c>
      <c r="I221" s="35">
        <v>19.32</v>
      </c>
      <c r="J221" s="167"/>
      <c r="K221" s="168"/>
      <c r="L221" s="168"/>
      <c r="M221" s="169"/>
    </row>
    <row r="222" s="145" customFormat="1" ht="12" spans="1:13">
      <c r="A222" s="154">
        <f t="shared" si="3"/>
        <v>218</v>
      </c>
      <c r="B222" s="154" t="s">
        <v>531</v>
      </c>
      <c r="C222" s="154" t="s">
        <v>535</v>
      </c>
      <c r="D222" s="154" t="s">
        <v>534</v>
      </c>
      <c r="E222" s="154">
        <v>4</v>
      </c>
      <c r="F222" s="156" t="s">
        <v>56</v>
      </c>
      <c r="G222" s="154" t="s">
        <v>54</v>
      </c>
      <c r="H222" s="154">
        <v>1</v>
      </c>
      <c r="I222" s="35">
        <v>20.77</v>
      </c>
      <c r="J222" s="167"/>
      <c r="K222" s="168"/>
      <c r="L222" s="168"/>
      <c r="M222" s="169"/>
    </row>
    <row r="223" s="145" customFormat="1" ht="12" spans="1:13">
      <c r="A223" s="154">
        <f t="shared" si="3"/>
        <v>219</v>
      </c>
      <c r="B223" s="154" t="s">
        <v>531</v>
      </c>
      <c r="C223" s="154" t="s">
        <v>536</v>
      </c>
      <c r="D223" s="154" t="s">
        <v>534</v>
      </c>
      <c r="E223" s="154">
        <v>5</v>
      </c>
      <c r="F223" s="156" t="s">
        <v>56</v>
      </c>
      <c r="G223" s="154" t="s">
        <v>54</v>
      </c>
      <c r="H223" s="154">
        <v>1</v>
      </c>
      <c r="I223" s="35">
        <v>21.49</v>
      </c>
      <c r="J223" s="167"/>
      <c r="K223" s="168"/>
      <c r="L223" s="168"/>
      <c r="M223" s="169"/>
    </row>
    <row r="224" s="145" customFormat="1" ht="12" spans="1:13">
      <c r="A224" s="154">
        <f t="shared" si="3"/>
        <v>220</v>
      </c>
      <c r="B224" s="154" t="s">
        <v>531</v>
      </c>
      <c r="C224" s="154" t="s">
        <v>537</v>
      </c>
      <c r="D224" s="154" t="s">
        <v>534</v>
      </c>
      <c r="E224" s="154">
        <v>1</v>
      </c>
      <c r="F224" s="156" t="s">
        <v>56</v>
      </c>
      <c r="G224" s="154" t="s">
        <v>54</v>
      </c>
      <c r="H224" s="154">
        <v>1</v>
      </c>
      <c r="I224" s="35">
        <v>50.56</v>
      </c>
      <c r="J224" s="167"/>
      <c r="K224" s="168"/>
      <c r="L224" s="168"/>
      <c r="M224" s="169"/>
    </row>
    <row r="225" s="145" customFormat="1" ht="12" spans="1:13">
      <c r="A225" s="154">
        <f t="shared" si="3"/>
        <v>221</v>
      </c>
      <c r="B225" s="154" t="s">
        <v>531</v>
      </c>
      <c r="C225" s="154" t="s">
        <v>538</v>
      </c>
      <c r="D225" s="154" t="s">
        <v>534</v>
      </c>
      <c r="E225" s="154">
        <v>3</v>
      </c>
      <c r="F225" s="156" t="s">
        <v>56</v>
      </c>
      <c r="G225" s="154" t="s">
        <v>54</v>
      </c>
      <c r="H225" s="154">
        <v>1</v>
      </c>
      <c r="I225" s="35">
        <v>59.23</v>
      </c>
      <c r="J225" s="167"/>
      <c r="K225" s="168"/>
      <c r="L225" s="168"/>
      <c r="M225" s="169"/>
    </row>
    <row r="226" s="145" customFormat="1" ht="12" spans="1:13">
      <c r="A226" s="154">
        <f t="shared" si="3"/>
        <v>222</v>
      </c>
      <c r="B226" s="154" t="s">
        <v>531</v>
      </c>
      <c r="C226" s="154" t="s">
        <v>539</v>
      </c>
      <c r="D226" s="154" t="s">
        <v>534</v>
      </c>
      <c r="E226" s="154">
        <v>1</v>
      </c>
      <c r="F226" s="156" t="s">
        <v>56</v>
      </c>
      <c r="G226" s="154" t="s">
        <v>54</v>
      </c>
      <c r="H226" s="154">
        <v>1</v>
      </c>
      <c r="I226" s="35">
        <v>38.83</v>
      </c>
      <c r="J226" s="167"/>
      <c r="K226" s="168"/>
      <c r="L226" s="168"/>
      <c r="M226" s="169"/>
    </row>
    <row r="227" s="145" customFormat="1" ht="12" spans="1:13">
      <c r="A227" s="154">
        <f t="shared" si="3"/>
        <v>223</v>
      </c>
      <c r="B227" s="154" t="s">
        <v>540</v>
      </c>
      <c r="C227" s="154" t="s">
        <v>541</v>
      </c>
      <c r="D227" s="154" t="s">
        <v>40</v>
      </c>
      <c r="E227" s="154">
        <v>1</v>
      </c>
      <c r="F227" s="156" t="s">
        <v>56</v>
      </c>
      <c r="G227" s="154" t="s">
        <v>42</v>
      </c>
      <c r="H227" s="154">
        <v>1</v>
      </c>
      <c r="I227" s="35">
        <v>182.16</v>
      </c>
      <c r="J227" s="167"/>
      <c r="K227" s="168"/>
      <c r="L227" s="168"/>
      <c r="M227" s="169"/>
    </row>
    <row r="228" s="145" customFormat="1" ht="12" spans="1:13">
      <c r="A228" s="154">
        <f t="shared" si="3"/>
        <v>224</v>
      </c>
      <c r="B228" s="154" t="s">
        <v>542</v>
      </c>
      <c r="C228" s="154" t="s">
        <v>543</v>
      </c>
      <c r="D228" s="154" t="s">
        <v>544</v>
      </c>
      <c r="E228" s="154">
        <v>9</v>
      </c>
      <c r="F228" s="156" t="s">
        <v>56</v>
      </c>
      <c r="G228" s="154" t="s">
        <v>54</v>
      </c>
      <c r="H228" s="154">
        <v>1</v>
      </c>
      <c r="I228" s="35">
        <v>28.45</v>
      </c>
      <c r="J228" s="167"/>
      <c r="K228" s="168"/>
      <c r="L228" s="168"/>
      <c r="M228" s="169"/>
    </row>
    <row r="229" s="145" customFormat="1" ht="12" spans="1:13">
      <c r="A229" s="154">
        <f t="shared" si="3"/>
        <v>225</v>
      </c>
      <c r="B229" s="154" t="s">
        <v>542</v>
      </c>
      <c r="C229" s="154" t="s">
        <v>543</v>
      </c>
      <c r="D229" s="154" t="s">
        <v>545</v>
      </c>
      <c r="E229" s="154">
        <v>3</v>
      </c>
      <c r="F229" s="156" t="s">
        <v>56</v>
      </c>
      <c r="G229" s="154" t="s">
        <v>54</v>
      </c>
      <c r="H229" s="154">
        <v>1</v>
      </c>
      <c r="I229" s="35">
        <v>28.45</v>
      </c>
      <c r="J229" s="167"/>
      <c r="K229" s="168"/>
      <c r="L229" s="168"/>
      <c r="M229" s="169"/>
    </row>
    <row r="230" s="145" customFormat="1" ht="12" spans="1:13">
      <c r="A230" s="154">
        <f t="shared" si="3"/>
        <v>226</v>
      </c>
      <c r="B230" s="154" t="s">
        <v>542</v>
      </c>
      <c r="C230" s="154" t="s">
        <v>305</v>
      </c>
      <c r="D230" s="154" t="s">
        <v>545</v>
      </c>
      <c r="E230" s="154">
        <v>10</v>
      </c>
      <c r="F230" s="156" t="s">
        <v>56</v>
      </c>
      <c r="G230" s="154" t="s">
        <v>42</v>
      </c>
      <c r="H230" s="154">
        <v>1</v>
      </c>
      <c r="I230" s="35">
        <v>26.18</v>
      </c>
      <c r="J230" s="167"/>
      <c r="K230" s="168"/>
      <c r="L230" s="168"/>
      <c r="M230" s="169"/>
    </row>
    <row r="231" s="145" customFormat="1" ht="12" spans="1:13">
      <c r="A231" s="154">
        <f t="shared" si="3"/>
        <v>227</v>
      </c>
      <c r="B231" s="154" t="s">
        <v>542</v>
      </c>
      <c r="C231" s="154" t="s">
        <v>546</v>
      </c>
      <c r="D231" s="154" t="s">
        <v>545</v>
      </c>
      <c r="E231" s="154">
        <v>22</v>
      </c>
      <c r="F231" s="156" t="s">
        <v>56</v>
      </c>
      <c r="G231" s="154" t="s">
        <v>54</v>
      </c>
      <c r="H231" s="154">
        <v>1</v>
      </c>
      <c r="I231" s="35">
        <v>28.45</v>
      </c>
      <c r="J231" s="167"/>
      <c r="K231" s="168"/>
      <c r="L231" s="168"/>
      <c r="M231" s="169"/>
    </row>
    <row r="232" s="145" customFormat="1" ht="12" spans="1:13">
      <c r="A232" s="154">
        <f t="shared" si="3"/>
        <v>228</v>
      </c>
      <c r="B232" s="154" t="s">
        <v>542</v>
      </c>
      <c r="C232" s="154" t="s">
        <v>547</v>
      </c>
      <c r="D232" s="154" t="s">
        <v>545</v>
      </c>
      <c r="E232" s="154">
        <v>10</v>
      </c>
      <c r="F232" s="156" t="s">
        <v>56</v>
      </c>
      <c r="G232" s="154" t="s">
        <v>54</v>
      </c>
      <c r="H232" s="154">
        <v>1</v>
      </c>
      <c r="I232" s="35">
        <v>28.45</v>
      </c>
      <c r="J232" s="167"/>
      <c r="K232" s="168"/>
      <c r="L232" s="168"/>
      <c r="M232" s="169"/>
    </row>
    <row r="233" s="145" customFormat="1" ht="33.75" spans="1:13">
      <c r="A233" s="154">
        <f t="shared" si="3"/>
        <v>229</v>
      </c>
      <c r="B233" s="154" t="s">
        <v>548</v>
      </c>
      <c r="C233" s="154" t="s">
        <v>549</v>
      </c>
      <c r="D233" s="154" t="s">
        <v>550</v>
      </c>
      <c r="E233" s="154">
        <v>1</v>
      </c>
      <c r="F233" s="156" t="s">
        <v>551</v>
      </c>
      <c r="G233" s="154" t="s">
        <v>42</v>
      </c>
      <c r="H233" s="154">
        <v>1</v>
      </c>
      <c r="I233" s="35">
        <v>1078.06</v>
      </c>
      <c r="J233" s="167"/>
      <c r="K233" s="168"/>
      <c r="L233" s="168"/>
      <c r="M233" s="169"/>
    </row>
    <row r="234" s="145" customFormat="1" ht="135" spans="1:13">
      <c r="A234" s="154">
        <f t="shared" si="3"/>
        <v>230</v>
      </c>
      <c r="B234" s="154" t="s">
        <v>552</v>
      </c>
      <c r="C234" s="154" t="s">
        <v>553</v>
      </c>
      <c r="D234" s="154" t="s">
        <v>554</v>
      </c>
      <c r="E234" s="154">
        <v>1</v>
      </c>
      <c r="F234" s="156" t="s">
        <v>555</v>
      </c>
      <c r="G234" s="154" t="s">
        <v>42</v>
      </c>
      <c r="H234" s="154">
        <v>1</v>
      </c>
      <c r="I234" s="35">
        <v>544.85</v>
      </c>
      <c r="J234" s="167"/>
      <c r="K234" s="168"/>
      <c r="L234" s="168"/>
      <c r="M234" s="169"/>
    </row>
    <row r="235" s="145" customFormat="1" ht="24" spans="1:13">
      <c r="A235" s="154">
        <f t="shared" si="3"/>
        <v>231</v>
      </c>
      <c r="B235" s="154" t="s">
        <v>556</v>
      </c>
      <c r="C235" s="154" t="s">
        <v>557</v>
      </c>
      <c r="D235" s="154" t="s">
        <v>558</v>
      </c>
      <c r="E235" s="154">
        <v>1</v>
      </c>
      <c r="F235" s="156" t="s">
        <v>56</v>
      </c>
      <c r="G235" s="154" t="s">
        <v>54</v>
      </c>
      <c r="H235" s="154">
        <v>1</v>
      </c>
      <c r="I235" s="35">
        <v>243</v>
      </c>
      <c r="J235" s="167"/>
      <c r="K235" s="168"/>
      <c r="L235" s="168"/>
      <c r="M235" s="169"/>
    </row>
    <row r="236" s="145" customFormat="1" ht="24" spans="1:13">
      <c r="A236" s="154">
        <f t="shared" si="3"/>
        <v>232</v>
      </c>
      <c r="B236" s="154" t="s">
        <v>559</v>
      </c>
      <c r="C236" s="154" t="s">
        <v>560</v>
      </c>
      <c r="D236" s="154" t="s">
        <v>558</v>
      </c>
      <c r="E236" s="154">
        <v>1</v>
      </c>
      <c r="F236" s="156" t="s">
        <v>56</v>
      </c>
      <c r="G236" s="154" t="s">
        <v>54</v>
      </c>
      <c r="H236" s="154">
        <v>1</v>
      </c>
      <c r="I236" s="35">
        <v>243</v>
      </c>
      <c r="J236" s="167"/>
      <c r="K236" s="168"/>
      <c r="L236" s="168"/>
      <c r="M236" s="169"/>
    </row>
    <row r="237" s="145" customFormat="1" ht="12" spans="1:13">
      <c r="A237" s="154">
        <f t="shared" si="3"/>
        <v>233</v>
      </c>
      <c r="B237" s="154" t="s">
        <v>561</v>
      </c>
      <c r="C237" s="154" t="s">
        <v>562</v>
      </c>
      <c r="D237" s="154" t="s">
        <v>40</v>
      </c>
      <c r="E237" s="154">
        <v>2</v>
      </c>
      <c r="F237" s="156" t="s">
        <v>56</v>
      </c>
      <c r="G237" s="154" t="s">
        <v>54</v>
      </c>
      <c r="H237" s="154">
        <v>2</v>
      </c>
      <c r="I237" s="35">
        <v>254.72</v>
      </c>
      <c r="J237" s="167"/>
      <c r="K237" s="168"/>
      <c r="L237" s="168"/>
      <c r="M237" s="169"/>
    </row>
    <row r="238" s="145" customFormat="1" ht="22.5" spans="1:13">
      <c r="A238" s="154">
        <f t="shared" si="3"/>
        <v>234</v>
      </c>
      <c r="B238" s="154" t="s">
        <v>563</v>
      </c>
      <c r="C238" s="154" t="s">
        <v>564</v>
      </c>
      <c r="D238" s="154" t="s">
        <v>40</v>
      </c>
      <c r="E238" s="154">
        <v>2</v>
      </c>
      <c r="F238" s="156" t="s">
        <v>565</v>
      </c>
      <c r="G238" s="154" t="s">
        <v>42</v>
      </c>
      <c r="H238" s="154">
        <v>1</v>
      </c>
      <c r="I238" s="35">
        <v>172.55</v>
      </c>
      <c r="J238" s="167"/>
      <c r="K238" s="168"/>
      <c r="L238" s="168"/>
      <c r="M238" s="169"/>
    </row>
    <row r="239" s="145" customFormat="1" ht="22.5" spans="1:13">
      <c r="A239" s="154">
        <f t="shared" si="3"/>
        <v>235</v>
      </c>
      <c r="B239" s="154" t="s">
        <v>566</v>
      </c>
      <c r="C239" s="154" t="s">
        <v>567</v>
      </c>
      <c r="D239" s="154" t="s">
        <v>40</v>
      </c>
      <c r="E239" s="154">
        <v>1</v>
      </c>
      <c r="F239" s="156" t="s">
        <v>568</v>
      </c>
      <c r="G239" s="154" t="s">
        <v>42</v>
      </c>
      <c r="H239" s="154">
        <v>1</v>
      </c>
      <c r="I239" s="35">
        <v>330.65</v>
      </c>
      <c r="J239" s="167"/>
      <c r="K239" s="168"/>
      <c r="L239" s="168"/>
      <c r="M239" s="169"/>
    </row>
    <row r="240" s="145" customFormat="1" ht="22.5" spans="1:13">
      <c r="A240" s="154">
        <f t="shared" si="3"/>
        <v>236</v>
      </c>
      <c r="B240" s="154" t="s">
        <v>569</v>
      </c>
      <c r="C240" s="154" t="s">
        <v>40</v>
      </c>
      <c r="D240" s="154" t="s">
        <v>40</v>
      </c>
      <c r="E240" s="154">
        <v>1</v>
      </c>
      <c r="F240" s="156" t="s">
        <v>570</v>
      </c>
      <c r="G240" s="154" t="s">
        <v>42</v>
      </c>
      <c r="H240" s="154">
        <v>1</v>
      </c>
      <c r="I240" s="35">
        <v>259.25</v>
      </c>
      <c r="J240" s="167"/>
      <c r="K240" s="168"/>
      <c r="L240" s="168"/>
      <c r="M240" s="169"/>
    </row>
    <row r="241" s="145" customFormat="1" ht="12" spans="1:13">
      <c r="A241" s="154">
        <f t="shared" si="3"/>
        <v>237</v>
      </c>
      <c r="B241" s="154" t="s">
        <v>571</v>
      </c>
      <c r="C241" s="154" t="s">
        <v>572</v>
      </c>
      <c r="D241" s="154" t="s">
        <v>204</v>
      </c>
      <c r="E241" s="154">
        <v>4</v>
      </c>
      <c r="F241" s="156" t="s">
        <v>56</v>
      </c>
      <c r="G241" s="154" t="s">
        <v>54</v>
      </c>
      <c r="H241" s="154">
        <v>1</v>
      </c>
      <c r="I241" s="35">
        <v>325.52</v>
      </c>
      <c r="J241" s="167"/>
      <c r="K241" s="168"/>
      <c r="L241" s="168"/>
      <c r="M241" s="169"/>
    </row>
    <row r="242" s="145" customFormat="1" ht="12" spans="1:13">
      <c r="A242" s="154">
        <f t="shared" si="3"/>
        <v>238</v>
      </c>
      <c r="B242" s="154" t="s">
        <v>571</v>
      </c>
      <c r="C242" s="154" t="s">
        <v>573</v>
      </c>
      <c r="D242" s="154" t="s">
        <v>204</v>
      </c>
      <c r="E242" s="154">
        <v>3</v>
      </c>
      <c r="F242" s="156" t="s">
        <v>56</v>
      </c>
      <c r="G242" s="154" t="s">
        <v>54</v>
      </c>
      <c r="H242" s="154">
        <v>1</v>
      </c>
      <c r="I242" s="35">
        <v>325.52</v>
      </c>
      <c r="J242" s="167"/>
      <c r="K242" s="168"/>
      <c r="L242" s="168"/>
      <c r="M242" s="169"/>
    </row>
    <row r="243" s="145" customFormat="1" ht="12" spans="1:13">
      <c r="A243" s="154">
        <f t="shared" si="3"/>
        <v>239</v>
      </c>
      <c r="B243" s="154" t="s">
        <v>571</v>
      </c>
      <c r="C243" s="154" t="s">
        <v>572</v>
      </c>
      <c r="D243" s="154" t="s">
        <v>204</v>
      </c>
      <c r="E243" s="154">
        <v>4</v>
      </c>
      <c r="F243" s="156" t="s">
        <v>56</v>
      </c>
      <c r="G243" s="154" t="s">
        <v>54</v>
      </c>
      <c r="H243" s="154">
        <v>1</v>
      </c>
      <c r="I243" s="35">
        <v>325.52</v>
      </c>
      <c r="J243" s="167"/>
      <c r="K243" s="168"/>
      <c r="L243" s="168"/>
      <c r="M243" s="169"/>
    </row>
    <row r="244" s="145" customFormat="1" ht="12" spans="1:13">
      <c r="A244" s="154">
        <f t="shared" si="3"/>
        <v>240</v>
      </c>
      <c r="B244" s="154" t="s">
        <v>571</v>
      </c>
      <c r="C244" s="154" t="s">
        <v>574</v>
      </c>
      <c r="D244" s="154" t="s">
        <v>204</v>
      </c>
      <c r="E244" s="154">
        <v>1</v>
      </c>
      <c r="F244" s="156" t="s">
        <v>56</v>
      </c>
      <c r="G244" s="154" t="s">
        <v>54</v>
      </c>
      <c r="H244" s="154">
        <v>1</v>
      </c>
      <c r="I244" s="35">
        <v>376.52</v>
      </c>
      <c r="J244" s="167"/>
      <c r="K244" s="168"/>
      <c r="L244" s="168"/>
      <c r="M244" s="169"/>
    </row>
    <row r="245" s="145" customFormat="1" ht="12" spans="1:13">
      <c r="A245" s="154">
        <f t="shared" si="3"/>
        <v>241</v>
      </c>
      <c r="B245" s="154" t="s">
        <v>571</v>
      </c>
      <c r="C245" s="154" t="s">
        <v>575</v>
      </c>
      <c r="D245" s="154" t="s">
        <v>204</v>
      </c>
      <c r="E245" s="154">
        <v>1</v>
      </c>
      <c r="F245" s="156" t="s">
        <v>56</v>
      </c>
      <c r="G245" s="154" t="s">
        <v>54</v>
      </c>
      <c r="H245" s="154">
        <v>1</v>
      </c>
      <c r="I245" s="35">
        <v>376.52</v>
      </c>
      <c r="J245" s="167"/>
      <c r="K245" s="168"/>
      <c r="L245" s="168"/>
      <c r="M245" s="169"/>
    </row>
    <row r="246" s="145" customFormat="1" ht="24" spans="1:13">
      <c r="A246" s="154">
        <f t="shared" si="3"/>
        <v>242</v>
      </c>
      <c r="B246" s="154" t="s">
        <v>576</v>
      </c>
      <c r="C246" s="154" t="s">
        <v>577</v>
      </c>
      <c r="D246" s="154" t="s">
        <v>318</v>
      </c>
      <c r="E246" s="154">
        <v>22</v>
      </c>
      <c r="F246" s="156" t="s">
        <v>56</v>
      </c>
      <c r="G246" s="154" t="s">
        <v>54</v>
      </c>
      <c r="H246" s="154">
        <v>1</v>
      </c>
      <c r="I246" s="35">
        <v>36.64</v>
      </c>
      <c r="J246" s="167"/>
      <c r="K246" s="168"/>
      <c r="L246" s="168"/>
      <c r="M246" s="169"/>
    </row>
    <row r="247" s="145" customFormat="1" ht="24" spans="1:13">
      <c r="A247" s="154">
        <f t="shared" si="3"/>
        <v>243</v>
      </c>
      <c r="B247" s="154" t="s">
        <v>576</v>
      </c>
      <c r="C247" s="154" t="s">
        <v>577</v>
      </c>
      <c r="D247" s="154" t="s">
        <v>578</v>
      </c>
      <c r="E247" s="154">
        <v>5</v>
      </c>
      <c r="F247" s="156" t="s">
        <v>56</v>
      </c>
      <c r="G247" s="154" t="s">
        <v>54</v>
      </c>
      <c r="H247" s="154">
        <v>1</v>
      </c>
      <c r="I247" s="35">
        <v>36.64</v>
      </c>
      <c r="J247" s="167"/>
      <c r="K247" s="168"/>
      <c r="L247" s="168"/>
      <c r="M247" s="169"/>
    </row>
    <row r="248" s="145" customFormat="1" ht="24" spans="1:13">
      <c r="A248" s="154">
        <f t="shared" si="3"/>
        <v>244</v>
      </c>
      <c r="B248" s="154" t="s">
        <v>576</v>
      </c>
      <c r="C248" s="154" t="s">
        <v>579</v>
      </c>
      <c r="D248" s="154" t="s">
        <v>578</v>
      </c>
      <c r="E248" s="154">
        <v>5</v>
      </c>
      <c r="F248" s="156" t="s">
        <v>56</v>
      </c>
      <c r="G248" s="154" t="s">
        <v>54</v>
      </c>
      <c r="H248" s="154">
        <v>1</v>
      </c>
      <c r="I248" s="35">
        <v>36.64</v>
      </c>
      <c r="J248" s="167"/>
      <c r="K248" s="168"/>
      <c r="L248" s="168"/>
      <c r="M248" s="169"/>
    </row>
    <row r="249" s="145" customFormat="1" ht="24" spans="1:13">
      <c r="A249" s="154">
        <f t="shared" si="3"/>
        <v>245</v>
      </c>
      <c r="B249" s="154" t="s">
        <v>576</v>
      </c>
      <c r="C249" s="154" t="s">
        <v>579</v>
      </c>
      <c r="D249" s="154" t="s">
        <v>580</v>
      </c>
      <c r="E249" s="154">
        <v>4</v>
      </c>
      <c r="F249" s="156" t="s">
        <v>56</v>
      </c>
      <c r="G249" s="154" t="s">
        <v>54</v>
      </c>
      <c r="H249" s="154">
        <v>1</v>
      </c>
      <c r="I249" s="35">
        <v>36.64</v>
      </c>
      <c r="J249" s="167"/>
      <c r="K249" s="168"/>
      <c r="L249" s="168"/>
      <c r="M249" s="169"/>
    </row>
    <row r="250" s="145" customFormat="1" ht="24" spans="1:13">
      <c r="A250" s="154">
        <f t="shared" si="3"/>
        <v>246</v>
      </c>
      <c r="B250" s="154" t="s">
        <v>576</v>
      </c>
      <c r="C250" s="154" t="s">
        <v>581</v>
      </c>
      <c r="D250" s="154" t="s">
        <v>318</v>
      </c>
      <c r="E250" s="154">
        <v>1</v>
      </c>
      <c r="F250" s="156" t="s">
        <v>56</v>
      </c>
      <c r="G250" s="154" t="s">
        <v>54</v>
      </c>
      <c r="H250" s="154">
        <v>1</v>
      </c>
      <c r="I250" s="35">
        <v>36.64</v>
      </c>
      <c r="J250" s="167"/>
      <c r="K250" s="168"/>
      <c r="L250" s="168"/>
      <c r="M250" s="169"/>
    </row>
    <row r="251" s="145" customFormat="1" ht="24" spans="1:13">
      <c r="A251" s="154">
        <f t="shared" si="3"/>
        <v>247</v>
      </c>
      <c r="B251" s="154" t="s">
        <v>576</v>
      </c>
      <c r="C251" s="154" t="s">
        <v>582</v>
      </c>
      <c r="D251" s="154" t="s">
        <v>580</v>
      </c>
      <c r="E251" s="154">
        <v>3</v>
      </c>
      <c r="F251" s="156" t="s">
        <v>56</v>
      </c>
      <c r="G251" s="154" t="s">
        <v>54</v>
      </c>
      <c r="H251" s="154">
        <v>1</v>
      </c>
      <c r="I251" s="35">
        <v>44.29</v>
      </c>
      <c r="J251" s="167"/>
      <c r="K251" s="168"/>
      <c r="L251" s="168"/>
      <c r="M251" s="169"/>
    </row>
    <row r="252" s="145" customFormat="1" ht="24" spans="1:13">
      <c r="A252" s="154">
        <f t="shared" si="3"/>
        <v>248</v>
      </c>
      <c r="B252" s="154" t="s">
        <v>576</v>
      </c>
      <c r="C252" s="154" t="s">
        <v>582</v>
      </c>
      <c r="D252" s="154" t="s">
        <v>583</v>
      </c>
      <c r="E252" s="154">
        <v>3</v>
      </c>
      <c r="F252" s="156" t="s">
        <v>56</v>
      </c>
      <c r="G252" s="154" t="s">
        <v>54</v>
      </c>
      <c r="H252" s="154">
        <v>1</v>
      </c>
      <c r="I252" s="35">
        <v>44.29</v>
      </c>
      <c r="J252" s="167"/>
      <c r="K252" s="168"/>
      <c r="L252" s="168"/>
      <c r="M252" s="169"/>
    </row>
    <row r="253" s="145" customFormat="1" ht="24" spans="1:13">
      <c r="A253" s="154">
        <f t="shared" si="3"/>
        <v>249</v>
      </c>
      <c r="B253" s="154" t="s">
        <v>576</v>
      </c>
      <c r="C253" s="154" t="s">
        <v>584</v>
      </c>
      <c r="D253" s="154" t="s">
        <v>580</v>
      </c>
      <c r="E253" s="154">
        <v>13</v>
      </c>
      <c r="F253" s="156" t="s">
        <v>56</v>
      </c>
      <c r="G253" s="154" t="s">
        <v>54</v>
      </c>
      <c r="H253" s="154">
        <v>1</v>
      </c>
      <c r="I253" s="35">
        <v>36.64</v>
      </c>
      <c r="J253" s="167"/>
      <c r="K253" s="168"/>
      <c r="L253" s="168"/>
      <c r="M253" s="169"/>
    </row>
    <row r="254" s="145" customFormat="1" ht="24" spans="1:13">
      <c r="A254" s="154">
        <f t="shared" si="3"/>
        <v>250</v>
      </c>
      <c r="B254" s="154" t="s">
        <v>576</v>
      </c>
      <c r="C254" s="154" t="s">
        <v>584</v>
      </c>
      <c r="D254" s="154" t="s">
        <v>583</v>
      </c>
      <c r="E254" s="154">
        <v>16</v>
      </c>
      <c r="F254" s="156" t="s">
        <v>56</v>
      </c>
      <c r="G254" s="154" t="s">
        <v>54</v>
      </c>
      <c r="H254" s="154">
        <v>1</v>
      </c>
      <c r="I254" s="35">
        <v>36.64</v>
      </c>
      <c r="J254" s="167"/>
      <c r="K254" s="168"/>
      <c r="L254" s="168"/>
      <c r="M254" s="169"/>
    </row>
    <row r="255" s="145" customFormat="1" ht="24" spans="1:13">
      <c r="A255" s="154">
        <f t="shared" si="3"/>
        <v>251</v>
      </c>
      <c r="B255" s="154" t="s">
        <v>576</v>
      </c>
      <c r="C255" s="154" t="s">
        <v>585</v>
      </c>
      <c r="D255" s="154" t="s">
        <v>322</v>
      </c>
      <c r="E255" s="154">
        <v>2</v>
      </c>
      <c r="F255" s="156" t="s">
        <v>56</v>
      </c>
      <c r="G255" s="154" t="s">
        <v>54</v>
      </c>
      <c r="H255" s="154">
        <v>1</v>
      </c>
      <c r="I255" s="35">
        <v>36.64</v>
      </c>
      <c r="J255" s="167"/>
      <c r="K255" s="168"/>
      <c r="L255" s="168"/>
      <c r="M255" s="169"/>
    </row>
    <row r="256" s="145" customFormat="1" ht="24" spans="1:13">
      <c r="A256" s="154">
        <f t="shared" si="3"/>
        <v>252</v>
      </c>
      <c r="B256" s="154" t="s">
        <v>576</v>
      </c>
      <c r="C256" s="154" t="s">
        <v>585</v>
      </c>
      <c r="D256" s="154" t="s">
        <v>586</v>
      </c>
      <c r="E256" s="154">
        <v>3</v>
      </c>
      <c r="F256" s="156" t="s">
        <v>56</v>
      </c>
      <c r="G256" s="154" t="s">
        <v>54</v>
      </c>
      <c r="H256" s="154">
        <v>1</v>
      </c>
      <c r="I256" s="35">
        <v>36.64</v>
      </c>
      <c r="J256" s="167"/>
      <c r="K256" s="168"/>
      <c r="L256" s="168"/>
      <c r="M256" s="169"/>
    </row>
    <row r="257" s="145" customFormat="1" ht="24" spans="1:13">
      <c r="A257" s="154">
        <f t="shared" si="3"/>
        <v>253</v>
      </c>
      <c r="B257" s="154" t="s">
        <v>576</v>
      </c>
      <c r="C257" s="154" t="s">
        <v>587</v>
      </c>
      <c r="D257" s="154" t="s">
        <v>578</v>
      </c>
      <c r="E257" s="154">
        <v>1</v>
      </c>
      <c r="F257" s="156" t="s">
        <v>56</v>
      </c>
      <c r="G257" s="154" t="s">
        <v>54</v>
      </c>
      <c r="H257" s="154">
        <v>1</v>
      </c>
      <c r="I257" s="35">
        <v>36.64</v>
      </c>
      <c r="J257" s="167"/>
      <c r="K257" s="168"/>
      <c r="L257" s="168"/>
      <c r="M257" s="169"/>
    </row>
    <row r="258" s="145" customFormat="1" ht="22.5" spans="1:13">
      <c r="A258" s="154">
        <f t="shared" si="3"/>
        <v>254</v>
      </c>
      <c r="B258" s="154" t="s">
        <v>588</v>
      </c>
      <c r="C258" s="154" t="s">
        <v>589</v>
      </c>
      <c r="D258" s="154" t="s">
        <v>40</v>
      </c>
      <c r="E258" s="154">
        <v>7</v>
      </c>
      <c r="F258" s="156" t="s">
        <v>590</v>
      </c>
      <c r="G258" s="154" t="s">
        <v>42</v>
      </c>
      <c r="H258" s="154">
        <v>1</v>
      </c>
      <c r="I258" s="35">
        <v>174.93</v>
      </c>
      <c r="J258" s="167"/>
      <c r="K258" s="168"/>
      <c r="L258" s="168"/>
      <c r="M258" s="169"/>
    </row>
    <row r="259" s="145" customFormat="1" ht="12" spans="1:13">
      <c r="A259" s="154">
        <f t="shared" si="3"/>
        <v>255</v>
      </c>
      <c r="B259" s="154" t="s">
        <v>591</v>
      </c>
      <c r="C259" s="154" t="s">
        <v>592</v>
      </c>
      <c r="D259" s="154" t="s">
        <v>95</v>
      </c>
      <c r="E259" s="154">
        <v>1</v>
      </c>
      <c r="F259" s="156" t="s">
        <v>593</v>
      </c>
      <c r="G259" s="154" t="s">
        <v>42</v>
      </c>
      <c r="H259" s="154">
        <v>1</v>
      </c>
      <c r="I259" s="35">
        <v>184.07</v>
      </c>
      <c r="J259" s="167"/>
      <c r="K259" s="168"/>
      <c r="L259" s="168"/>
      <c r="M259" s="169"/>
    </row>
    <row r="260" s="145" customFormat="1" ht="12" spans="1:13">
      <c r="A260" s="154">
        <f t="shared" si="3"/>
        <v>256</v>
      </c>
      <c r="B260" s="154" t="s">
        <v>594</v>
      </c>
      <c r="C260" s="154" t="s">
        <v>595</v>
      </c>
      <c r="D260" s="154" t="s">
        <v>40</v>
      </c>
      <c r="E260" s="154">
        <v>1</v>
      </c>
      <c r="F260" s="156" t="s">
        <v>596</v>
      </c>
      <c r="G260" s="154" t="s">
        <v>42</v>
      </c>
      <c r="H260" s="154">
        <v>1</v>
      </c>
      <c r="I260" s="35">
        <v>364.06</v>
      </c>
      <c r="J260" s="167"/>
      <c r="K260" s="168"/>
      <c r="L260" s="168"/>
      <c r="M260" s="169"/>
    </row>
    <row r="261" s="145" customFormat="1" ht="33.75" spans="1:13">
      <c r="A261" s="154">
        <f t="shared" ref="A261:A324" si="4">ROW()-4</f>
        <v>257</v>
      </c>
      <c r="B261" s="154" t="s">
        <v>597</v>
      </c>
      <c r="C261" s="154" t="s">
        <v>598</v>
      </c>
      <c r="D261" s="154" t="s">
        <v>40</v>
      </c>
      <c r="E261" s="154">
        <v>1</v>
      </c>
      <c r="F261" s="173" t="s">
        <v>599</v>
      </c>
      <c r="G261" s="154" t="s">
        <v>42</v>
      </c>
      <c r="H261" s="154">
        <v>1</v>
      </c>
      <c r="I261" s="35">
        <v>202.98</v>
      </c>
      <c r="J261" s="167"/>
      <c r="K261" s="168"/>
      <c r="L261" s="168"/>
      <c r="M261" s="169"/>
    </row>
    <row r="262" s="145" customFormat="1" ht="12" spans="1:13">
      <c r="A262" s="154">
        <f t="shared" si="4"/>
        <v>258</v>
      </c>
      <c r="B262" s="154" t="s">
        <v>600</v>
      </c>
      <c r="C262" s="154" t="s">
        <v>601</v>
      </c>
      <c r="D262" s="154" t="s">
        <v>40</v>
      </c>
      <c r="E262" s="154">
        <v>7</v>
      </c>
      <c r="F262" s="156" t="s">
        <v>56</v>
      </c>
      <c r="G262" s="154" t="s">
        <v>42</v>
      </c>
      <c r="H262" s="154">
        <v>1</v>
      </c>
      <c r="I262" s="35">
        <v>185.3</v>
      </c>
      <c r="J262" s="167"/>
      <c r="K262" s="168"/>
      <c r="L262" s="168"/>
      <c r="M262" s="169"/>
    </row>
    <row r="263" s="145" customFormat="1" ht="12" spans="1:13">
      <c r="A263" s="154">
        <f t="shared" si="4"/>
        <v>259</v>
      </c>
      <c r="B263" s="154" t="s">
        <v>600</v>
      </c>
      <c r="C263" s="154" t="s">
        <v>602</v>
      </c>
      <c r="D263" s="154" t="s">
        <v>40</v>
      </c>
      <c r="E263" s="154">
        <v>5</v>
      </c>
      <c r="F263" s="156" t="s">
        <v>56</v>
      </c>
      <c r="G263" s="154" t="s">
        <v>42</v>
      </c>
      <c r="H263" s="154">
        <v>1</v>
      </c>
      <c r="I263" s="35">
        <v>185.3</v>
      </c>
      <c r="J263" s="167"/>
      <c r="K263" s="168"/>
      <c r="L263" s="168"/>
      <c r="M263" s="169"/>
    </row>
    <row r="264" s="145" customFormat="1" ht="12" spans="1:13">
      <c r="A264" s="154">
        <f t="shared" si="4"/>
        <v>260</v>
      </c>
      <c r="B264" s="154" t="s">
        <v>600</v>
      </c>
      <c r="C264" s="154" t="s">
        <v>603</v>
      </c>
      <c r="D264" s="154" t="s">
        <v>40</v>
      </c>
      <c r="E264" s="154">
        <v>4</v>
      </c>
      <c r="F264" s="156" t="s">
        <v>56</v>
      </c>
      <c r="G264" s="154" t="s">
        <v>42</v>
      </c>
      <c r="H264" s="154">
        <v>1</v>
      </c>
      <c r="I264" s="35">
        <v>185.3</v>
      </c>
      <c r="J264" s="167"/>
      <c r="K264" s="168"/>
      <c r="L264" s="168"/>
      <c r="M264" s="169"/>
    </row>
    <row r="265" s="145" customFormat="1" ht="12" spans="1:13">
      <c r="A265" s="154">
        <f t="shared" si="4"/>
        <v>261</v>
      </c>
      <c r="B265" s="154" t="s">
        <v>604</v>
      </c>
      <c r="C265" s="154" t="s">
        <v>605</v>
      </c>
      <c r="D265" s="154" t="s">
        <v>606</v>
      </c>
      <c r="E265" s="154">
        <v>4</v>
      </c>
      <c r="F265" s="156" t="s">
        <v>56</v>
      </c>
      <c r="G265" s="154" t="s">
        <v>42</v>
      </c>
      <c r="H265" s="154">
        <v>1</v>
      </c>
      <c r="I265" s="35">
        <v>274.55</v>
      </c>
      <c r="J265" s="167"/>
      <c r="K265" s="168"/>
      <c r="L265" s="168"/>
      <c r="M265" s="169"/>
    </row>
    <row r="266" s="145" customFormat="1" ht="12" spans="1:13">
      <c r="A266" s="154">
        <f t="shared" si="4"/>
        <v>262</v>
      </c>
      <c r="B266" s="154" t="s">
        <v>607</v>
      </c>
      <c r="C266" s="154" t="s">
        <v>608</v>
      </c>
      <c r="D266" s="154" t="s">
        <v>40</v>
      </c>
      <c r="E266" s="154">
        <v>10</v>
      </c>
      <c r="F266" s="156" t="s">
        <v>56</v>
      </c>
      <c r="G266" s="154" t="s">
        <v>42</v>
      </c>
      <c r="H266" s="154">
        <v>1</v>
      </c>
      <c r="I266" s="35">
        <v>141.95</v>
      </c>
      <c r="J266" s="167"/>
      <c r="K266" s="168"/>
      <c r="L266" s="168"/>
      <c r="M266" s="169"/>
    </row>
    <row r="267" s="145" customFormat="1" ht="12" spans="1:13">
      <c r="A267" s="154">
        <f t="shared" si="4"/>
        <v>263</v>
      </c>
      <c r="B267" s="154" t="s">
        <v>609</v>
      </c>
      <c r="C267" s="154" t="s">
        <v>610</v>
      </c>
      <c r="D267" s="154" t="s">
        <v>611</v>
      </c>
      <c r="E267" s="154">
        <v>1</v>
      </c>
      <c r="F267" s="156" t="s">
        <v>612</v>
      </c>
      <c r="G267" s="154" t="s">
        <v>42</v>
      </c>
      <c r="H267" s="154">
        <v>1</v>
      </c>
      <c r="I267" s="35">
        <v>579.7</v>
      </c>
      <c r="J267" s="167"/>
      <c r="K267" s="168"/>
      <c r="L267" s="168"/>
      <c r="M267" s="169"/>
    </row>
    <row r="268" s="145" customFormat="1" ht="78.75" spans="1:13">
      <c r="A268" s="154">
        <f t="shared" si="4"/>
        <v>264</v>
      </c>
      <c r="B268" s="154" t="s">
        <v>613</v>
      </c>
      <c r="C268" s="154" t="s">
        <v>614</v>
      </c>
      <c r="D268" s="154" t="s">
        <v>615</v>
      </c>
      <c r="E268" s="154">
        <v>1</v>
      </c>
      <c r="F268" s="156" t="s">
        <v>616</v>
      </c>
      <c r="G268" s="154" t="s">
        <v>42</v>
      </c>
      <c r="H268" s="154">
        <v>1</v>
      </c>
      <c r="I268" s="35">
        <v>461.55</v>
      </c>
      <c r="J268" s="167"/>
      <c r="K268" s="168"/>
      <c r="L268" s="168"/>
      <c r="M268" s="169"/>
    </row>
    <row r="269" s="145" customFormat="1" ht="12" spans="1:13">
      <c r="A269" s="154">
        <f t="shared" si="4"/>
        <v>265</v>
      </c>
      <c r="B269" s="154" t="s">
        <v>617</v>
      </c>
      <c r="C269" s="154" t="s">
        <v>618</v>
      </c>
      <c r="D269" s="154" t="s">
        <v>611</v>
      </c>
      <c r="E269" s="154">
        <v>1</v>
      </c>
      <c r="F269" s="156" t="s">
        <v>619</v>
      </c>
      <c r="G269" s="154" t="s">
        <v>42</v>
      </c>
      <c r="H269" s="154">
        <v>1</v>
      </c>
      <c r="I269" s="35">
        <v>343.4</v>
      </c>
      <c r="J269" s="167"/>
      <c r="K269" s="168"/>
      <c r="L269" s="168"/>
      <c r="M269" s="169"/>
    </row>
    <row r="270" s="145" customFormat="1" ht="12" spans="1:13">
      <c r="A270" s="154">
        <f t="shared" si="4"/>
        <v>266</v>
      </c>
      <c r="B270" s="154" t="s">
        <v>617</v>
      </c>
      <c r="C270" s="154" t="s">
        <v>610</v>
      </c>
      <c r="D270" s="154" t="s">
        <v>611</v>
      </c>
      <c r="E270" s="154">
        <v>1</v>
      </c>
      <c r="F270" s="156" t="s">
        <v>620</v>
      </c>
      <c r="G270" s="154" t="s">
        <v>42</v>
      </c>
      <c r="H270" s="154">
        <v>1</v>
      </c>
      <c r="I270" s="35">
        <v>357.85</v>
      </c>
      <c r="J270" s="167"/>
      <c r="K270" s="168"/>
      <c r="L270" s="168"/>
      <c r="M270" s="169"/>
    </row>
    <row r="271" s="145" customFormat="1" ht="12" spans="1:13">
      <c r="A271" s="154">
        <f t="shared" si="4"/>
        <v>267</v>
      </c>
      <c r="B271" s="154" t="s">
        <v>621</v>
      </c>
      <c r="C271" s="154" t="s">
        <v>622</v>
      </c>
      <c r="D271" s="154" t="s">
        <v>318</v>
      </c>
      <c r="E271" s="154">
        <v>1</v>
      </c>
      <c r="F271" s="156" t="s">
        <v>623</v>
      </c>
      <c r="G271" s="154" t="s">
        <v>42</v>
      </c>
      <c r="H271" s="154">
        <v>1</v>
      </c>
      <c r="I271" s="35">
        <v>328.95</v>
      </c>
      <c r="J271" s="167"/>
      <c r="K271" s="168"/>
      <c r="L271" s="168"/>
      <c r="M271" s="169"/>
    </row>
    <row r="272" s="145" customFormat="1" ht="22.5" spans="1:13">
      <c r="A272" s="154">
        <f t="shared" si="4"/>
        <v>268</v>
      </c>
      <c r="B272" s="154" t="s">
        <v>624</v>
      </c>
      <c r="C272" s="154" t="s">
        <v>625</v>
      </c>
      <c r="D272" s="154" t="s">
        <v>318</v>
      </c>
      <c r="E272" s="154">
        <v>2</v>
      </c>
      <c r="F272" s="156" t="s">
        <v>495</v>
      </c>
      <c r="G272" s="154" t="s">
        <v>42</v>
      </c>
      <c r="H272" s="154">
        <v>1</v>
      </c>
      <c r="I272" s="35">
        <v>238</v>
      </c>
      <c r="J272" s="167"/>
      <c r="K272" s="168"/>
      <c r="L272" s="168"/>
      <c r="M272" s="169"/>
    </row>
    <row r="273" s="145" customFormat="1" ht="22.5" spans="1:13">
      <c r="A273" s="154">
        <f t="shared" si="4"/>
        <v>269</v>
      </c>
      <c r="B273" s="154" t="s">
        <v>626</v>
      </c>
      <c r="C273" s="154" t="s">
        <v>627</v>
      </c>
      <c r="D273" s="154" t="s">
        <v>40</v>
      </c>
      <c r="E273" s="154">
        <v>1</v>
      </c>
      <c r="F273" s="156" t="s">
        <v>495</v>
      </c>
      <c r="G273" s="154" t="s">
        <v>42</v>
      </c>
      <c r="H273" s="154">
        <v>1</v>
      </c>
      <c r="I273" s="35">
        <v>518.5</v>
      </c>
      <c r="J273" s="167"/>
      <c r="K273" s="168"/>
      <c r="L273" s="168"/>
      <c r="M273" s="169"/>
    </row>
    <row r="274" s="145" customFormat="1" ht="48" spans="1:13">
      <c r="A274" s="154">
        <f t="shared" si="4"/>
        <v>270</v>
      </c>
      <c r="B274" s="154" t="s">
        <v>628</v>
      </c>
      <c r="C274" s="154" t="s">
        <v>629</v>
      </c>
      <c r="D274" s="154" t="s">
        <v>630</v>
      </c>
      <c r="E274" s="154">
        <v>1</v>
      </c>
      <c r="F274" s="157" t="s">
        <v>56</v>
      </c>
      <c r="G274" s="154" t="s">
        <v>42</v>
      </c>
      <c r="H274" s="154">
        <v>1</v>
      </c>
      <c r="I274" s="35">
        <v>191.51</v>
      </c>
      <c r="J274" s="167"/>
      <c r="K274" s="168"/>
      <c r="L274" s="168"/>
      <c r="M274" s="169"/>
    </row>
    <row r="275" s="145" customFormat="1" ht="12" spans="1:13">
      <c r="A275" s="154">
        <f t="shared" si="4"/>
        <v>271</v>
      </c>
      <c r="B275" s="154" t="s">
        <v>631</v>
      </c>
      <c r="C275" s="154" t="s">
        <v>632</v>
      </c>
      <c r="D275" s="154" t="s">
        <v>40</v>
      </c>
      <c r="E275" s="154">
        <v>3</v>
      </c>
      <c r="F275" s="157" t="s">
        <v>156</v>
      </c>
      <c r="G275" s="154" t="s">
        <v>42</v>
      </c>
      <c r="H275" s="154">
        <v>1</v>
      </c>
      <c r="I275" s="35">
        <v>183.6</v>
      </c>
      <c r="J275" s="167"/>
      <c r="K275" s="168"/>
      <c r="L275" s="168"/>
      <c r="M275" s="169"/>
    </row>
    <row r="276" s="145" customFormat="1" ht="45" spans="1:13">
      <c r="A276" s="154">
        <f t="shared" si="4"/>
        <v>272</v>
      </c>
      <c r="B276" s="154" t="s">
        <v>633</v>
      </c>
      <c r="C276" s="154" t="s">
        <v>634</v>
      </c>
      <c r="D276" s="154" t="s">
        <v>40</v>
      </c>
      <c r="E276" s="154">
        <v>1</v>
      </c>
      <c r="F276" s="156" t="s">
        <v>635</v>
      </c>
      <c r="G276" s="154" t="s">
        <v>42</v>
      </c>
      <c r="H276" s="154">
        <v>1</v>
      </c>
      <c r="I276" s="35">
        <v>317.9</v>
      </c>
      <c r="J276" s="167"/>
      <c r="K276" s="168"/>
      <c r="L276" s="168"/>
      <c r="M276" s="169"/>
    </row>
    <row r="277" s="145" customFormat="1" ht="24" spans="1:13">
      <c r="A277" s="154">
        <f t="shared" si="4"/>
        <v>273</v>
      </c>
      <c r="B277" s="154" t="s">
        <v>636</v>
      </c>
      <c r="C277" s="154" t="s">
        <v>637</v>
      </c>
      <c r="D277" s="154" t="s">
        <v>40</v>
      </c>
      <c r="E277" s="154">
        <v>1</v>
      </c>
      <c r="F277" s="156" t="s">
        <v>638</v>
      </c>
      <c r="G277" s="154" t="s">
        <v>42</v>
      </c>
      <c r="H277" s="154">
        <v>1</v>
      </c>
      <c r="I277" s="35">
        <v>254.15</v>
      </c>
      <c r="J277" s="167"/>
      <c r="K277" s="168"/>
      <c r="L277" s="168"/>
      <c r="M277" s="169"/>
    </row>
    <row r="278" s="145" customFormat="1" ht="33.75" spans="1:13">
      <c r="A278" s="154">
        <f t="shared" si="4"/>
        <v>274</v>
      </c>
      <c r="B278" s="154" t="s">
        <v>639</v>
      </c>
      <c r="C278" s="154" t="s">
        <v>640</v>
      </c>
      <c r="D278" s="154" t="s">
        <v>40</v>
      </c>
      <c r="E278" s="154">
        <v>1</v>
      </c>
      <c r="F278" s="156" t="s">
        <v>641</v>
      </c>
      <c r="G278" s="154" t="s">
        <v>42</v>
      </c>
      <c r="H278" s="154">
        <v>1</v>
      </c>
      <c r="I278" s="35">
        <v>458.15</v>
      </c>
      <c r="J278" s="167"/>
      <c r="K278" s="168"/>
      <c r="L278" s="168"/>
      <c r="M278" s="169"/>
    </row>
    <row r="279" s="145" customFormat="1" ht="12" spans="1:13">
      <c r="A279" s="154">
        <f t="shared" si="4"/>
        <v>275</v>
      </c>
      <c r="B279" s="154" t="s">
        <v>642</v>
      </c>
      <c r="C279" s="154" t="s">
        <v>643</v>
      </c>
      <c r="D279" s="154" t="s">
        <v>40</v>
      </c>
      <c r="E279" s="154">
        <v>1</v>
      </c>
      <c r="F279" s="156" t="s">
        <v>644</v>
      </c>
      <c r="G279" s="154" t="s">
        <v>42</v>
      </c>
      <c r="H279" s="154">
        <v>1</v>
      </c>
      <c r="I279" s="35">
        <v>187.43</v>
      </c>
      <c r="J279" s="167"/>
      <c r="K279" s="168"/>
      <c r="L279" s="168"/>
      <c r="M279" s="169"/>
    </row>
    <row r="280" s="145" customFormat="1" ht="56.25" spans="1:13">
      <c r="A280" s="154">
        <f t="shared" si="4"/>
        <v>276</v>
      </c>
      <c r="B280" s="154" t="s">
        <v>645</v>
      </c>
      <c r="C280" s="154" t="s">
        <v>646</v>
      </c>
      <c r="D280" s="154" t="s">
        <v>647</v>
      </c>
      <c r="E280" s="154">
        <v>1</v>
      </c>
      <c r="F280" s="156" t="s">
        <v>648</v>
      </c>
      <c r="G280" s="154" t="s">
        <v>42</v>
      </c>
      <c r="H280" s="154">
        <v>1</v>
      </c>
      <c r="I280" s="35">
        <v>719.1</v>
      </c>
      <c r="J280" s="167"/>
      <c r="K280" s="168"/>
      <c r="L280" s="168"/>
      <c r="M280" s="169"/>
    </row>
    <row r="281" s="145" customFormat="1" ht="45" spans="1:13">
      <c r="A281" s="154">
        <f t="shared" si="4"/>
        <v>277</v>
      </c>
      <c r="B281" s="154" t="s">
        <v>649</v>
      </c>
      <c r="C281" s="154" t="s">
        <v>650</v>
      </c>
      <c r="D281" s="154" t="s">
        <v>40</v>
      </c>
      <c r="E281" s="154">
        <v>6</v>
      </c>
      <c r="F281" s="156" t="s">
        <v>651</v>
      </c>
      <c r="G281" s="154" t="s">
        <v>42</v>
      </c>
      <c r="H281" s="154">
        <v>2</v>
      </c>
      <c r="I281" s="35">
        <v>164.9</v>
      </c>
      <c r="J281" s="167"/>
      <c r="K281" s="168"/>
      <c r="L281" s="168"/>
      <c r="M281" s="169"/>
    </row>
    <row r="282" s="145" customFormat="1" ht="45" spans="1:13">
      <c r="A282" s="154">
        <f t="shared" si="4"/>
        <v>278</v>
      </c>
      <c r="B282" s="154" t="s">
        <v>652</v>
      </c>
      <c r="C282" s="154" t="s">
        <v>650</v>
      </c>
      <c r="D282" s="154" t="s">
        <v>40</v>
      </c>
      <c r="E282" s="154">
        <v>6</v>
      </c>
      <c r="F282" s="156" t="s">
        <v>651</v>
      </c>
      <c r="G282" s="154" t="s">
        <v>42</v>
      </c>
      <c r="H282" s="154">
        <v>2</v>
      </c>
      <c r="I282" s="35">
        <v>164.9</v>
      </c>
      <c r="J282" s="167"/>
      <c r="K282" s="168"/>
      <c r="L282" s="168"/>
      <c r="M282" s="169"/>
    </row>
    <row r="283" s="145" customFormat="1" ht="56.25" spans="1:13">
      <c r="A283" s="154">
        <f t="shared" si="4"/>
        <v>279</v>
      </c>
      <c r="B283" s="154" t="s">
        <v>653</v>
      </c>
      <c r="C283" s="154" t="s">
        <v>654</v>
      </c>
      <c r="D283" s="154" t="s">
        <v>655</v>
      </c>
      <c r="E283" s="154">
        <v>4</v>
      </c>
      <c r="F283" s="156" t="s">
        <v>656</v>
      </c>
      <c r="G283" s="154" t="s">
        <v>42</v>
      </c>
      <c r="H283" s="154">
        <v>1</v>
      </c>
      <c r="I283" s="35">
        <v>335.75</v>
      </c>
      <c r="J283" s="167"/>
      <c r="K283" s="168"/>
      <c r="L283" s="168"/>
      <c r="M283" s="169"/>
    </row>
    <row r="284" s="145" customFormat="1" ht="12" spans="1:13">
      <c r="A284" s="154">
        <f t="shared" si="4"/>
        <v>280</v>
      </c>
      <c r="B284" s="154" t="s">
        <v>657</v>
      </c>
      <c r="C284" s="154" t="s">
        <v>658</v>
      </c>
      <c r="D284" s="154" t="s">
        <v>40</v>
      </c>
      <c r="E284" s="154">
        <v>5</v>
      </c>
      <c r="F284" s="156" t="s">
        <v>56</v>
      </c>
      <c r="G284" s="154" t="s">
        <v>54</v>
      </c>
      <c r="H284" s="154">
        <v>2</v>
      </c>
      <c r="I284" s="35">
        <v>254.72</v>
      </c>
      <c r="J284" s="167"/>
      <c r="K284" s="168"/>
      <c r="L284" s="168"/>
      <c r="M284" s="169"/>
    </row>
    <row r="285" s="145" customFormat="1" ht="24" spans="1:13">
      <c r="A285" s="154">
        <f t="shared" si="4"/>
        <v>281</v>
      </c>
      <c r="B285" s="154" t="s">
        <v>659</v>
      </c>
      <c r="C285" s="154" t="s">
        <v>660</v>
      </c>
      <c r="D285" s="154" t="s">
        <v>40</v>
      </c>
      <c r="E285" s="154">
        <v>32</v>
      </c>
      <c r="F285" s="156" t="s">
        <v>661</v>
      </c>
      <c r="G285" s="154" t="s">
        <v>42</v>
      </c>
      <c r="H285" s="154">
        <v>2</v>
      </c>
      <c r="I285" s="35">
        <v>90.78</v>
      </c>
      <c r="J285" s="167"/>
      <c r="K285" s="168"/>
      <c r="L285" s="168"/>
      <c r="M285" s="169"/>
    </row>
    <row r="286" s="145" customFormat="1" ht="45" spans="1:13">
      <c r="A286" s="154">
        <f t="shared" si="4"/>
        <v>282</v>
      </c>
      <c r="B286" s="154" t="s">
        <v>662</v>
      </c>
      <c r="C286" s="154" t="s">
        <v>663</v>
      </c>
      <c r="D286" s="154" t="s">
        <v>40</v>
      </c>
      <c r="E286" s="154">
        <v>27</v>
      </c>
      <c r="F286" s="156" t="s">
        <v>651</v>
      </c>
      <c r="G286" s="154" t="s">
        <v>42</v>
      </c>
      <c r="H286" s="154">
        <v>2</v>
      </c>
      <c r="I286" s="35">
        <v>98.43</v>
      </c>
      <c r="J286" s="167"/>
      <c r="K286" s="168"/>
      <c r="L286" s="168"/>
      <c r="M286" s="169"/>
    </row>
    <row r="287" s="145" customFormat="1" ht="45" spans="1:13">
      <c r="A287" s="154">
        <f t="shared" si="4"/>
        <v>283</v>
      </c>
      <c r="B287" s="154" t="s">
        <v>664</v>
      </c>
      <c r="C287" s="154" t="s">
        <v>665</v>
      </c>
      <c r="D287" s="154" t="s">
        <v>40</v>
      </c>
      <c r="E287" s="154">
        <v>24</v>
      </c>
      <c r="F287" s="156" t="s">
        <v>651</v>
      </c>
      <c r="G287" s="154" t="s">
        <v>42</v>
      </c>
      <c r="H287" s="154">
        <v>2</v>
      </c>
      <c r="I287" s="35">
        <v>98.43</v>
      </c>
      <c r="J287" s="167"/>
      <c r="K287" s="168"/>
      <c r="L287" s="168"/>
      <c r="M287" s="169"/>
    </row>
    <row r="288" s="145" customFormat="1" ht="45" spans="1:13">
      <c r="A288" s="154">
        <f t="shared" si="4"/>
        <v>284</v>
      </c>
      <c r="B288" s="154" t="s">
        <v>666</v>
      </c>
      <c r="C288" s="154" t="s">
        <v>667</v>
      </c>
      <c r="D288" s="154" t="s">
        <v>40</v>
      </c>
      <c r="E288" s="154">
        <v>54</v>
      </c>
      <c r="F288" s="156" t="s">
        <v>651</v>
      </c>
      <c r="G288" s="154" t="s">
        <v>42</v>
      </c>
      <c r="H288" s="154">
        <v>2</v>
      </c>
      <c r="I288" s="35">
        <v>98.43</v>
      </c>
      <c r="J288" s="167"/>
      <c r="K288" s="168"/>
      <c r="L288" s="168"/>
      <c r="M288" s="169"/>
    </row>
    <row r="289" s="145" customFormat="1" ht="33.75" spans="1:13">
      <c r="A289" s="154">
        <f t="shared" si="4"/>
        <v>285</v>
      </c>
      <c r="B289" s="154" t="s">
        <v>668</v>
      </c>
      <c r="C289" s="154" t="s">
        <v>669</v>
      </c>
      <c r="D289" s="154" t="s">
        <v>40</v>
      </c>
      <c r="E289" s="154">
        <v>18</v>
      </c>
      <c r="F289" s="156" t="s">
        <v>670</v>
      </c>
      <c r="G289" s="154" t="s">
        <v>42</v>
      </c>
      <c r="H289" s="154">
        <v>1</v>
      </c>
      <c r="I289" s="35">
        <v>154.28</v>
      </c>
      <c r="J289" s="167"/>
      <c r="K289" s="168"/>
      <c r="L289" s="168"/>
      <c r="M289" s="169"/>
    </row>
    <row r="290" s="145" customFormat="1" ht="12" spans="1:13">
      <c r="A290" s="154">
        <f t="shared" si="4"/>
        <v>286</v>
      </c>
      <c r="B290" s="154" t="s">
        <v>671</v>
      </c>
      <c r="C290" s="154" t="s">
        <v>672</v>
      </c>
      <c r="D290" s="154" t="s">
        <v>40</v>
      </c>
      <c r="E290" s="154">
        <v>1</v>
      </c>
      <c r="F290" s="157" t="s">
        <v>673</v>
      </c>
      <c r="G290" s="154" t="s">
        <v>42</v>
      </c>
      <c r="H290" s="154">
        <v>1</v>
      </c>
      <c r="I290" s="35">
        <v>192.95</v>
      </c>
      <c r="J290" s="167"/>
      <c r="K290" s="168"/>
      <c r="L290" s="168"/>
      <c r="M290" s="169"/>
    </row>
    <row r="291" s="145" customFormat="1" ht="78.75" spans="1:13">
      <c r="A291" s="154">
        <f t="shared" si="4"/>
        <v>287</v>
      </c>
      <c r="B291" s="154" t="s">
        <v>674</v>
      </c>
      <c r="C291" s="154" t="s">
        <v>675</v>
      </c>
      <c r="D291" s="154" t="s">
        <v>676</v>
      </c>
      <c r="E291" s="154">
        <v>3</v>
      </c>
      <c r="F291" s="156" t="s">
        <v>677</v>
      </c>
      <c r="G291" s="154" t="s">
        <v>42</v>
      </c>
      <c r="H291" s="154">
        <v>2</v>
      </c>
      <c r="I291" s="35">
        <v>198.05</v>
      </c>
      <c r="J291" s="167"/>
      <c r="K291" s="168"/>
      <c r="L291" s="168"/>
      <c r="M291" s="169"/>
    </row>
    <row r="292" s="145" customFormat="1" ht="33.75" spans="1:13">
      <c r="A292" s="154">
        <f t="shared" si="4"/>
        <v>288</v>
      </c>
      <c r="B292" s="154" t="s">
        <v>678</v>
      </c>
      <c r="C292" s="154" t="s">
        <v>679</v>
      </c>
      <c r="D292" s="154" t="s">
        <v>680</v>
      </c>
      <c r="E292" s="154">
        <v>1</v>
      </c>
      <c r="F292" s="156" t="s">
        <v>681</v>
      </c>
      <c r="G292" s="154" t="s">
        <v>42</v>
      </c>
      <c r="H292" s="154">
        <v>1</v>
      </c>
      <c r="I292" s="35">
        <v>294.1</v>
      </c>
      <c r="J292" s="167"/>
      <c r="K292" s="168"/>
      <c r="L292" s="168"/>
      <c r="M292" s="169"/>
    </row>
    <row r="293" s="145" customFormat="1" ht="78.75" spans="1:13">
      <c r="A293" s="154">
        <f t="shared" si="4"/>
        <v>289</v>
      </c>
      <c r="B293" s="154" t="s">
        <v>682</v>
      </c>
      <c r="C293" s="154" t="s">
        <v>683</v>
      </c>
      <c r="D293" s="154" t="s">
        <v>40</v>
      </c>
      <c r="E293" s="154">
        <v>1</v>
      </c>
      <c r="F293" s="156" t="s">
        <v>684</v>
      </c>
      <c r="G293" s="154" t="s">
        <v>42</v>
      </c>
      <c r="H293" s="154">
        <v>1</v>
      </c>
      <c r="I293" s="35">
        <v>359.81</v>
      </c>
      <c r="J293" s="167"/>
      <c r="K293" s="168"/>
      <c r="L293" s="168"/>
      <c r="M293" s="169"/>
    </row>
    <row r="294" s="145" customFormat="1" ht="22.5" spans="1:13">
      <c r="A294" s="154">
        <f t="shared" si="4"/>
        <v>290</v>
      </c>
      <c r="B294" s="154" t="s">
        <v>685</v>
      </c>
      <c r="C294" s="154" t="s">
        <v>686</v>
      </c>
      <c r="D294" s="154" t="s">
        <v>95</v>
      </c>
      <c r="E294" s="154">
        <v>1</v>
      </c>
      <c r="F294" s="156" t="s">
        <v>687</v>
      </c>
      <c r="G294" s="154" t="s">
        <v>42</v>
      </c>
      <c r="H294" s="154">
        <v>1</v>
      </c>
      <c r="I294" s="35">
        <v>44.75</v>
      </c>
      <c r="J294" s="167"/>
      <c r="K294" s="168"/>
      <c r="L294" s="168"/>
      <c r="M294" s="169"/>
    </row>
    <row r="295" s="145" customFormat="1" ht="24" spans="1:13">
      <c r="A295" s="154">
        <f t="shared" si="4"/>
        <v>291</v>
      </c>
      <c r="B295" s="154" t="s">
        <v>688</v>
      </c>
      <c r="C295" s="154" t="s">
        <v>689</v>
      </c>
      <c r="D295" s="154" t="s">
        <v>40</v>
      </c>
      <c r="E295" s="154">
        <v>1</v>
      </c>
      <c r="F295" s="157" t="s">
        <v>56</v>
      </c>
      <c r="G295" s="154" t="s">
        <v>42</v>
      </c>
      <c r="H295" s="154">
        <v>1</v>
      </c>
      <c r="I295" s="35">
        <v>1007.25</v>
      </c>
      <c r="J295" s="167"/>
      <c r="K295" s="168"/>
      <c r="L295" s="168"/>
      <c r="M295" s="169"/>
    </row>
    <row r="296" s="145" customFormat="1" ht="12" spans="1:13">
      <c r="A296" s="154">
        <f t="shared" si="4"/>
        <v>292</v>
      </c>
      <c r="B296" s="154" t="s">
        <v>690</v>
      </c>
      <c r="C296" s="154" t="s">
        <v>691</v>
      </c>
      <c r="D296" s="154" t="s">
        <v>308</v>
      </c>
      <c r="E296" s="154">
        <v>5</v>
      </c>
      <c r="F296" s="156" t="s">
        <v>56</v>
      </c>
      <c r="G296" s="154" t="s">
        <v>54</v>
      </c>
      <c r="H296" s="154">
        <v>1</v>
      </c>
      <c r="I296" s="35">
        <v>421.32</v>
      </c>
      <c r="J296" s="167"/>
      <c r="K296" s="168"/>
      <c r="L296" s="168"/>
      <c r="M296" s="169"/>
    </row>
    <row r="297" s="145" customFormat="1" ht="12" spans="1:13">
      <c r="A297" s="154">
        <f t="shared" si="4"/>
        <v>293</v>
      </c>
      <c r="B297" s="154" t="s">
        <v>690</v>
      </c>
      <c r="C297" s="154" t="s">
        <v>692</v>
      </c>
      <c r="D297" s="154" t="s">
        <v>693</v>
      </c>
      <c r="E297" s="154">
        <v>1</v>
      </c>
      <c r="F297" s="156" t="s">
        <v>56</v>
      </c>
      <c r="G297" s="154" t="s">
        <v>54</v>
      </c>
      <c r="H297" s="154">
        <v>1</v>
      </c>
      <c r="I297" s="35">
        <v>421.32</v>
      </c>
      <c r="J297" s="167"/>
      <c r="K297" s="168"/>
      <c r="L297" s="168"/>
      <c r="M297" s="169"/>
    </row>
    <row r="298" s="145" customFormat="1" ht="247.5" spans="1:13">
      <c r="A298" s="154">
        <f t="shared" si="4"/>
        <v>294</v>
      </c>
      <c r="B298" s="154" t="s">
        <v>694</v>
      </c>
      <c r="C298" s="154" t="s">
        <v>695</v>
      </c>
      <c r="D298" s="154" t="s">
        <v>696</v>
      </c>
      <c r="E298" s="154">
        <v>2</v>
      </c>
      <c r="F298" s="156" t="s">
        <v>697</v>
      </c>
      <c r="G298" s="154" t="s">
        <v>42</v>
      </c>
      <c r="H298" s="154">
        <v>1</v>
      </c>
      <c r="I298" s="35">
        <v>1134.75</v>
      </c>
      <c r="J298" s="167"/>
      <c r="K298" s="168"/>
      <c r="L298" s="168"/>
      <c r="M298" s="169"/>
    </row>
    <row r="299" s="145" customFormat="1" ht="33.75" spans="1:13">
      <c r="A299" s="154">
        <f t="shared" si="4"/>
        <v>295</v>
      </c>
      <c r="B299" s="154" t="s">
        <v>698</v>
      </c>
      <c r="C299" s="154" t="s">
        <v>40</v>
      </c>
      <c r="D299" s="154" t="s">
        <v>40</v>
      </c>
      <c r="E299" s="154">
        <v>2</v>
      </c>
      <c r="F299" s="156" t="s">
        <v>699</v>
      </c>
      <c r="G299" s="154" t="s">
        <v>42</v>
      </c>
      <c r="H299" s="154">
        <v>1</v>
      </c>
      <c r="I299" s="35">
        <v>98.43</v>
      </c>
      <c r="J299" s="167"/>
      <c r="K299" s="168"/>
      <c r="L299" s="168"/>
      <c r="M299" s="169"/>
    </row>
    <row r="300" s="145" customFormat="1" ht="45" spans="1:13">
      <c r="A300" s="154">
        <f t="shared" si="4"/>
        <v>296</v>
      </c>
      <c r="B300" s="154" t="s">
        <v>700</v>
      </c>
      <c r="C300" s="154" t="s">
        <v>701</v>
      </c>
      <c r="D300" s="154" t="s">
        <v>40</v>
      </c>
      <c r="E300" s="154">
        <v>3</v>
      </c>
      <c r="F300" s="160" t="s">
        <v>702</v>
      </c>
      <c r="G300" s="154" t="s">
        <v>42</v>
      </c>
      <c r="H300" s="154">
        <v>1</v>
      </c>
      <c r="I300" s="35">
        <v>121.55</v>
      </c>
      <c r="J300" s="167"/>
      <c r="K300" s="168"/>
      <c r="L300" s="168"/>
      <c r="M300" s="169"/>
    </row>
    <row r="301" s="145" customFormat="1" ht="45" spans="1:13">
      <c r="A301" s="154">
        <f t="shared" si="4"/>
        <v>297</v>
      </c>
      <c r="B301" s="154" t="s">
        <v>703</v>
      </c>
      <c r="C301" s="154" t="s">
        <v>704</v>
      </c>
      <c r="D301" s="154" t="s">
        <v>40</v>
      </c>
      <c r="E301" s="154">
        <v>1</v>
      </c>
      <c r="F301" s="156" t="s">
        <v>705</v>
      </c>
      <c r="G301" s="154" t="s">
        <v>42</v>
      </c>
      <c r="H301" s="154">
        <v>1</v>
      </c>
      <c r="I301" s="35">
        <v>330.65</v>
      </c>
      <c r="J301" s="167"/>
      <c r="K301" s="168"/>
      <c r="L301" s="168"/>
      <c r="M301" s="169"/>
    </row>
    <row r="302" s="145" customFormat="1" ht="33.75" spans="1:13">
      <c r="A302" s="154">
        <f t="shared" si="4"/>
        <v>298</v>
      </c>
      <c r="B302" s="154" t="s">
        <v>706</v>
      </c>
      <c r="C302" s="154" t="s">
        <v>707</v>
      </c>
      <c r="D302" s="154" t="s">
        <v>40</v>
      </c>
      <c r="E302" s="154">
        <v>1</v>
      </c>
      <c r="F302" s="156" t="s">
        <v>708</v>
      </c>
      <c r="G302" s="154" t="s">
        <v>42</v>
      </c>
      <c r="H302" s="154">
        <v>1</v>
      </c>
      <c r="I302" s="35">
        <v>156.4</v>
      </c>
      <c r="J302" s="167"/>
      <c r="K302" s="168"/>
      <c r="L302" s="168"/>
      <c r="M302" s="169"/>
    </row>
    <row r="303" s="145" customFormat="1" ht="33.75" spans="1:13">
      <c r="A303" s="154">
        <f t="shared" si="4"/>
        <v>299</v>
      </c>
      <c r="B303" s="154" t="s">
        <v>709</v>
      </c>
      <c r="C303" s="154" t="s">
        <v>710</v>
      </c>
      <c r="D303" s="154" t="s">
        <v>40</v>
      </c>
      <c r="E303" s="154">
        <v>2</v>
      </c>
      <c r="F303" s="160" t="s">
        <v>711</v>
      </c>
      <c r="G303" s="154" t="s">
        <v>42</v>
      </c>
      <c r="H303" s="154">
        <v>1</v>
      </c>
      <c r="I303" s="35">
        <v>491.3</v>
      </c>
      <c r="J303" s="167"/>
      <c r="K303" s="168"/>
      <c r="L303" s="168"/>
      <c r="M303" s="169"/>
    </row>
    <row r="304" s="145" customFormat="1" ht="33.75" spans="1:13">
      <c r="A304" s="154">
        <f t="shared" si="4"/>
        <v>300</v>
      </c>
      <c r="B304" s="154" t="s">
        <v>712</v>
      </c>
      <c r="C304" s="154" t="s">
        <v>713</v>
      </c>
      <c r="D304" s="154" t="s">
        <v>544</v>
      </c>
      <c r="E304" s="154">
        <v>1</v>
      </c>
      <c r="F304" s="156" t="s">
        <v>714</v>
      </c>
      <c r="G304" s="154" t="s">
        <v>42</v>
      </c>
      <c r="H304" s="154">
        <v>1</v>
      </c>
      <c r="I304" s="35">
        <v>225.93</v>
      </c>
      <c r="J304" s="167"/>
      <c r="K304" s="168"/>
      <c r="L304" s="168"/>
      <c r="M304" s="169"/>
    </row>
    <row r="305" s="145" customFormat="1" ht="90" spans="1:13">
      <c r="A305" s="154">
        <f t="shared" si="4"/>
        <v>301</v>
      </c>
      <c r="B305" s="154" t="s">
        <v>715</v>
      </c>
      <c r="C305" s="154" t="s">
        <v>716</v>
      </c>
      <c r="D305" s="154" t="s">
        <v>717</v>
      </c>
      <c r="E305" s="154">
        <v>1</v>
      </c>
      <c r="F305" s="156" t="s">
        <v>718</v>
      </c>
      <c r="G305" s="154" t="s">
        <v>42</v>
      </c>
      <c r="H305" s="154">
        <v>1</v>
      </c>
      <c r="I305" s="35">
        <v>388.45</v>
      </c>
      <c r="J305" s="167"/>
      <c r="K305" s="168"/>
      <c r="L305" s="168"/>
      <c r="M305" s="169"/>
    </row>
    <row r="306" s="145" customFormat="1" ht="24" spans="1:13">
      <c r="A306" s="154">
        <f t="shared" si="4"/>
        <v>302</v>
      </c>
      <c r="B306" s="154" t="s">
        <v>719</v>
      </c>
      <c r="C306" s="154" t="s">
        <v>720</v>
      </c>
      <c r="D306" s="154" t="s">
        <v>721</v>
      </c>
      <c r="E306" s="154">
        <v>1</v>
      </c>
      <c r="F306" s="157" t="s">
        <v>722</v>
      </c>
      <c r="G306" s="154" t="s">
        <v>42</v>
      </c>
      <c r="H306" s="154">
        <v>1</v>
      </c>
      <c r="I306" s="35">
        <v>496.4</v>
      </c>
      <c r="J306" s="167"/>
      <c r="K306" s="168"/>
      <c r="L306" s="168"/>
      <c r="M306" s="169"/>
    </row>
    <row r="307" s="145" customFormat="1" ht="12" spans="1:13">
      <c r="A307" s="154">
        <f t="shared" si="4"/>
        <v>303</v>
      </c>
      <c r="B307" s="154" t="s">
        <v>723</v>
      </c>
      <c r="C307" s="154" t="s">
        <v>724</v>
      </c>
      <c r="D307" s="154" t="s">
        <v>40</v>
      </c>
      <c r="E307" s="154">
        <v>1</v>
      </c>
      <c r="F307" s="157" t="s">
        <v>725</v>
      </c>
      <c r="G307" s="154" t="s">
        <v>42</v>
      </c>
      <c r="H307" s="154">
        <v>1</v>
      </c>
      <c r="I307" s="35">
        <v>209.1</v>
      </c>
      <c r="J307" s="167"/>
      <c r="K307" s="168"/>
      <c r="L307" s="168"/>
      <c r="M307" s="169"/>
    </row>
    <row r="308" s="145" customFormat="1" ht="33.75" spans="1:13">
      <c r="A308" s="154">
        <f t="shared" si="4"/>
        <v>304</v>
      </c>
      <c r="B308" s="154" t="s">
        <v>726</v>
      </c>
      <c r="C308" s="154" t="s">
        <v>727</v>
      </c>
      <c r="D308" s="154" t="s">
        <v>40</v>
      </c>
      <c r="E308" s="154">
        <v>10</v>
      </c>
      <c r="F308" s="156" t="s">
        <v>728</v>
      </c>
      <c r="G308" s="154" t="s">
        <v>42</v>
      </c>
      <c r="H308" s="154">
        <v>1</v>
      </c>
      <c r="I308" s="35">
        <v>208.25</v>
      </c>
      <c r="J308" s="167"/>
      <c r="K308" s="168"/>
      <c r="L308" s="168"/>
      <c r="M308" s="169"/>
    </row>
    <row r="309" s="145" customFormat="1" ht="33.75" spans="1:13">
      <c r="A309" s="154">
        <f t="shared" si="4"/>
        <v>305</v>
      </c>
      <c r="B309" s="154" t="s">
        <v>729</v>
      </c>
      <c r="C309" s="154" t="s">
        <v>730</v>
      </c>
      <c r="D309" s="154" t="s">
        <v>40</v>
      </c>
      <c r="E309" s="154">
        <v>10</v>
      </c>
      <c r="F309" s="156" t="s">
        <v>728</v>
      </c>
      <c r="G309" s="154" t="s">
        <v>42</v>
      </c>
      <c r="H309" s="154">
        <v>1</v>
      </c>
      <c r="I309" s="35">
        <v>208.25</v>
      </c>
      <c r="J309" s="167"/>
      <c r="K309" s="168"/>
      <c r="L309" s="168"/>
      <c r="M309" s="169"/>
    </row>
    <row r="310" s="145" customFormat="1" ht="12" spans="1:13">
      <c r="A310" s="154">
        <f t="shared" si="4"/>
        <v>306</v>
      </c>
      <c r="B310" s="154" t="s">
        <v>731</v>
      </c>
      <c r="C310" s="154" t="s">
        <v>732</v>
      </c>
      <c r="D310" s="154" t="s">
        <v>40</v>
      </c>
      <c r="E310" s="154">
        <v>4</v>
      </c>
      <c r="F310" s="156" t="s">
        <v>56</v>
      </c>
      <c r="G310" s="154" t="s">
        <v>42</v>
      </c>
      <c r="H310" s="154">
        <v>1</v>
      </c>
      <c r="I310" s="35">
        <v>200.43</v>
      </c>
      <c r="J310" s="167"/>
      <c r="K310" s="168"/>
      <c r="L310" s="168"/>
      <c r="M310" s="169"/>
    </row>
    <row r="311" s="145" customFormat="1" ht="45" spans="1:13">
      <c r="A311" s="154">
        <f t="shared" si="4"/>
        <v>307</v>
      </c>
      <c r="B311" s="154" t="s">
        <v>733</v>
      </c>
      <c r="C311" s="154" t="s">
        <v>734</v>
      </c>
      <c r="D311" s="154" t="s">
        <v>40</v>
      </c>
      <c r="E311" s="154">
        <v>10</v>
      </c>
      <c r="F311" s="156" t="s">
        <v>735</v>
      </c>
      <c r="G311" s="154" t="s">
        <v>42</v>
      </c>
      <c r="H311" s="154">
        <v>1</v>
      </c>
      <c r="I311" s="35">
        <v>178.76</v>
      </c>
      <c r="J311" s="167"/>
      <c r="K311" s="168"/>
      <c r="L311" s="168"/>
      <c r="M311" s="169"/>
    </row>
    <row r="312" s="145" customFormat="1" ht="45" spans="1:13">
      <c r="A312" s="154">
        <f t="shared" si="4"/>
        <v>308</v>
      </c>
      <c r="B312" s="154" t="s">
        <v>736</v>
      </c>
      <c r="C312" s="154" t="s">
        <v>737</v>
      </c>
      <c r="D312" s="154" t="s">
        <v>40</v>
      </c>
      <c r="E312" s="154">
        <v>4</v>
      </c>
      <c r="F312" s="156" t="s">
        <v>738</v>
      </c>
      <c r="G312" s="154" t="s">
        <v>42</v>
      </c>
      <c r="H312" s="154">
        <v>1</v>
      </c>
      <c r="I312" s="35">
        <v>388.45</v>
      </c>
      <c r="J312" s="167"/>
      <c r="K312" s="168"/>
      <c r="L312" s="168"/>
      <c r="M312" s="169"/>
    </row>
    <row r="313" s="145" customFormat="1" ht="24" spans="1:13">
      <c r="A313" s="154">
        <f t="shared" si="4"/>
        <v>309</v>
      </c>
      <c r="B313" s="154" t="s">
        <v>739</v>
      </c>
      <c r="C313" s="154" t="s">
        <v>740</v>
      </c>
      <c r="D313" s="154" t="s">
        <v>40</v>
      </c>
      <c r="E313" s="154">
        <v>1</v>
      </c>
      <c r="F313" s="157" t="s">
        <v>56</v>
      </c>
      <c r="G313" s="154" t="s">
        <v>42</v>
      </c>
      <c r="H313" s="154">
        <v>1</v>
      </c>
      <c r="I313" s="35">
        <v>35.62</v>
      </c>
      <c r="J313" s="167"/>
      <c r="K313" s="168"/>
      <c r="L313" s="168"/>
      <c r="M313" s="169"/>
    </row>
    <row r="314" s="145" customFormat="1" ht="12" spans="1:13">
      <c r="A314" s="154">
        <f t="shared" si="4"/>
        <v>310</v>
      </c>
      <c r="B314" s="154" t="s">
        <v>741</v>
      </c>
      <c r="C314" s="154" t="s">
        <v>278</v>
      </c>
      <c r="D314" s="154" t="s">
        <v>40</v>
      </c>
      <c r="E314" s="154">
        <v>4</v>
      </c>
      <c r="F314" s="156" t="s">
        <v>742</v>
      </c>
      <c r="G314" s="154" t="s">
        <v>42</v>
      </c>
      <c r="H314" s="154">
        <v>1</v>
      </c>
      <c r="I314" s="35">
        <v>51.26</v>
      </c>
      <c r="J314" s="167"/>
      <c r="K314" s="168"/>
      <c r="L314" s="168"/>
      <c r="M314" s="169"/>
    </row>
    <row r="315" s="145" customFormat="1" ht="24" spans="1:13">
      <c r="A315" s="154">
        <f t="shared" si="4"/>
        <v>311</v>
      </c>
      <c r="B315" s="154" t="s">
        <v>743</v>
      </c>
      <c r="C315" s="154" t="s">
        <v>744</v>
      </c>
      <c r="D315" s="154" t="s">
        <v>40</v>
      </c>
      <c r="E315" s="154">
        <v>1</v>
      </c>
      <c r="F315" s="157" t="s">
        <v>56</v>
      </c>
      <c r="G315" s="154" t="s">
        <v>42</v>
      </c>
      <c r="H315" s="154">
        <v>1</v>
      </c>
      <c r="I315" s="35">
        <v>312.8</v>
      </c>
      <c r="J315" s="167"/>
      <c r="K315" s="168"/>
      <c r="L315" s="168"/>
      <c r="M315" s="169"/>
    </row>
    <row r="316" s="145" customFormat="1" ht="191.25" spans="1:13">
      <c r="A316" s="154">
        <f t="shared" si="4"/>
        <v>312</v>
      </c>
      <c r="B316" s="154" t="s">
        <v>745</v>
      </c>
      <c r="C316" s="154" t="s">
        <v>746</v>
      </c>
      <c r="D316" s="154" t="s">
        <v>40</v>
      </c>
      <c r="E316" s="154">
        <v>1</v>
      </c>
      <c r="F316" s="156" t="s">
        <v>747</v>
      </c>
      <c r="G316" s="154" t="s">
        <v>42</v>
      </c>
      <c r="H316" s="154">
        <v>1</v>
      </c>
      <c r="I316" s="35">
        <v>269.79</v>
      </c>
      <c r="J316" s="167"/>
      <c r="K316" s="168"/>
      <c r="L316" s="168"/>
      <c r="M316" s="169"/>
    </row>
    <row r="317" s="145" customFormat="1" ht="45" spans="1:13">
      <c r="A317" s="154">
        <f t="shared" si="4"/>
        <v>313</v>
      </c>
      <c r="B317" s="154" t="s">
        <v>748</v>
      </c>
      <c r="C317" s="154" t="s">
        <v>749</v>
      </c>
      <c r="D317" s="154" t="s">
        <v>40</v>
      </c>
      <c r="E317" s="154">
        <v>1</v>
      </c>
      <c r="F317" s="156" t="s">
        <v>750</v>
      </c>
      <c r="G317" s="154" t="s">
        <v>42</v>
      </c>
      <c r="H317" s="154">
        <v>1</v>
      </c>
      <c r="I317" s="35">
        <v>269.79</v>
      </c>
      <c r="J317" s="167"/>
      <c r="K317" s="168"/>
      <c r="L317" s="168"/>
      <c r="M317" s="169"/>
    </row>
    <row r="318" s="145" customFormat="1" ht="12" spans="1:13">
      <c r="A318" s="154">
        <f t="shared" si="4"/>
        <v>314</v>
      </c>
      <c r="B318" s="154" t="s">
        <v>751</v>
      </c>
      <c r="C318" s="154" t="s">
        <v>752</v>
      </c>
      <c r="D318" s="154" t="s">
        <v>753</v>
      </c>
      <c r="E318" s="154">
        <v>4</v>
      </c>
      <c r="F318" s="156" t="s">
        <v>56</v>
      </c>
      <c r="G318" s="154" t="s">
        <v>54</v>
      </c>
      <c r="H318" s="154">
        <v>1</v>
      </c>
      <c r="I318" s="35">
        <v>348.33</v>
      </c>
      <c r="J318" s="167"/>
      <c r="K318" s="168"/>
      <c r="L318" s="168"/>
      <c r="M318" s="169"/>
    </row>
    <row r="319" s="145" customFormat="1" ht="12" spans="1:13">
      <c r="A319" s="154">
        <f t="shared" si="4"/>
        <v>315</v>
      </c>
      <c r="B319" s="154" t="s">
        <v>754</v>
      </c>
      <c r="C319" s="154" t="s">
        <v>755</v>
      </c>
      <c r="D319" s="154" t="s">
        <v>40</v>
      </c>
      <c r="E319" s="154">
        <v>9</v>
      </c>
      <c r="F319" s="156" t="s">
        <v>56</v>
      </c>
      <c r="G319" s="154" t="s">
        <v>54</v>
      </c>
      <c r="H319" s="154">
        <v>1</v>
      </c>
      <c r="I319" s="35">
        <v>120.36</v>
      </c>
      <c r="J319" s="167"/>
      <c r="K319" s="168"/>
      <c r="L319" s="168"/>
      <c r="M319" s="169"/>
    </row>
    <row r="320" s="145" customFormat="1" ht="33.75" spans="1:13">
      <c r="A320" s="154">
        <f t="shared" si="4"/>
        <v>316</v>
      </c>
      <c r="B320" s="154" t="s">
        <v>756</v>
      </c>
      <c r="C320" s="154" t="s">
        <v>757</v>
      </c>
      <c r="D320" s="154" t="s">
        <v>40</v>
      </c>
      <c r="E320" s="154">
        <v>1</v>
      </c>
      <c r="F320" s="156" t="s">
        <v>758</v>
      </c>
      <c r="G320" s="154" t="s">
        <v>42</v>
      </c>
      <c r="H320" s="154">
        <v>1</v>
      </c>
      <c r="I320" s="35">
        <v>78.2</v>
      </c>
      <c r="J320" s="167"/>
      <c r="K320" s="168"/>
      <c r="L320" s="168"/>
      <c r="M320" s="169"/>
    </row>
    <row r="321" s="145" customFormat="1" ht="33.75" spans="1:13">
      <c r="A321" s="154">
        <f t="shared" si="4"/>
        <v>317</v>
      </c>
      <c r="B321" s="154" t="s">
        <v>759</v>
      </c>
      <c r="C321" s="154" t="s">
        <v>760</v>
      </c>
      <c r="D321" s="154" t="s">
        <v>40</v>
      </c>
      <c r="E321" s="154">
        <v>1</v>
      </c>
      <c r="F321" s="156" t="s">
        <v>761</v>
      </c>
      <c r="G321" s="154" t="s">
        <v>42</v>
      </c>
      <c r="H321" s="154">
        <v>1</v>
      </c>
      <c r="I321" s="35">
        <v>465.8</v>
      </c>
      <c r="J321" s="167"/>
      <c r="K321" s="168"/>
      <c r="L321" s="168"/>
      <c r="M321" s="169"/>
    </row>
    <row r="322" s="145" customFormat="1" ht="45" spans="1:13">
      <c r="A322" s="154">
        <f t="shared" si="4"/>
        <v>318</v>
      </c>
      <c r="B322" s="154" t="s">
        <v>762</v>
      </c>
      <c r="C322" s="154" t="s">
        <v>763</v>
      </c>
      <c r="D322" s="154" t="s">
        <v>764</v>
      </c>
      <c r="E322" s="154">
        <v>1</v>
      </c>
      <c r="F322" s="156" t="s">
        <v>765</v>
      </c>
      <c r="G322" s="154" t="s">
        <v>42</v>
      </c>
      <c r="H322" s="154">
        <v>1</v>
      </c>
      <c r="I322" s="35">
        <v>1246.87</v>
      </c>
      <c r="J322" s="167"/>
      <c r="K322" s="168"/>
      <c r="L322" s="168"/>
      <c r="M322" s="169"/>
    </row>
    <row r="323" s="145" customFormat="1" ht="12" spans="1:13">
      <c r="A323" s="154">
        <f t="shared" si="4"/>
        <v>319</v>
      </c>
      <c r="B323" s="154" t="s">
        <v>766</v>
      </c>
      <c r="C323" s="154" t="s">
        <v>278</v>
      </c>
      <c r="D323" s="154" t="s">
        <v>767</v>
      </c>
      <c r="E323" s="154">
        <v>1</v>
      </c>
      <c r="F323" s="156" t="s">
        <v>56</v>
      </c>
      <c r="G323" s="154" t="s">
        <v>54</v>
      </c>
      <c r="H323" s="154">
        <v>1</v>
      </c>
      <c r="I323" s="35">
        <v>56.36</v>
      </c>
      <c r="J323" s="167"/>
      <c r="K323" s="168"/>
      <c r="L323" s="168"/>
      <c r="M323" s="169"/>
    </row>
    <row r="324" s="145" customFormat="1" ht="12" spans="1:13">
      <c r="A324" s="154">
        <f t="shared" si="4"/>
        <v>320</v>
      </c>
      <c r="B324" s="154" t="s">
        <v>766</v>
      </c>
      <c r="C324" s="154" t="s">
        <v>768</v>
      </c>
      <c r="D324" s="154" t="s">
        <v>769</v>
      </c>
      <c r="E324" s="154">
        <v>5</v>
      </c>
      <c r="F324" s="156" t="s">
        <v>56</v>
      </c>
      <c r="G324" s="154" t="s">
        <v>54</v>
      </c>
      <c r="H324" s="154">
        <v>1</v>
      </c>
      <c r="I324" s="35">
        <v>56.36</v>
      </c>
      <c r="J324" s="167"/>
      <c r="K324" s="168"/>
      <c r="L324" s="168"/>
      <c r="M324" s="169"/>
    </row>
    <row r="325" s="145" customFormat="1" ht="12" spans="1:13">
      <c r="A325" s="154">
        <f t="shared" ref="A325:A388" si="5">ROW()-4</f>
        <v>321</v>
      </c>
      <c r="B325" s="154" t="s">
        <v>770</v>
      </c>
      <c r="C325" s="154" t="s">
        <v>771</v>
      </c>
      <c r="D325" s="154" t="s">
        <v>772</v>
      </c>
      <c r="E325" s="154">
        <v>1</v>
      </c>
      <c r="F325" s="156" t="s">
        <v>56</v>
      </c>
      <c r="G325" s="154" t="s">
        <v>54</v>
      </c>
      <c r="H325" s="154">
        <v>1</v>
      </c>
      <c r="I325" s="35">
        <v>56.36</v>
      </c>
      <c r="J325" s="167"/>
      <c r="K325" s="168"/>
      <c r="L325" s="168"/>
      <c r="M325" s="169"/>
    </row>
    <row r="326" s="145" customFormat="1" ht="45" spans="1:13">
      <c r="A326" s="154">
        <f t="shared" si="5"/>
        <v>322</v>
      </c>
      <c r="B326" s="154" t="s">
        <v>773</v>
      </c>
      <c r="C326" s="154" t="s">
        <v>774</v>
      </c>
      <c r="D326" s="154" t="s">
        <v>40</v>
      </c>
      <c r="E326" s="154">
        <v>13</v>
      </c>
      <c r="F326" s="156" t="s">
        <v>651</v>
      </c>
      <c r="G326" s="154" t="s">
        <v>42</v>
      </c>
      <c r="H326" s="154">
        <v>2</v>
      </c>
      <c r="I326" s="35">
        <v>98.43</v>
      </c>
      <c r="J326" s="167"/>
      <c r="K326" s="168"/>
      <c r="L326" s="168"/>
      <c r="M326" s="169"/>
    </row>
    <row r="327" s="145" customFormat="1" ht="45" spans="1:13">
      <c r="A327" s="154">
        <f t="shared" si="5"/>
        <v>323</v>
      </c>
      <c r="B327" s="154" t="s">
        <v>775</v>
      </c>
      <c r="C327" s="154" t="s">
        <v>774</v>
      </c>
      <c r="D327" s="154" t="s">
        <v>40</v>
      </c>
      <c r="E327" s="154">
        <v>13</v>
      </c>
      <c r="F327" s="156" t="s">
        <v>651</v>
      </c>
      <c r="G327" s="154" t="s">
        <v>42</v>
      </c>
      <c r="H327" s="154">
        <v>2</v>
      </c>
      <c r="I327" s="35">
        <v>98.43</v>
      </c>
      <c r="J327" s="167"/>
      <c r="K327" s="168"/>
      <c r="L327" s="168"/>
      <c r="M327" s="169"/>
    </row>
    <row r="328" s="145" customFormat="1" ht="33.75" spans="1:13">
      <c r="A328" s="154">
        <f t="shared" si="5"/>
        <v>324</v>
      </c>
      <c r="B328" s="154" t="s">
        <v>776</v>
      </c>
      <c r="C328" s="154" t="s">
        <v>777</v>
      </c>
      <c r="D328" s="154" t="s">
        <v>40</v>
      </c>
      <c r="E328" s="154">
        <v>1</v>
      </c>
      <c r="F328" s="156" t="s">
        <v>778</v>
      </c>
      <c r="G328" s="154" t="s">
        <v>42</v>
      </c>
      <c r="H328" s="154">
        <v>1</v>
      </c>
      <c r="I328" s="35">
        <v>2793.27</v>
      </c>
      <c r="J328" s="167"/>
      <c r="K328" s="168"/>
      <c r="L328" s="168"/>
      <c r="M328" s="169"/>
    </row>
    <row r="329" s="145" customFormat="1" ht="67.5" spans="1:13">
      <c r="A329" s="154">
        <f t="shared" si="5"/>
        <v>325</v>
      </c>
      <c r="B329" s="154" t="s">
        <v>779</v>
      </c>
      <c r="C329" s="154" t="s">
        <v>780</v>
      </c>
      <c r="D329" s="154" t="s">
        <v>781</v>
      </c>
      <c r="E329" s="154">
        <v>1</v>
      </c>
      <c r="F329" s="156" t="s">
        <v>782</v>
      </c>
      <c r="G329" s="154" t="s">
        <v>42</v>
      </c>
      <c r="H329" s="154">
        <v>1</v>
      </c>
      <c r="I329" s="35">
        <v>430.53</v>
      </c>
      <c r="J329" s="167"/>
      <c r="K329" s="168"/>
      <c r="L329" s="168"/>
      <c r="M329" s="169"/>
    </row>
    <row r="330" s="145" customFormat="1" ht="45" spans="1:13">
      <c r="A330" s="154">
        <f t="shared" si="5"/>
        <v>326</v>
      </c>
      <c r="B330" s="154" t="s">
        <v>783</v>
      </c>
      <c r="C330" s="154" t="s">
        <v>784</v>
      </c>
      <c r="D330" s="154" t="s">
        <v>40</v>
      </c>
      <c r="E330" s="154">
        <v>18</v>
      </c>
      <c r="F330" s="156" t="s">
        <v>785</v>
      </c>
      <c r="G330" s="154" t="s">
        <v>42</v>
      </c>
      <c r="H330" s="154">
        <v>2</v>
      </c>
      <c r="I330" s="35">
        <v>98.43</v>
      </c>
      <c r="J330" s="167"/>
      <c r="K330" s="168"/>
      <c r="L330" s="168"/>
      <c r="M330" s="169"/>
    </row>
    <row r="331" s="145" customFormat="1" ht="90" spans="1:13">
      <c r="A331" s="154">
        <f t="shared" si="5"/>
        <v>327</v>
      </c>
      <c r="B331" s="154" t="s">
        <v>786</v>
      </c>
      <c r="C331" s="154" t="s">
        <v>787</v>
      </c>
      <c r="D331" s="154" t="s">
        <v>40</v>
      </c>
      <c r="E331" s="154">
        <v>1</v>
      </c>
      <c r="F331" s="159" t="s">
        <v>788</v>
      </c>
      <c r="G331" s="154" t="s">
        <v>42</v>
      </c>
      <c r="H331" s="154">
        <v>1</v>
      </c>
      <c r="I331" s="35">
        <v>461.55</v>
      </c>
      <c r="J331" s="167"/>
      <c r="K331" s="168"/>
      <c r="L331" s="168"/>
      <c r="M331" s="169"/>
    </row>
    <row r="332" s="145" customFormat="1" ht="24" spans="1:13">
      <c r="A332" s="154">
        <f t="shared" si="5"/>
        <v>328</v>
      </c>
      <c r="B332" s="154" t="s">
        <v>789</v>
      </c>
      <c r="C332" s="154">
        <v>722</v>
      </c>
      <c r="D332" s="154" t="s">
        <v>790</v>
      </c>
      <c r="E332" s="154">
        <v>1</v>
      </c>
      <c r="F332" s="156" t="s">
        <v>56</v>
      </c>
      <c r="G332" s="154" t="s">
        <v>54</v>
      </c>
      <c r="H332" s="154">
        <v>1</v>
      </c>
      <c r="I332" s="35">
        <v>506.12</v>
      </c>
      <c r="J332" s="167"/>
      <c r="K332" s="168"/>
      <c r="L332" s="168"/>
      <c r="M332" s="169"/>
    </row>
    <row r="333" s="145" customFormat="1" ht="24" spans="1:13">
      <c r="A333" s="154">
        <f t="shared" si="5"/>
        <v>329</v>
      </c>
      <c r="B333" s="154" t="s">
        <v>791</v>
      </c>
      <c r="C333" s="154" t="s">
        <v>792</v>
      </c>
      <c r="D333" s="154" t="s">
        <v>40</v>
      </c>
      <c r="E333" s="154">
        <v>1</v>
      </c>
      <c r="F333" s="157" t="s">
        <v>56</v>
      </c>
      <c r="G333" s="154" t="s">
        <v>42</v>
      </c>
      <c r="H333" s="154">
        <v>1</v>
      </c>
      <c r="I333" s="35">
        <v>540.6</v>
      </c>
      <c r="J333" s="167"/>
      <c r="K333" s="168"/>
      <c r="L333" s="168"/>
      <c r="M333" s="169"/>
    </row>
    <row r="334" s="145" customFormat="1" ht="12" spans="1:13">
      <c r="A334" s="154">
        <f t="shared" si="5"/>
        <v>330</v>
      </c>
      <c r="B334" s="154" t="s">
        <v>793</v>
      </c>
      <c r="C334" s="154" t="s">
        <v>794</v>
      </c>
      <c r="D334" s="154">
        <v>0.1</v>
      </c>
      <c r="E334" s="154">
        <v>2</v>
      </c>
      <c r="F334" s="156" t="s">
        <v>56</v>
      </c>
      <c r="G334" s="154" t="s">
        <v>54</v>
      </c>
      <c r="H334" s="154">
        <v>1</v>
      </c>
      <c r="I334" s="35">
        <v>317.33</v>
      </c>
      <c r="J334" s="167"/>
      <c r="K334" s="168"/>
      <c r="L334" s="168"/>
      <c r="M334" s="169"/>
    </row>
    <row r="335" s="145" customFormat="1" ht="33.75" spans="1:13">
      <c r="A335" s="154">
        <f t="shared" si="5"/>
        <v>331</v>
      </c>
      <c r="B335" s="154" t="s">
        <v>795</v>
      </c>
      <c r="C335" s="154" t="s">
        <v>796</v>
      </c>
      <c r="D335" s="154" t="s">
        <v>40</v>
      </c>
      <c r="E335" s="154">
        <v>1</v>
      </c>
      <c r="F335" s="156" t="s">
        <v>797</v>
      </c>
      <c r="G335" s="154" t="s">
        <v>42</v>
      </c>
      <c r="H335" s="154">
        <v>1</v>
      </c>
      <c r="I335" s="35">
        <v>650.25</v>
      </c>
      <c r="J335" s="167"/>
      <c r="K335" s="168"/>
      <c r="L335" s="168"/>
      <c r="M335" s="169"/>
    </row>
    <row r="336" s="145" customFormat="1" ht="67.5" spans="1:13">
      <c r="A336" s="154">
        <f t="shared" si="5"/>
        <v>332</v>
      </c>
      <c r="B336" s="154" t="s">
        <v>798</v>
      </c>
      <c r="C336" s="154" t="s">
        <v>799</v>
      </c>
      <c r="D336" s="154" t="s">
        <v>40</v>
      </c>
      <c r="E336" s="154">
        <v>1</v>
      </c>
      <c r="F336" s="156" t="s">
        <v>800</v>
      </c>
      <c r="G336" s="154" t="s">
        <v>42</v>
      </c>
      <c r="H336" s="154">
        <v>1</v>
      </c>
      <c r="I336" s="35">
        <v>930.75</v>
      </c>
      <c r="J336" s="167"/>
      <c r="K336" s="168"/>
      <c r="L336" s="168"/>
      <c r="M336" s="169"/>
    </row>
    <row r="337" s="145" customFormat="1" ht="67.5" spans="1:13">
      <c r="A337" s="154">
        <f t="shared" si="5"/>
        <v>333</v>
      </c>
      <c r="B337" s="154" t="s">
        <v>798</v>
      </c>
      <c r="C337" s="154" t="s">
        <v>801</v>
      </c>
      <c r="D337" s="154" t="s">
        <v>40</v>
      </c>
      <c r="E337" s="154">
        <v>2</v>
      </c>
      <c r="F337" s="156" t="s">
        <v>800</v>
      </c>
      <c r="G337" s="154" t="s">
        <v>42</v>
      </c>
      <c r="H337" s="154">
        <v>1</v>
      </c>
      <c r="I337" s="35">
        <v>930.75</v>
      </c>
      <c r="J337" s="167"/>
      <c r="K337" s="168"/>
      <c r="L337" s="168"/>
      <c r="M337" s="169"/>
    </row>
    <row r="338" s="145" customFormat="1" ht="45" spans="1:13">
      <c r="A338" s="154">
        <f t="shared" si="5"/>
        <v>334</v>
      </c>
      <c r="B338" s="154" t="s">
        <v>802</v>
      </c>
      <c r="C338" s="154" t="s">
        <v>803</v>
      </c>
      <c r="D338" s="154" t="s">
        <v>40</v>
      </c>
      <c r="E338" s="154">
        <v>5</v>
      </c>
      <c r="F338" s="156" t="s">
        <v>804</v>
      </c>
      <c r="G338" s="154" t="s">
        <v>42</v>
      </c>
      <c r="H338" s="154">
        <v>1</v>
      </c>
      <c r="I338" s="35">
        <v>343.4</v>
      </c>
      <c r="J338" s="167"/>
      <c r="K338" s="168"/>
      <c r="L338" s="168"/>
      <c r="M338" s="169"/>
    </row>
    <row r="339" s="145" customFormat="1" ht="12" spans="1:13">
      <c r="A339" s="154">
        <f t="shared" si="5"/>
        <v>335</v>
      </c>
      <c r="B339" s="154" t="s">
        <v>805</v>
      </c>
      <c r="C339" s="154" t="s">
        <v>806</v>
      </c>
      <c r="D339" s="154" t="s">
        <v>40</v>
      </c>
      <c r="E339" s="154">
        <v>50</v>
      </c>
      <c r="F339" s="156" t="s">
        <v>56</v>
      </c>
      <c r="G339" s="154" t="s">
        <v>42</v>
      </c>
      <c r="H339" s="154">
        <v>2</v>
      </c>
      <c r="I339" s="35">
        <v>72.42</v>
      </c>
      <c r="J339" s="167"/>
      <c r="K339" s="168"/>
      <c r="L339" s="168"/>
      <c r="M339" s="169"/>
    </row>
    <row r="340" s="145" customFormat="1" ht="56.25" spans="1:13">
      <c r="A340" s="154">
        <f t="shared" si="5"/>
        <v>336</v>
      </c>
      <c r="B340" s="154" t="s">
        <v>807</v>
      </c>
      <c r="C340" s="154" t="s">
        <v>808</v>
      </c>
      <c r="D340" s="154" t="s">
        <v>544</v>
      </c>
      <c r="E340" s="154">
        <v>4</v>
      </c>
      <c r="F340" s="156" t="s">
        <v>809</v>
      </c>
      <c r="G340" s="154" t="s">
        <v>42</v>
      </c>
      <c r="H340" s="154">
        <v>1</v>
      </c>
      <c r="I340" s="35">
        <v>209.1</v>
      </c>
      <c r="J340" s="167"/>
      <c r="K340" s="168"/>
      <c r="L340" s="168"/>
      <c r="M340" s="169"/>
    </row>
    <row r="341" s="145" customFormat="1" ht="45" spans="1:13">
      <c r="A341" s="154">
        <f t="shared" si="5"/>
        <v>337</v>
      </c>
      <c r="B341" s="154" t="s">
        <v>810</v>
      </c>
      <c r="C341" s="154" t="s">
        <v>665</v>
      </c>
      <c r="D341" s="154" t="s">
        <v>40</v>
      </c>
      <c r="E341" s="154">
        <v>18</v>
      </c>
      <c r="F341" s="156" t="s">
        <v>651</v>
      </c>
      <c r="G341" s="154" t="s">
        <v>42</v>
      </c>
      <c r="H341" s="154">
        <v>2</v>
      </c>
      <c r="I341" s="35">
        <v>98.43</v>
      </c>
      <c r="J341" s="167"/>
      <c r="K341" s="168"/>
      <c r="L341" s="168"/>
      <c r="M341" s="169"/>
    </row>
    <row r="342" s="145" customFormat="1" ht="12" spans="1:13">
      <c r="A342" s="154">
        <f t="shared" si="5"/>
        <v>338</v>
      </c>
      <c r="B342" s="154" t="s">
        <v>811</v>
      </c>
      <c r="C342" s="154" t="s">
        <v>40</v>
      </c>
      <c r="D342" s="154" t="s">
        <v>40</v>
      </c>
      <c r="E342" s="154">
        <v>3</v>
      </c>
      <c r="F342" s="157" t="s">
        <v>812</v>
      </c>
      <c r="G342" s="154" t="s">
        <v>42</v>
      </c>
      <c r="H342" s="154">
        <v>1</v>
      </c>
      <c r="I342" s="35">
        <v>173.51</v>
      </c>
      <c r="J342" s="167"/>
      <c r="K342" s="168"/>
      <c r="L342" s="168"/>
      <c r="M342" s="169"/>
    </row>
    <row r="343" s="145" customFormat="1" ht="12" spans="1:13">
      <c r="A343" s="154">
        <f t="shared" si="5"/>
        <v>339</v>
      </c>
      <c r="B343" s="154" t="s">
        <v>813</v>
      </c>
      <c r="C343" s="154" t="s">
        <v>814</v>
      </c>
      <c r="D343" s="154" t="s">
        <v>606</v>
      </c>
      <c r="E343" s="154">
        <v>22</v>
      </c>
      <c r="F343" s="156" t="s">
        <v>56</v>
      </c>
      <c r="G343" s="154" t="s">
        <v>54</v>
      </c>
      <c r="H343" s="154">
        <v>1</v>
      </c>
      <c r="I343" s="35">
        <v>87.98</v>
      </c>
      <c r="J343" s="167"/>
      <c r="K343" s="168"/>
      <c r="L343" s="168"/>
      <c r="M343" s="169"/>
    </row>
    <row r="344" s="145" customFormat="1" ht="45" spans="1:13">
      <c r="A344" s="154">
        <f t="shared" si="5"/>
        <v>340</v>
      </c>
      <c r="B344" s="154" t="s">
        <v>815</v>
      </c>
      <c r="C344" s="154" t="s">
        <v>816</v>
      </c>
      <c r="D344" s="154" t="s">
        <v>40</v>
      </c>
      <c r="E344" s="154">
        <v>4</v>
      </c>
      <c r="F344" s="156" t="s">
        <v>817</v>
      </c>
      <c r="G344" s="154" t="s">
        <v>42</v>
      </c>
      <c r="H344" s="154">
        <v>1</v>
      </c>
      <c r="I344" s="35">
        <v>276.25</v>
      </c>
      <c r="J344" s="167"/>
      <c r="K344" s="168"/>
      <c r="L344" s="168"/>
      <c r="M344" s="169"/>
    </row>
    <row r="345" s="145" customFormat="1" ht="24" spans="1:13">
      <c r="A345" s="154">
        <f t="shared" si="5"/>
        <v>341</v>
      </c>
      <c r="B345" s="154" t="s">
        <v>818</v>
      </c>
      <c r="C345" s="154" t="s">
        <v>819</v>
      </c>
      <c r="D345" s="154" t="s">
        <v>40</v>
      </c>
      <c r="E345" s="154">
        <v>1</v>
      </c>
      <c r="F345" s="156" t="s">
        <v>725</v>
      </c>
      <c r="G345" s="154" t="s">
        <v>42</v>
      </c>
      <c r="H345" s="154">
        <v>1</v>
      </c>
      <c r="I345" s="35">
        <v>221.85</v>
      </c>
      <c r="J345" s="167"/>
      <c r="K345" s="168"/>
      <c r="L345" s="168"/>
      <c r="M345" s="169"/>
    </row>
    <row r="346" s="145" customFormat="1" ht="67.5" spans="1:13">
      <c r="A346" s="154">
        <f t="shared" si="5"/>
        <v>342</v>
      </c>
      <c r="B346" s="154" t="s">
        <v>820</v>
      </c>
      <c r="C346" s="154" t="s">
        <v>280</v>
      </c>
      <c r="D346" s="154" t="s">
        <v>40</v>
      </c>
      <c r="E346" s="154">
        <v>8</v>
      </c>
      <c r="F346" s="156" t="s">
        <v>821</v>
      </c>
      <c r="G346" s="154" t="s">
        <v>42</v>
      </c>
      <c r="H346" s="154">
        <v>1</v>
      </c>
      <c r="I346" s="35">
        <v>74.21</v>
      </c>
      <c r="J346" s="167"/>
      <c r="K346" s="168"/>
      <c r="L346" s="168"/>
      <c r="M346" s="169"/>
    </row>
    <row r="347" s="145" customFormat="1" ht="78.75" spans="1:13">
      <c r="A347" s="154">
        <f t="shared" si="5"/>
        <v>343</v>
      </c>
      <c r="B347" s="154" t="s">
        <v>822</v>
      </c>
      <c r="C347" s="154" t="s">
        <v>823</v>
      </c>
      <c r="D347" s="154" t="s">
        <v>184</v>
      </c>
      <c r="E347" s="154">
        <v>1</v>
      </c>
      <c r="F347" s="156" t="s">
        <v>824</v>
      </c>
      <c r="G347" s="154" t="s">
        <v>42</v>
      </c>
      <c r="H347" s="154">
        <v>1</v>
      </c>
      <c r="I347" s="35">
        <v>345.95</v>
      </c>
      <c r="J347" s="167"/>
      <c r="K347" s="168"/>
      <c r="L347" s="168"/>
      <c r="M347" s="169"/>
    </row>
    <row r="348" s="145" customFormat="1" ht="45" spans="1:13">
      <c r="A348" s="154">
        <f t="shared" si="5"/>
        <v>344</v>
      </c>
      <c r="B348" s="154" t="s">
        <v>825</v>
      </c>
      <c r="C348" s="154" t="s">
        <v>826</v>
      </c>
      <c r="D348" s="154" t="s">
        <v>827</v>
      </c>
      <c r="E348" s="154">
        <v>1</v>
      </c>
      <c r="F348" s="159" t="s">
        <v>828</v>
      </c>
      <c r="G348" s="154" t="s">
        <v>42</v>
      </c>
      <c r="H348" s="154">
        <v>1</v>
      </c>
      <c r="I348" s="35">
        <v>345.95</v>
      </c>
      <c r="J348" s="167"/>
      <c r="K348" s="168"/>
      <c r="L348" s="168"/>
      <c r="M348" s="169"/>
    </row>
    <row r="349" s="145" customFormat="1" ht="112.5" spans="1:13">
      <c r="A349" s="154">
        <f t="shared" si="5"/>
        <v>345</v>
      </c>
      <c r="B349" s="154" t="s">
        <v>829</v>
      </c>
      <c r="C349" s="154" t="s">
        <v>830</v>
      </c>
      <c r="D349" s="154" t="s">
        <v>184</v>
      </c>
      <c r="E349" s="154">
        <v>1</v>
      </c>
      <c r="F349" s="156" t="s">
        <v>831</v>
      </c>
      <c r="G349" s="154" t="s">
        <v>42</v>
      </c>
      <c r="H349" s="154">
        <v>1</v>
      </c>
      <c r="I349" s="35">
        <v>238.85</v>
      </c>
      <c r="J349" s="167"/>
      <c r="K349" s="168"/>
      <c r="L349" s="168"/>
      <c r="M349" s="169"/>
    </row>
    <row r="350" s="145" customFormat="1" ht="33.75" spans="1:13">
      <c r="A350" s="154">
        <f t="shared" si="5"/>
        <v>346</v>
      </c>
      <c r="B350" s="154" t="s">
        <v>832</v>
      </c>
      <c r="C350" s="154" t="s">
        <v>833</v>
      </c>
      <c r="D350" s="154" t="s">
        <v>40</v>
      </c>
      <c r="E350" s="154">
        <v>4</v>
      </c>
      <c r="F350" s="156" t="s">
        <v>834</v>
      </c>
      <c r="G350" s="154" t="s">
        <v>42</v>
      </c>
      <c r="H350" s="154">
        <v>1</v>
      </c>
      <c r="I350" s="35">
        <v>343.4</v>
      </c>
      <c r="J350" s="167"/>
      <c r="K350" s="168"/>
      <c r="L350" s="168"/>
      <c r="M350" s="169"/>
    </row>
    <row r="351" s="145" customFormat="1" ht="36" spans="1:13">
      <c r="A351" s="154">
        <f t="shared" si="5"/>
        <v>347</v>
      </c>
      <c r="B351" s="154" t="s">
        <v>835</v>
      </c>
      <c r="C351" s="154" t="s">
        <v>836</v>
      </c>
      <c r="D351" s="154" t="s">
        <v>40</v>
      </c>
      <c r="E351" s="154">
        <v>2</v>
      </c>
      <c r="F351" s="156" t="s">
        <v>837</v>
      </c>
      <c r="G351" s="154" t="s">
        <v>42</v>
      </c>
      <c r="H351" s="154">
        <v>1</v>
      </c>
      <c r="I351" s="35">
        <v>123.93</v>
      </c>
      <c r="J351" s="167"/>
      <c r="K351" s="168"/>
      <c r="L351" s="168"/>
      <c r="M351" s="169"/>
    </row>
    <row r="352" s="145" customFormat="1" ht="33.75" spans="1:13">
      <c r="A352" s="154">
        <f t="shared" si="5"/>
        <v>348</v>
      </c>
      <c r="B352" s="154" t="s">
        <v>838</v>
      </c>
      <c r="C352" s="154" t="s">
        <v>839</v>
      </c>
      <c r="D352" s="154" t="s">
        <v>40</v>
      </c>
      <c r="E352" s="154">
        <v>4</v>
      </c>
      <c r="F352" s="156" t="s">
        <v>840</v>
      </c>
      <c r="G352" s="154" t="s">
        <v>42</v>
      </c>
      <c r="H352" s="154">
        <v>1</v>
      </c>
      <c r="I352" s="35">
        <v>255.85</v>
      </c>
      <c r="J352" s="167"/>
      <c r="K352" s="168"/>
      <c r="L352" s="168"/>
      <c r="M352" s="169"/>
    </row>
    <row r="353" s="145" customFormat="1" ht="24" spans="1:13">
      <c r="A353" s="154">
        <f t="shared" si="5"/>
        <v>349</v>
      </c>
      <c r="B353" s="154" t="s">
        <v>841</v>
      </c>
      <c r="C353" s="154" t="s">
        <v>40</v>
      </c>
      <c r="D353" s="154" t="s">
        <v>40</v>
      </c>
      <c r="E353" s="154">
        <v>2</v>
      </c>
      <c r="F353" s="156" t="s">
        <v>842</v>
      </c>
      <c r="G353" s="154" t="s">
        <v>42</v>
      </c>
      <c r="H353" s="154">
        <v>1</v>
      </c>
      <c r="I353" s="35">
        <v>123.93</v>
      </c>
      <c r="J353" s="167"/>
      <c r="K353" s="168"/>
      <c r="L353" s="168"/>
      <c r="M353" s="169"/>
    </row>
    <row r="354" s="145" customFormat="1" ht="24" spans="1:13">
      <c r="A354" s="154">
        <f t="shared" si="5"/>
        <v>350</v>
      </c>
      <c r="B354" s="154" t="s">
        <v>843</v>
      </c>
      <c r="C354" s="154" t="s">
        <v>844</v>
      </c>
      <c r="D354" s="154" t="s">
        <v>40</v>
      </c>
      <c r="E354" s="154">
        <v>2</v>
      </c>
      <c r="F354" s="156" t="s">
        <v>845</v>
      </c>
      <c r="G354" s="154" t="s">
        <v>42</v>
      </c>
      <c r="H354" s="154">
        <v>1</v>
      </c>
      <c r="I354" s="35">
        <v>294.1</v>
      </c>
      <c r="J354" s="167"/>
      <c r="K354" s="168"/>
      <c r="L354" s="168"/>
      <c r="M354" s="169"/>
    </row>
    <row r="355" s="145" customFormat="1" ht="67.5" spans="1:13">
      <c r="A355" s="154">
        <f t="shared" si="5"/>
        <v>351</v>
      </c>
      <c r="B355" s="154" t="s">
        <v>846</v>
      </c>
      <c r="C355" s="154" t="s">
        <v>847</v>
      </c>
      <c r="D355" s="154" t="s">
        <v>848</v>
      </c>
      <c r="E355" s="154">
        <v>4</v>
      </c>
      <c r="F355" s="156" t="s">
        <v>849</v>
      </c>
      <c r="G355" s="154" t="s">
        <v>42</v>
      </c>
      <c r="H355" s="154">
        <v>1</v>
      </c>
      <c r="I355" s="35">
        <v>419.05</v>
      </c>
      <c r="J355" s="167"/>
      <c r="K355" s="168"/>
      <c r="L355" s="168"/>
      <c r="M355" s="169"/>
    </row>
    <row r="356" s="145" customFormat="1" ht="12" spans="1:13">
      <c r="A356" s="154">
        <f t="shared" si="5"/>
        <v>352</v>
      </c>
      <c r="B356" s="154" t="s">
        <v>850</v>
      </c>
      <c r="C356" s="154" t="s">
        <v>851</v>
      </c>
      <c r="D356" s="154" t="s">
        <v>40</v>
      </c>
      <c r="E356" s="154">
        <v>4</v>
      </c>
      <c r="F356" s="156" t="s">
        <v>156</v>
      </c>
      <c r="G356" s="154" t="s">
        <v>42</v>
      </c>
      <c r="H356" s="154">
        <v>1</v>
      </c>
      <c r="I356" s="35">
        <v>49.47</v>
      </c>
      <c r="J356" s="167"/>
      <c r="K356" s="168"/>
      <c r="L356" s="168"/>
      <c r="M356" s="169"/>
    </row>
    <row r="357" s="145" customFormat="1" ht="12" spans="1:13">
      <c r="A357" s="154">
        <f t="shared" si="5"/>
        <v>353</v>
      </c>
      <c r="B357" s="154" t="s">
        <v>852</v>
      </c>
      <c r="C357" s="154" t="s">
        <v>853</v>
      </c>
      <c r="D357" s="154" t="s">
        <v>184</v>
      </c>
      <c r="E357" s="154">
        <v>1</v>
      </c>
      <c r="F357" s="156" t="s">
        <v>854</v>
      </c>
      <c r="G357" s="154" t="s">
        <v>42</v>
      </c>
      <c r="H357" s="154">
        <v>1</v>
      </c>
      <c r="I357" s="35">
        <v>381.65</v>
      </c>
      <c r="J357" s="167"/>
      <c r="K357" s="168"/>
      <c r="L357" s="168"/>
      <c r="M357" s="169"/>
    </row>
    <row r="358" s="145" customFormat="1" ht="12" spans="1:13">
      <c r="A358" s="154">
        <f t="shared" si="5"/>
        <v>354</v>
      </c>
      <c r="B358" s="154" t="s">
        <v>855</v>
      </c>
      <c r="C358" s="154" t="s">
        <v>856</v>
      </c>
      <c r="D358" s="154" t="s">
        <v>40</v>
      </c>
      <c r="E358" s="154">
        <v>6</v>
      </c>
      <c r="F358" s="157" t="s">
        <v>56</v>
      </c>
      <c r="G358" s="154" t="s">
        <v>42</v>
      </c>
      <c r="H358" s="154">
        <v>1</v>
      </c>
      <c r="I358" s="35">
        <v>301.75</v>
      </c>
      <c r="J358" s="167"/>
      <c r="K358" s="168"/>
      <c r="L358" s="168"/>
      <c r="M358" s="169"/>
    </row>
    <row r="359" s="145" customFormat="1" ht="48" spans="1:13">
      <c r="A359" s="154">
        <f t="shared" si="5"/>
        <v>355</v>
      </c>
      <c r="B359" s="154" t="s">
        <v>857</v>
      </c>
      <c r="C359" s="154" t="s">
        <v>858</v>
      </c>
      <c r="D359" s="154" t="s">
        <v>40</v>
      </c>
      <c r="E359" s="154">
        <v>6</v>
      </c>
      <c r="F359" s="156" t="s">
        <v>56</v>
      </c>
      <c r="G359" s="154" t="s">
        <v>42</v>
      </c>
      <c r="H359" s="154">
        <v>1</v>
      </c>
      <c r="I359" s="35">
        <v>49.47</v>
      </c>
      <c r="J359" s="167"/>
      <c r="K359" s="168"/>
      <c r="L359" s="168"/>
      <c r="M359" s="169"/>
    </row>
    <row r="360" s="145" customFormat="1" ht="12" spans="1:13">
      <c r="A360" s="154">
        <f t="shared" si="5"/>
        <v>356</v>
      </c>
      <c r="B360" s="154" t="s">
        <v>859</v>
      </c>
      <c r="C360" s="154" t="s">
        <v>860</v>
      </c>
      <c r="D360" s="154" t="s">
        <v>40</v>
      </c>
      <c r="E360" s="154">
        <v>1</v>
      </c>
      <c r="F360" s="156" t="s">
        <v>56</v>
      </c>
      <c r="G360" s="154" t="s">
        <v>42</v>
      </c>
      <c r="H360" s="154">
        <v>1</v>
      </c>
      <c r="I360" s="35">
        <v>512.21</v>
      </c>
      <c r="J360" s="167"/>
      <c r="K360" s="168"/>
      <c r="L360" s="168"/>
      <c r="M360" s="169"/>
    </row>
    <row r="361" s="145" customFormat="1" ht="12" spans="1:13">
      <c r="A361" s="154">
        <f t="shared" si="5"/>
        <v>357</v>
      </c>
      <c r="B361" s="154" t="s">
        <v>861</v>
      </c>
      <c r="C361" s="154" t="s">
        <v>40</v>
      </c>
      <c r="D361" s="154" t="s">
        <v>40</v>
      </c>
      <c r="E361" s="154">
        <v>1</v>
      </c>
      <c r="F361" s="156" t="s">
        <v>862</v>
      </c>
      <c r="G361" s="154" t="s">
        <v>42</v>
      </c>
      <c r="H361" s="154">
        <v>1</v>
      </c>
      <c r="I361" s="35">
        <v>98.43</v>
      </c>
      <c r="J361" s="167"/>
      <c r="K361" s="168"/>
      <c r="L361" s="168"/>
      <c r="M361" s="169"/>
    </row>
    <row r="362" s="145" customFormat="1" ht="67.5" spans="1:13">
      <c r="A362" s="154">
        <f t="shared" si="5"/>
        <v>358</v>
      </c>
      <c r="B362" s="154" t="s">
        <v>863</v>
      </c>
      <c r="C362" s="154" t="s">
        <v>864</v>
      </c>
      <c r="D362" s="154" t="s">
        <v>110</v>
      </c>
      <c r="E362" s="154">
        <v>4</v>
      </c>
      <c r="F362" s="156" t="s">
        <v>865</v>
      </c>
      <c r="G362" s="154" t="s">
        <v>42</v>
      </c>
      <c r="H362" s="154">
        <v>1</v>
      </c>
      <c r="I362" s="35">
        <v>425</v>
      </c>
      <c r="J362" s="167"/>
      <c r="K362" s="168"/>
      <c r="L362" s="168"/>
      <c r="M362" s="169"/>
    </row>
    <row r="363" s="145" customFormat="1" ht="56.25" spans="1:13">
      <c r="A363" s="154">
        <f t="shared" si="5"/>
        <v>359</v>
      </c>
      <c r="B363" s="154" t="s">
        <v>866</v>
      </c>
      <c r="C363" s="154" t="s">
        <v>325</v>
      </c>
      <c r="D363" s="154" t="s">
        <v>40</v>
      </c>
      <c r="E363" s="154">
        <v>4</v>
      </c>
      <c r="F363" s="159" t="s">
        <v>867</v>
      </c>
      <c r="G363" s="154" t="s">
        <v>42</v>
      </c>
      <c r="H363" s="154">
        <v>1</v>
      </c>
      <c r="I363" s="35">
        <v>740.01</v>
      </c>
      <c r="J363" s="167"/>
      <c r="K363" s="168"/>
      <c r="L363" s="168"/>
      <c r="M363" s="169"/>
    </row>
    <row r="364" s="145" customFormat="1" ht="22.5" spans="1:13">
      <c r="A364" s="154">
        <f t="shared" si="5"/>
        <v>360</v>
      </c>
      <c r="B364" s="154" t="s">
        <v>868</v>
      </c>
      <c r="C364" s="154" t="s">
        <v>869</v>
      </c>
      <c r="D364" s="154" t="s">
        <v>184</v>
      </c>
      <c r="E364" s="154">
        <v>1</v>
      </c>
      <c r="F364" s="156" t="s">
        <v>870</v>
      </c>
      <c r="G364" s="154" t="s">
        <v>42</v>
      </c>
      <c r="H364" s="154">
        <v>1</v>
      </c>
      <c r="I364" s="35">
        <v>368.9</v>
      </c>
      <c r="J364" s="167"/>
      <c r="K364" s="168"/>
      <c r="L364" s="168"/>
      <c r="M364" s="169"/>
    </row>
    <row r="365" s="145" customFormat="1" ht="33.75" spans="1:13">
      <c r="A365" s="154">
        <f t="shared" si="5"/>
        <v>361</v>
      </c>
      <c r="B365" s="154" t="s">
        <v>871</v>
      </c>
      <c r="C365" s="154" t="s">
        <v>872</v>
      </c>
      <c r="D365" s="154" t="s">
        <v>873</v>
      </c>
      <c r="E365" s="154">
        <v>6</v>
      </c>
      <c r="F365" s="156" t="s">
        <v>874</v>
      </c>
      <c r="G365" s="154" t="s">
        <v>42</v>
      </c>
      <c r="H365" s="154">
        <v>1</v>
      </c>
      <c r="I365" s="35">
        <v>53.81</v>
      </c>
      <c r="J365" s="167"/>
      <c r="K365" s="168"/>
      <c r="L365" s="168"/>
      <c r="M365" s="169"/>
    </row>
    <row r="366" s="145" customFormat="1" ht="22.5" spans="1:13">
      <c r="A366" s="154">
        <f t="shared" si="5"/>
        <v>362</v>
      </c>
      <c r="B366" s="154" t="s">
        <v>875</v>
      </c>
      <c r="C366" s="154" t="s">
        <v>876</v>
      </c>
      <c r="D366" s="154" t="s">
        <v>877</v>
      </c>
      <c r="E366" s="154">
        <v>4</v>
      </c>
      <c r="F366" s="156" t="s">
        <v>878</v>
      </c>
      <c r="G366" s="154" t="s">
        <v>42</v>
      </c>
      <c r="H366" s="154">
        <v>1</v>
      </c>
      <c r="I366" s="35">
        <v>356.15</v>
      </c>
      <c r="J366" s="167"/>
      <c r="K366" s="168"/>
      <c r="L366" s="168"/>
      <c r="M366" s="169"/>
    </row>
    <row r="367" s="145" customFormat="1" ht="12" spans="1:13">
      <c r="A367" s="154">
        <f t="shared" si="5"/>
        <v>363</v>
      </c>
      <c r="B367" s="154" t="s">
        <v>879</v>
      </c>
      <c r="C367" s="154" t="s">
        <v>880</v>
      </c>
      <c r="D367" s="154" t="s">
        <v>40</v>
      </c>
      <c r="E367" s="154">
        <v>1</v>
      </c>
      <c r="F367" s="157" t="s">
        <v>56</v>
      </c>
      <c r="G367" s="154" t="s">
        <v>42</v>
      </c>
      <c r="H367" s="154">
        <v>1</v>
      </c>
      <c r="I367" s="35">
        <v>458.15</v>
      </c>
      <c r="J367" s="167"/>
      <c r="K367" s="168"/>
      <c r="L367" s="168"/>
      <c r="M367" s="169"/>
    </row>
    <row r="368" s="145" customFormat="1" ht="24" spans="1:13">
      <c r="A368" s="154">
        <f t="shared" si="5"/>
        <v>364</v>
      </c>
      <c r="B368" s="154" t="s">
        <v>881</v>
      </c>
      <c r="C368" s="154" t="s">
        <v>40</v>
      </c>
      <c r="D368" s="154" t="s">
        <v>40</v>
      </c>
      <c r="E368" s="154">
        <v>6</v>
      </c>
      <c r="F368" s="156" t="s">
        <v>275</v>
      </c>
      <c r="G368" s="154" t="s">
        <v>42</v>
      </c>
      <c r="H368" s="154">
        <v>1</v>
      </c>
      <c r="I368" s="35">
        <v>123.93</v>
      </c>
      <c r="J368" s="167"/>
      <c r="K368" s="168"/>
      <c r="L368" s="168"/>
      <c r="M368" s="169"/>
    </row>
    <row r="369" s="145" customFormat="1" ht="45" spans="1:13">
      <c r="A369" s="154">
        <f t="shared" si="5"/>
        <v>365</v>
      </c>
      <c r="B369" s="154" t="s">
        <v>882</v>
      </c>
      <c r="C369" s="154" t="s">
        <v>883</v>
      </c>
      <c r="D369" s="154" t="s">
        <v>884</v>
      </c>
      <c r="E369" s="154">
        <v>1</v>
      </c>
      <c r="F369" s="156" t="s">
        <v>885</v>
      </c>
      <c r="G369" s="154" t="s">
        <v>42</v>
      </c>
      <c r="H369" s="154">
        <v>1</v>
      </c>
      <c r="I369" s="35">
        <v>410.55</v>
      </c>
      <c r="J369" s="167"/>
      <c r="K369" s="168"/>
      <c r="L369" s="168"/>
      <c r="M369" s="169"/>
    </row>
    <row r="370" s="145" customFormat="1" ht="12" spans="1:13">
      <c r="A370" s="154">
        <f t="shared" si="5"/>
        <v>366</v>
      </c>
      <c r="B370" s="154" t="s">
        <v>886</v>
      </c>
      <c r="C370" s="154" t="s">
        <v>887</v>
      </c>
      <c r="D370" s="154" t="s">
        <v>40</v>
      </c>
      <c r="E370" s="154">
        <v>4</v>
      </c>
      <c r="F370" s="157" t="s">
        <v>56</v>
      </c>
      <c r="G370" s="154" t="s">
        <v>42</v>
      </c>
      <c r="H370" s="154">
        <v>1</v>
      </c>
      <c r="I370" s="35">
        <v>691.82</v>
      </c>
      <c r="J370" s="167"/>
      <c r="K370" s="168"/>
      <c r="L370" s="168"/>
      <c r="M370" s="169"/>
    </row>
    <row r="371" s="145" customFormat="1" ht="33.75" spans="1:13">
      <c r="A371" s="154">
        <f t="shared" si="5"/>
        <v>367</v>
      </c>
      <c r="B371" s="154" t="s">
        <v>888</v>
      </c>
      <c r="C371" s="154" t="s">
        <v>889</v>
      </c>
      <c r="D371" s="154" t="s">
        <v>40</v>
      </c>
      <c r="E371" s="154">
        <v>1</v>
      </c>
      <c r="F371" s="156" t="s">
        <v>890</v>
      </c>
      <c r="G371" s="154" t="s">
        <v>42</v>
      </c>
      <c r="H371" s="154">
        <v>1</v>
      </c>
      <c r="I371" s="35">
        <v>691.82</v>
      </c>
      <c r="J371" s="167"/>
      <c r="K371" s="168"/>
      <c r="L371" s="168"/>
      <c r="M371" s="169"/>
    </row>
    <row r="372" s="145" customFormat="1" ht="12" spans="1:13">
      <c r="A372" s="154">
        <f t="shared" si="5"/>
        <v>368</v>
      </c>
      <c r="B372" s="154" t="s">
        <v>891</v>
      </c>
      <c r="C372" s="154" t="s">
        <v>892</v>
      </c>
      <c r="D372" s="154" t="s">
        <v>40</v>
      </c>
      <c r="E372" s="154">
        <v>4</v>
      </c>
      <c r="F372" s="157" t="s">
        <v>56</v>
      </c>
      <c r="G372" s="154" t="s">
        <v>42</v>
      </c>
      <c r="H372" s="154">
        <v>1</v>
      </c>
      <c r="I372" s="35">
        <v>251.43</v>
      </c>
      <c r="J372" s="167"/>
      <c r="K372" s="168"/>
      <c r="L372" s="168"/>
      <c r="M372" s="169"/>
    </row>
    <row r="373" s="145" customFormat="1" ht="12" spans="1:13">
      <c r="A373" s="154">
        <f t="shared" si="5"/>
        <v>369</v>
      </c>
      <c r="B373" s="154" t="s">
        <v>893</v>
      </c>
      <c r="C373" s="154" t="s">
        <v>894</v>
      </c>
      <c r="D373" s="154" t="s">
        <v>895</v>
      </c>
      <c r="E373" s="154">
        <v>1</v>
      </c>
      <c r="F373" s="157" t="s">
        <v>56</v>
      </c>
      <c r="G373" s="154" t="s">
        <v>42</v>
      </c>
      <c r="H373" s="154">
        <v>1</v>
      </c>
      <c r="I373" s="35">
        <v>149.43</v>
      </c>
      <c r="J373" s="167"/>
      <c r="K373" s="168"/>
      <c r="L373" s="168"/>
      <c r="M373" s="169"/>
    </row>
    <row r="374" s="145" customFormat="1" ht="24" spans="1:13">
      <c r="A374" s="154">
        <f t="shared" si="5"/>
        <v>370</v>
      </c>
      <c r="B374" s="154" t="s">
        <v>896</v>
      </c>
      <c r="C374" s="154" t="s">
        <v>897</v>
      </c>
      <c r="D374" s="154" t="s">
        <v>40</v>
      </c>
      <c r="E374" s="154">
        <v>8</v>
      </c>
      <c r="F374" s="157" t="s">
        <v>56</v>
      </c>
      <c r="G374" s="154" t="s">
        <v>42</v>
      </c>
      <c r="H374" s="154">
        <v>1</v>
      </c>
      <c r="I374" s="35">
        <v>312.8</v>
      </c>
      <c r="J374" s="167"/>
      <c r="K374" s="168"/>
      <c r="L374" s="168"/>
      <c r="M374" s="169"/>
    </row>
    <row r="375" s="145" customFormat="1" ht="12" spans="1:13">
      <c r="A375" s="154">
        <f t="shared" si="5"/>
        <v>371</v>
      </c>
      <c r="B375" s="154" t="s">
        <v>898</v>
      </c>
      <c r="C375" s="154" t="s">
        <v>899</v>
      </c>
      <c r="D375" s="154" t="s">
        <v>184</v>
      </c>
      <c r="E375" s="154">
        <v>1</v>
      </c>
      <c r="F375" s="156" t="s">
        <v>900</v>
      </c>
      <c r="G375" s="154" t="s">
        <v>42</v>
      </c>
      <c r="H375" s="154">
        <v>1</v>
      </c>
      <c r="I375" s="35">
        <v>368.9</v>
      </c>
      <c r="J375" s="167"/>
      <c r="K375" s="168"/>
      <c r="L375" s="168"/>
      <c r="M375" s="169"/>
    </row>
    <row r="376" s="145" customFormat="1" ht="33.75" spans="1:13">
      <c r="A376" s="154">
        <f t="shared" si="5"/>
        <v>372</v>
      </c>
      <c r="B376" s="154" t="s">
        <v>901</v>
      </c>
      <c r="C376" s="154" t="s">
        <v>902</v>
      </c>
      <c r="D376" s="154" t="s">
        <v>40</v>
      </c>
      <c r="E376" s="154">
        <v>1</v>
      </c>
      <c r="F376" s="156" t="s">
        <v>903</v>
      </c>
      <c r="G376" s="154" t="s">
        <v>42</v>
      </c>
      <c r="H376" s="154">
        <v>1</v>
      </c>
      <c r="I376" s="35">
        <v>459</v>
      </c>
      <c r="J376" s="167"/>
      <c r="K376" s="168"/>
      <c r="L376" s="168"/>
      <c r="M376" s="169"/>
    </row>
    <row r="377" s="145" customFormat="1" ht="33.75" spans="1:13">
      <c r="A377" s="154">
        <f t="shared" si="5"/>
        <v>373</v>
      </c>
      <c r="B377" s="154" t="s">
        <v>904</v>
      </c>
      <c r="C377" s="154" t="s">
        <v>905</v>
      </c>
      <c r="D377" s="154" t="s">
        <v>40</v>
      </c>
      <c r="E377" s="154">
        <v>1</v>
      </c>
      <c r="F377" s="156" t="s">
        <v>906</v>
      </c>
      <c r="G377" s="154" t="s">
        <v>42</v>
      </c>
      <c r="H377" s="154">
        <v>1</v>
      </c>
      <c r="I377" s="35">
        <v>408.85</v>
      </c>
      <c r="J377" s="167"/>
      <c r="K377" s="168"/>
      <c r="L377" s="168"/>
      <c r="M377" s="169"/>
    </row>
    <row r="378" s="145" customFormat="1" ht="12" spans="1:13">
      <c r="A378" s="154">
        <f t="shared" si="5"/>
        <v>374</v>
      </c>
      <c r="B378" s="154" t="s">
        <v>907</v>
      </c>
      <c r="C378" s="154" t="s">
        <v>908</v>
      </c>
      <c r="D378" s="154" t="s">
        <v>40</v>
      </c>
      <c r="E378" s="154">
        <v>9</v>
      </c>
      <c r="F378" s="156" t="s">
        <v>909</v>
      </c>
      <c r="G378" s="154" t="s">
        <v>42</v>
      </c>
      <c r="H378" s="154">
        <v>2</v>
      </c>
      <c r="I378" s="35">
        <v>98.43</v>
      </c>
      <c r="J378" s="167"/>
      <c r="K378" s="168"/>
      <c r="L378" s="168"/>
      <c r="M378" s="169"/>
    </row>
    <row r="379" s="145" customFormat="1" ht="24" spans="1:13">
      <c r="A379" s="154">
        <f t="shared" si="5"/>
        <v>375</v>
      </c>
      <c r="B379" s="154" t="s">
        <v>910</v>
      </c>
      <c r="C379" s="154" t="s">
        <v>911</v>
      </c>
      <c r="D379" s="154" t="s">
        <v>40</v>
      </c>
      <c r="E379" s="154">
        <v>3</v>
      </c>
      <c r="F379" s="156" t="s">
        <v>56</v>
      </c>
      <c r="G379" s="154" t="s">
        <v>54</v>
      </c>
      <c r="H379" s="154">
        <v>2</v>
      </c>
      <c r="I379" s="35">
        <v>104.1</v>
      </c>
      <c r="J379" s="167"/>
      <c r="K379" s="168"/>
      <c r="L379" s="168"/>
      <c r="M379" s="169"/>
    </row>
    <row r="380" s="145" customFormat="1" ht="45" spans="1:13">
      <c r="A380" s="154">
        <f t="shared" si="5"/>
        <v>376</v>
      </c>
      <c r="B380" s="154" t="s">
        <v>912</v>
      </c>
      <c r="C380" s="154" t="s">
        <v>913</v>
      </c>
      <c r="D380" s="154" t="s">
        <v>914</v>
      </c>
      <c r="E380" s="154">
        <v>1</v>
      </c>
      <c r="F380" s="156" t="s">
        <v>915</v>
      </c>
      <c r="G380" s="154" t="s">
        <v>42</v>
      </c>
      <c r="H380" s="154">
        <v>1</v>
      </c>
      <c r="I380" s="35">
        <v>370.6</v>
      </c>
      <c r="J380" s="167"/>
      <c r="K380" s="168"/>
      <c r="L380" s="168"/>
      <c r="M380" s="169"/>
    </row>
    <row r="381" s="145" customFormat="1" ht="33.75" spans="1:13">
      <c r="A381" s="154">
        <f t="shared" si="5"/>
        <v>377</v>
      </c>
      <c r="B381" s="154" t="s">
        <v>916</v>
      </c>
      <c r="C381" s="154" t="s">
        <v>40</v>
      </c>
      <c r="D381" s="154" t="s">
        <v>40</v>
      </c>
      <c r="E381" s="154">
        <v>3</v>
      </c>
      <c r="F381" s="156" t="s">
        <v>917</v>
      </c>
      <c r="G381" s="154" t="s">
        <v>42</v>
      </c>
      <c r="H381" s="154">
        <v>1</v>
      </c>
      <c r="I381" s="35">
        <v>367.97</v>
      </c>
      <c r="J381" s="167"/>
      <c r="K381" s="168"/>
      <c r="L381" s="168"/>
      <c r="M381" s="169"/>
    </row>
    <row r="382" s="145" customFormat="1" ht="56.25" spans="1:13">
      <c r="A382" s="154">
        <f t="shared" si="5"/>
        <v>378</v>
      </c>
      <c r="B382" s="154" t="s">
        <v>918</v>
      </c>
      <c r="C382" s="154" t="s">
        <v>40</v>
      </c>
      <c r="D382" s="154" t="s">
        <v>40</v>
      </c>
      <c r="E382" s="154">
        <v>3</v>
      </c>
      <c r="F382" s="156" t="s">
        <v>919</v>
      </c>
      <c r="G382" s="154" t="s">
        <v>42</v>
      </c>
      <c r="H382" s="154">
        <v>1</v>
      </c>
      <c r="I382" s="35">
        <v>500.57</v>
      </c>
      <c r="J382" s="167"/>
      <c r="K382" s="168"/>
      <c r="L382" s="168"/>
      <c r="M382" s="169"/>
    </row>
    <row r="383" s="145" customFormat="1" ht="22.5" spans="1:13">
      <c r="A383" s="154">
        <f t="shared" si="5"/>
        <v>379</v>
      </c>
      <c r="B383" s="154" t="s">
        <v>920</v>
      </c>
      <c r="C383" s="154" t="s">
        <v>921</v>
      </c>
      <c r="D383" s="154" t="s">
        <v>318</v>
      </c>
      <c r="E383" s="154">
        <v>1</v>
      </c>
      <c r="F383" s="156" t="s">
        <v>922</v>
      </c>
      <c r="G383" s="154" t="s">
        <v>42</v>
      </c>
      <c r="H383" s="154">
        <v>1</v>
      </c>
      <c r="I383" s="35">
        <v>150.88</v>
      </c>
      <c r="J383" s="167"/>
      <c r="K383" s="168"/>
      <c r="L383" s="168"/>
      <c r="M383" s="169"/>
    </row>
    <row r="384" s="145" customFormat="1" ht="45" spans="1:13">
      <c r="A384" s="154">
        <f t="shared" si="5"/>
        <v>380</v>
      </c>
      <c r="B384" s="154" t="s">
        <v>923</v>
      </c>
      <c r="C384" s="154" t="s">
        <v>924</v>
      </c>
      <c r="D384" s="154" t="s">
        <v>40</v>
      </c>
      <c r="E384" s="154">
        <v>5</v>
      </c>
      <c r="F384" s="156" t="s">
        <v>925</v>
      </c>
      <c r="G384" s="154" t="s">
        <v>42</v>
      </c>
      <c r="H384" s="154">
        <v>1</v>
      </c>
      <c r="I384" s="35">
        <v>447.95</v>
      </c>
      <c r="J384" s="167"/>
      <c r="K384" s="168"/>
      <c r="L384" s="168"/>
      <c r="M384" s="169"/>
    </row>
    <row r="385" s="145" customFormat="1" ht="56.25" spans="1:13">
      <c r="A385" s="154">
        <f t="shared" si="5"/>
        <v>381</v>
      </c>
      <c r="B385" s="154" t="s">
        <v>926</v>
      </c>
      <c r="C385" s="154" t="s">
        <v>40</v>
      </c>
      <c r="D385" s="154" t="s">
        <v>40</v>
      </c>
      <c r="E385" s="154">
        <v>8</v>
      </c>
      <c r="F385" s="156" t="s">
        <v>927</v>
      </c>
      <c r="G385" s="154" t="s">
        <v>42</v>
      </c>
      <c r="H385" s="154">
        <v>1</v>
      </c>
      <c r="I385" s="35">
        <v>181.05</v>
      </c>
      <c r="J385" s="167"/>
      <c r="K385" s="168"/>
      <c r="L385" s="168"/>
      <c r="M385" s="169"/>
    </row>
    <row r="386" s="145" customFormat="1" ht="56.25" spans="1:13">
      <c r="A386" s="154">
        <f t="shared" si="5"/>
        <v>382</v>
      </c>
      <c r="B386" s="154" t="s">
        <v>928</v>
      </c>
      <c r="C386" s="154" t="s">
        <v>929</v>
      </c>
      <c r="D386" s="154" t="s">
        <v>40</v>
      </c>
      <c r="E386" s="154">
        <v>1</v>
      </c>
      <c r="F386" s="156" t="s">
        <v>930</v>
      </c>
      <c r="G386" s="154" t="s">
        <v>42</v>
      </c>
      <c r="H386" s="154">
        <v>1</v>
      </c>
      <c r="I386" s="35">
        <v>828.75</v>
      </c>
      <c r="J386" s="167"/>
      <c r="K386" s="168"/>
      <c r="L386" s="168"/>
      <c r="M386" s="169"/>
    </row>
    <row r="387" s="145" customFormat="1" ht="22.5" spans="1:13">
      <c r="A387" s="154">
        <f t="shared" si="5"/>
        <v>383</v>
      </c>
      <c r="B387" s="154" t="s">
        <v>931</v>
      </c>
      <c r="C387" s="154" t="s">
        <v>932</v>
      </c>
      <c r="D387" s="154" t="s">
        <v>933</v>
      </c>
      <c r="E387" s="154">
        <v>1</v>
      </c>
      <c r="F387" s="156" t="s">
        <v>934</v>
      </c>
      <c r="G387" s="154" t="s">
        <v>42</v>
      </c>
      <c r="H387" s="154">
        <v>1</v>
      </c>
      <c r="I387" s="35">
        <v>765</v>
      </c>
      <c r="J387" s="167"/>
      <c r="K387" s="168"/>
      <c r="L387" s="168"/>
      <c r="M387" s="169"/>
    </row>
    <row r="388" s="145" customFormat="1" ht="22.5" spans="1:13">
      <c r="A388" s="154">
        <f t="shared" si="5"/>
        <v>384</v>
      </c>
      <c r="B388" s="154" t="s">
        <v>935</v>
      </c>
      <c r="C388" s="154" t="s">
        <v>936</v>
      </c>
      <c r="D388" s="154" t="s">
        <v>95</v>
      </c>
      <c r="E388" s="154">
        <v>1</v>
      </c>
      <c r="F388" s="156" t="s">
        <v>937</v>
      </c>
      <c r="G388" s="154" t="s">
        <v>42</v>
      </c>
      <c r="H388" s="154">
        <v>1</v>
      </c>
      <c r="I388" s="35">
        <v>545.7</v>
      </c>
      <c r="J388" s="167"/>
      <c r="K388" s="168"/>
      <c r="L388" s="168"/>
      <c r="M388" s="169"/>
    </row>
    <row r="389" s="145" customFormat="1" ht="12" spans="1:13">
      <c r="A389" s="154">
        <f t="shared" ref="A389:A452" si="6">ROW()-4</f>
        <v>385</v>
      </c>
      <c r="B389" s="154" t="s">
        <v>938</v>
      </c>
      <c r="C389" s="154" t="s">
        <v>939</v>
      </c>
      <c r="D389" s="154" t="s">
        <v>764</v>
      </c>
      <c r="E389" s="154">
        <v>5</v>
      </c>
      <c r="F389" s="156" t="s">
        <v>56</v>
      </c>
      <c r="G389" s="154" t="s">
        <v>54</v>
      </c>
      <c r="H389" s="154">
        <v>1</v>
      </c>
      <c r="I389" s="35">
        <v>102.11</v>
      </c>
      <c r="J389" s="167"/>
      <c r="K389" s="168"/>
      <c r="L389" s="168"/>
      <c r="M389" s="169"/>
    </row>
    <row r="390" s="145" customFormat="1" ht="33.75" spans="1:13">
      <c r="A390" s="154">
        <f t="shared" si="6"/>
        <v>386</v>
      </c>
      <c r="B390" s="154" t="s">
        <v>940</v>
      </c>
      <c r="C390" s="154" t="s">
        <v>941</v>
      </c>
      <c r="D390" s="154" t="s">
        <v>40</v>
      </c>
      <c r="E390" s="154">
        <v>1</v>
      </c>
      <c r="F390" s="156" t="s">
        <v>942</v>
      </c>
      <c r="G390" s="154" t="s">
        <v>42</v>
      </c>
      <c r="H390" s="154">
        <v>1</v>
      </c>
      <c r="I390" s="35">
        <v>526.15</v>
      </c>
      <c r="J390" s="167"/>
      <c r="K390" s="168"/>
      <c r="L390" s="168"/>
      <c r="M390" s="169"/>
    </row>
    <row r="391" s="145" customFormat="1" ht="12" spans="1:13">
      <c r="A391" s="154">
        <f t="shared" si="6"/>
        <v>387</v>
      </c>
      <c r="B391" s="154" t="s">
        <v>943</v>
      </c>
      <c r="C391" s="154" t="s">
        <v>944</v>
      </c>
      <c r="D391" s="154" t="s">
        <v>40</v>
      </c>
      <c r="E391" s="154">
        <v>1</v>
      </c>
      <c r="F391" s="156" t="s">
        <v>56</v>
      </c>
      <c r="G391" s="154" t="s">
        <v>54</v>
      </c>
      <c r="H391" s="154">
        <v>1</v>
      </c>
      <c r="I391" s="35">
        <v>92.31</v>
      </c>
      <c r="J391" s="167"/>
      <c r="K391" s="168"/>
      <c r="L391" s="168"/>
      <c r="M391" s="169"/>
    </row>
    <row r="392" s="145" customFormat="1" ht="33.75" spans="1:13">
      <c r="A392" s="154">
        <f t="shared" si="6"/>
        <v>388</v>
      </c>
      <c r="B392" s="154" t="s">
        <v>945</v>
      </c>
      <c r="C392" s="154" t="s">
        <v>946</v>
      </c>
      <c r="D392" s="154" t="s">
        <v>40</v>
      </c>
      <c r="E392" s="154">
        <v>1</v>
      </c>
      <c r="F392" s="156" t="s">
        <v>947</v>
      </c>
      <c r="G392" s="154" t="s">
        <v>42</v>
      </c>
      <c r="H392" s="154">
        <v>1</v>
      </c>
      <c r="I392" s="35">
        <v>394.4</v>
      </c>
      <c r="J392" s="167"/>
      <c r="K392" s="168"/>
      <c r="L392" s="168"/>
      <c r="M392" s="169"/>
    </row>
    <row r="393" s="145" customFormat="1" ht="22.5" spans="1:13">
      <c r="A393" s="154">
        <f t="shared" si="6"/>
        <v>389</v>
      </c>
      <c r="B393" s="154" t="s">
        <v>948</v>
      </c>
      <c r="C393" s="154" t="s">
        <v>40</v>
      </c>
      <c r="D393" s="154" t="s">
        <v>40</v>
      </c>
      <c r="E393" s="154">
        <v>1</v>
      </c>
      <c r="F393" s="156" t="s">
        <v>949</v>
      </c>
      <c r="G393" s="154" t="s">
        <v>42</v>
      </c>
      <c r="H393" s="154">
        <v>1</v>
      </c>
      <c r="I393" s="35">
        <v>121.55</v>
      </c>
      <c r="J393" s="167"/>
      <c r="K393" s="168"/>
      <c r="L393" s="168"/>
      <c r="M393" s="169"/>
    </row>
    <row r="394" s="145" customFormat="1" ht="22.5" spans="1:13">
      <c r="A394" s="154">
        <f t="shared" si="6"/>
        <v>390</v>
      </c>
      <c r="B394" s="154" t="s">
        <v>950</v>
      </c>
      <c r="C394" s="154" t="s">
        <v>40</v>
      </c>
      <c r="D394" s="154" t="s">
        <v>40</v>
      </c>
      <c r="E394" s="154">
        <v>3</v>
      </c>
      <c r="F394" s="156" t="s">
        <v>951</v>
      </c>
      <c r="G394" s="154" t="s">
        <v>42</v>
      </c>
      <c r="H394" s="154">
        <v>1</v>
      </c>
      <c r="I394" s="35">
        <v>123.93</v>
      </c>
      <c r="J394" s="167"/>
      <c r="K394" s="168"/>
      <c r="L394" s="168"/>
      <c r="M394" s="169"/>
    </row>
    <row r="395" s="145" customFormat="1" ht="24" spans="1:13">
      <c r="A395" s="154">
        <f t="shared" si="6"/>
        <v>391</v>
      </c>
      <c r="B395" s="154" t="s">
        <v>952</v>
      </c>
      <c r="C395" s="154" t="s">
        <v>953</v>
      </c>
      <c r="D395" s="154" t="s">
        <v>40</v>
      </c>
      <c r="E395" s="154">
        <v>1</v>
      </c>
      <c r="F395" s="156" t="s">
        <v>954</v>
      </c>
      <c r="G395" s="154" t="s">
        <v>42</v>
      </c>
      <c r="H395" s="154">
        <v>1</v>
      </c>
      <c r="I395" s="35">
        <v>123.93</v>
      </c>
      <c r="J395" s="167"/>
      <c r="K395" s="168"/>
      <c r="L395" s="168"/>
      <c r="M395" s="169"/>
    </row>
    <row r="396" s="145" customFormat="1" ht="33.75" spans="1:13">
      <c r="A396" s="154">
        <f t="shared" si="6"/>
        <v>392</v>
      </c>
      <c r="B396" s="154" t="s">
        <v>955</v>
      </c>
      <c r="C396" s="154" t="s">
        <v>956</v>
      </c>
      <c r="D396" s="154" t="s">
        <v>40</v>
      </c>
      <c r="E396" s="154">
        <v>1</v>
      </c>
      <c r="F396" s="156" t="s">
        <v>957</v>
      </c>
      <c r="G396" s="154" t="s">
        <v>42</v>
      </c>
      <c r="H396" s="154">
        <v>1</v>
      </c>
      <c r="I396" s="35">
        <v>249.05</v>
      </c>
      <c r="J396" s="167"/>
      <c r="K396" s="168"/>
      <c r="L396" s="168"/>
      <c r="M396" s="169"/>
    </row>
    <row r="397" s="145" customFormat="1" ht="45" spans="1:13">
      <c r="A397" s="154">
        <f t="shared" si="6"/>
        <v>393</v>
      </c>
      <c r="B397" s="154" t="s">
        <v>958</v>
      </c>
      <c r="C397" s="154" t="s">
        <v>959</v>
      </c>
      <c r="D397" s="154" t="s">
        <v>40</v>
      </c>
      <c r="E397" s="154">
        <v>1</v>
      </c>
      <c r="F397" s="156" t="s">
        <v>960</v>
      </c>
      <c r="G397" s="154" t="s">
        <v>42</v>
      </c>
      <c r="H397" s="154">
        <v>1</v>
      </c>
      <c r="I397" s="35">
        <v>249.05</v>
      </c>
      <c r="J397" s="167"/>
      <c r="K397" s="168"/>
      <c r="L397" s="168"/>
      <c r="M397" s="169"/>
    </row>
    <row r="398" s="145" customFormat="1" ht="22.5" spans="1:13">
      <c r="A398" s="154">
        <f t="shared" si="6"/>
        <v>394</v>
      </c>
      <c r="B398" s="154" t="s">
        <v>961</v>
      </c>
      <c r="C398" s="154" t="s">
        <v>962</v>
      </c>
      <c r="D398" s="154" t="s">
        <v>963</v>
      </c>
      <c r="E398" s="154">
        <v>1</v>
      </c>
      <c r="F398" s="156" t="s">
        <v>964</v>
      </c>
      <c r="G398" s="154" t="s">
        <v>42</v>
      </c>
      <c r="H398" s="154">
        <v>1</v>
      </c>
      <c r="I398" s="35">
        <v>446.25</v>
      </c>
      <c r="J398" s="167"/>
      <c r="K398" s="168"/>
      <c r="L398" s="168"/>
      <c r="M398" s="169"/>
    </row>
    <row r="399" s="145" customFormat="1" ht="33.75" spans="1:13">
      <c r="A399" s="154">
        <f t="shared" si="6"/>
        <v>395</v>
      </c>
      <c r="B399" s="154" t="s">
        <v>965</v>
      </c>
      <c r="C399" s="154" t="s">
        <v>966</v>
      </c>
      <c r="D399" s="154" t="s">
        <v>40</v>
      </c>
      <c r="E399" s="154">
        <v>1</v>
      </c>
      <c r="F399" s="156" t="s">
        <v>967</v>
      </c>
      <c r="G399" s="154" t="s">
        <v>42</v>
      </c>
      <c r="H399" s="154">
        <v>1</v>
      </c>
      <c r="I399" s="35">
        <v>261.8</v>
      </c>
      <c r="J399" s="167"/>
      <c r="K399" s="168"/>
      <c r="L399" s="168"/>
      <c r="M399" s="169"/>
    </row>
    <row r="400" s="145" customFormat="1" ht="33.75" spans="1:13">
      <c r="A400" s="154">
        <f t="shared" si="6"/>
        <v>396</v>
      </c>
      <c r="B400" s="154" t="s">
        <v>968</v>
      </c>
      <c r="C400" s="154" t="s">
        <v>969</v>
      </c>
      <c r="D400" s="154" t="s">
        <v>184</v>
      </c>
      <c r="E400" s="154">
        <v>1</v>
      </c>
      <c r="F400" s="156" t="s">
        <v>970</v>
      </c>
      <c r="G400" s="154" t="s">
        <v>42</v>
      </c>
      <c r="H400" s="154">
        <v>1</v>
      </c>
      <c r="I400" s="35">
        <v>543.15</v>
      </c>
      <c r="J400" s="167"/>
      <c r="K400" s="168"/>
      <c r="L400" s="168"/>
      <c r="M400" s="169"/>
    </row>
    <row r="401" s="145" customFormat="1" ht="12" spans="1:13">
      <c r="A401" s="154">
        <f t="shared" si="6"/>
        <v>397</v>
      </c>
      <c r="B401" s="154" t="s">
        <v>971</v>
      </c>
      <c r="C401" s="154" t="s">
        <v>972</v>
      </c>
      <c r="D401" s="154" t="s">
        <v>106</v>
      </c>
      <c r="E401" s="154">
        <v>3</v>
      </c>
      <c r="F401" s="156" t="s">
        <v>56</v>
      </c>
      <c r="G401" s="154" t="s">
        <v>54</v>
      </c>
      <c r="H401" s="154">
        <v>1</v>
      </c>
      <c r="I401" s="35">
        <v>37.23</v>
      </c>
      <c r="J401" s="167"/>
      <c r="K401" s="168"/>
      <c r="L401" s="168"/>
      <c r="M401" s="169"/>
    </row>
    <row r="402" s="145" customFormat="1" ht="12" spans="1:13">
      <c r="A402" s="154">
        <f t="shared" si="6"/>
        <v>398</v>
      </c>
      <c r="B402" s="154" t="s">
        <v>971</v>
      </c>
      <c r="C402" s="154" t="s">
        <v>973</v>
      </c>
      <c r="D402" s="154" t="s">
        <v>106</v>
      </c>
      <c r="E402" s="154">
        <v>10</v>
      </c>
      <c r="F402" s="156" t="s">
        <v>56</v>
      </c>
      <c r="G402" s="154" t="s">
        <v>54</v>
      </c>
      <c r="H402" s="154">
        <v>1</v>
      </c>
      <c r="I402" s="35">
        <v>37.23</v>
      </c>
      <c r="J402" s="167"/>
      <c r="K402" s="168"/>
      <c r="L402" s="168"/>
      <c r="M402" s="169"/>
    </row>
    <row r="403" s="145" customFormat="1" ht="24" spans="1:13">
      <c r="A403" s="154">
        <f t="shared" si="6"/>
        <v>399</v>
      </c>
      <c r="B403" s="154" t="s">
        <v>971</v>
      </c>
      <c r="C403" s="154" t="s">
        <v>974</v>
      </c>
      <c r="D403" s="154" t="s">
        <v>975</v>
      </c>
      <c r="E403" s="154">
        <v>4</v>
      </c>
      <c r="F403" s="156" t="s">
        <v>56</v>
      </c>
      <c r="G403" s="154" t="s">
        <v>54</v>
      </c>
      <c r="H403" s="154">
        <v>1</v>
      </c>
      <c r="I403" s="35">
        <v>37.23</v>
      </c>
      <c r="J403" s="167"/>
      <c r="K403" s="168"/>
      <c r="L403" s="168"/>
      <c r="M403" s="169"/>
    </row>
    <row r="404" s="145" customFormat="1" ht="56.25" spans="1:13">
      <c r="A404" s="154">
        <f t="shared" si="6"/>
        <v>400</v>
      </c>
      <c r="B404" s="154" t="s">
        <v>976</v>
      </c>
      <c r="C404" s="154" t="s">
        <v>977</v>
      </c>
      <c r="D404" s="154" t="s">
        <v>40</v>
      </c>
      <c r="E404" s="154">
        <v>4</v>
      </c>
      <c r="F404" s="156" t="s">
        <v>978</v>
      </c>
      <c r="G404" s="154" t="s">
        <v>42</v>
      </c>
      <c r="H404" s="154">
        <v>1</v>
      </c>
      <c r="I404" s="35">
        <v>174.93</v>
      </c>
      <c r="J404" s="167"/>
      <c r="K404" s="168"/>
      <c r="L404" s="168"/>
      <c r="M404" s="169"/>
    </row>
    <row r="405" s="145" customFormat="1" ht="45" spans="1:13">
      <c r="A405" s="154">
        <f t="shared" si="6"/>
        <v>401</v>
      </c>
      <c r="B405" s="154" t="s">
        <v>979</v>
      </c>
      <c r="C405" s="154" t="s">
        <v>980</v>
      </c>
      <c r="D405" s="154" t="s">
        <v>981</v>
      </c>
      <c r="E405" s="154">
        <v>6</v>
      </c>
      <c r="F405" s="156" t="s">
        <v>982</v>
      </c>
      <c r="G405" s="154" t="s">
        <v>42</v>
      </c>
      <c r="H405" s="154">
        <v>1</v>
      </c>
      <c r="I405" s="35">
        <v>243.99</v>
      </c>
      <c r="J405" s="167"/>
      <c r="K405" s="168"/>
      <c r="L405" s="168"/>
      <c r="M405" s="169"/>
    </row>
    <row r="406" s="145" customFormat="1" ht="12" spans="1:13">
      <c r="A406" s="154">
        <f t="shared" si="6"/>
        <v>402</v>
      </c>
      <c r="B406" s="154" t="s">
        <v>983</v>
      </c>
      <c r="C406" s="154" t="s">
        <v>984</v>
      </c>
      <c r="D406" s="154" t="s">
        <v>106</v>
      </c>
      <c r="E406" s="154">
        <v>1</v>
      </c>
      <c r="F406" s="156" t="s">
        <v>56</v>
      </c>
      <c r="G406" s="154" t="s">
        <v>54</v>
      </c>
      <c r="H406" s="154">
        <v>1</v>
      </c>
      <c r="I406" s="35">
        <v>34</v>
      </c>
      <c r="J406" s="167"/>
      <c r="K406" s="168"/>
      <c r="L406" s="168"/>
      <c r="M406" s="169"/>
    </row>
    <row r="407" s="145" customFormat="1" ht="24" spans="1:13">
      <c r="A407" s="154">
        <f t="shared" si="6"/>
        <v>403</v>
      </c>
      <c r="B407" s="154" t="s">
        <v>985</v>
      </c>
      <c r="C407" s="154" t="s">
        <v>986</v>
      </c>
      <c r="D407" s="154" t="s">
        <v>987</v>
      </c>
      <c r="E407" s="154">
        <v>2</v>
      </c>
      <c r="F407" s="156" t="s">
        <v>56</v>
      </c>
      <c r="G407" s="154" t="s">
        <v>54</v>
      </c>
      <c r="H407" s="154">
        <v>1</v>
      </c>
      <c r="I407" s="35">
        <v>1396.83</v>
      </c>
      <c r="J407" s="167"/>
      <c r="K407" s="168"/>
      <c r="L407" s="168"/>
      <c r="M407" s="169"/>
    </row>
    <row r="408" s="145" customFormat="1" ht="12" spans="1:13">
      <c r="A408" s="154">
        <f t="shared" si="6"/>
        <v>404</v>
      </c>
      <c r="B408" s="154" t="s">
        <v>985</v>
      </c>
      <c r="C408" s="154" t="s">
        <v>988</v>
      </c>
      <c r="D408" s="158" t="s">
        <v>989</v>
      </c>
      <c r="E408" s="158">
        <v>2</v>
      </c>
      <c r="F408" s="156" t="s">
        <v>56</v>
      </c>
      <c r="G408" s="154" t="s">
        <v>54</v>
      </c>
      <c r="H408" s="154">
        <v>1</v>
      </c>
      <c r="I408" s="35">
        <v>1396.83</v>
      </c>
      <c r="J408" s="167"/>
      <c r="K408" s="168"/>
      <c r="L408" s="168"/>
      <c r="M408" s="169"/>
    </row>
    <row r="409" s="145" customFormat="1" ht="90" spans="1:13">
      <c r="A409" s="154">
        <f t="shared" si="6"/>
        <v>405</v>
      </c>
      <c r="B409" s="154" t="s">
        <v>990</v>
      </c>
      <c r="C409" s="154" t="s">
        <v>991</v>
      </c>
      <c r="D409" s="154" t="s">
        <v>40</v>
      </c>
      <c r="E409" s="154">
        <v>4</v>
      </c>
      <c r="F409" s="156" t="s">
        <v>992</v>
      </c>
      <c r="G409" s="154" t="s">
        <v>42</v>
      </c>
      <c r="H409" s="154">
        <v>1</v>
      </c>
      <c r="I409" s="35">
        <v>539.75</v>
      </c>
      <c r="J409" s="167"/>
      <c r="K409" s="168"/>
      <c r="L409" s="168"/>
      <c r="M409" s="169"/>
    </row>
    <row r="410" s="145" customFormat="1" ht="67.5" spans="1:13">
      <c r="A410" s="154">
        <f t="shared" si="6"/>
        <v>406</v>
      </c>
      <c r="B410" s="154" t="s">
        <v>993</v>
      </c>
      <c r="C410" s="154" t="s">
        <v>994</v>
      </c>
      <c r="D410" s="154" t="s">
        <v>40</v>
      </c>
      <c r="E410" s="154">
        <v>2</v>
      </c>
      <c r="F410" s="156" t="s">
        <v>995</v>
      </c>
      <c r="G410" s="154" t="s">
        <v>42</v>
      </c>
      <c r="H410" s="154">
        <v>1</v>
      </c>
      <c r="I410" s="35">
        <v>1059.87</v>
      </c>
      <c r="J410" s="167"/>
      <c r="K410" s="168"/>
      <c r="L410" s="168"/>
      <c r="M410" s="169"/>
    </row>
    <row r="411" s="145" customFormat="1" ht="24" spans="1:13">
      <c r="A411" s="154">
        <f t="shared" si="6"/>
        <v>407</v>
      </c>
      <c r="B411" s="154" t="s">
        <v>996</v>
      </c>
      <c r="C411" s="154" t="s">
        <v>997</v>
      </c>
      <c r="D411" s="154" t="s">
        <v>40</v>
      </c>
      <c r="E411" s="154">
        <v>1</v>
      </c>
      <c r="F411" s="156" t="s">
        <v>998</v>
      </c>
      <c r="G411" s="154" t="s">
        <v>42</v>
      </c>
      <c r="H411" s="154">
        <v>1</v>
      </c>
      <c r="I411" s="35">
        <v>1281.97</v>
      </c>
      <c r="J411" s="167"/>
      <c r="K411" s="168"/>
      <c r="L411" s="168"/>
      <c r="M411" s="169"/>
    </row>
    <row r="412" s="145" customFormat="1" ht="67.5" spans="1:13">
      <c r="A412" s="154">
        <f t="shared" si="6"/>
        <v>408</v>
      </c>
      <c r="B412" s="154" t="s">
        <v>999</v>
      </c>
      <c r="C412" s="154" t="s">
        <v>864</v>
      </c>
      <c r="D412" s="154" t="s">
        <v>40</v>
      </c>
      <c r="E412" s="154">
        <v>3</v>
      </c>
      <c r="F412" s="156" t="s">
        <v>865</v>
      </c>
      <c r="G412" s="154" t="s">
        <v>42</v>
      </c>
      <c r="H412" s="154">
        <v>1</v>
      </c>
      <c r="I412" s="35">
        <v>425</v>
      </c>
      <c r="J412" s="167"/>
      <c r="K412" s="168"/>
      <c r="L412" s="168"/>
      <c r="M412" s="169"/>
    </row>
    <row r="413" s="145" customFormat="1" ht="45" spans="1:13">
      <c r="A413" s="154">
        <f t="shared" si="6"/>
        <v>409</v>
      </c>
      <c r="B413" s="154" t="s">
        <v>1000</v>
      </c>
      <c r="C413" s="154" t="s">
        <v>1001</v>
      </c>
      <c r="D413" s="154" t="s">
        <v>1002</v>
      </c>
      <c r="E413" s="154">
        <v>3</v>
      </c>
      <c r="F413" s="156" t="s">
        <v>1003</v>
      </c>
      <c r="G413" s="154" t="s">
        <v>42</v>
      </c>
      <c r="H413" s="154">
        <v>1</v>
      </c>
      <c r="I413" s="35">
        <v>552.5</v>
      </c>
      <c r="J413" s="167"/>
      <c r="K413" s="168"/>
      <c r="L413" s="168"/>
      <c r="M413" s="169"/>
    </row>
    <row r="414" s="145" customFormat="1" ht="56.25" spans="1:13">
      <c r="A414" s="154">
        <f t="shared" si="6"/>
        <v>410</v>
      </c>
      <c r="B414" s="154" t="s">
        <v>1004</v>
      </c>
      <c r="C414" s="154" t="s">
        <v>1005</v>
      </c>
      <c r="D414" s="154" t="s">
        <v>354</v>
      </c>
      <c r="E414" s="154">
        <v>1</v>
      </c>
      <c r="F414" s="156" t="s">
        <v>1006</v>
      </c>
      <c r="G414" s="154" t="s">
        <v>42</v>
      </c>
      <c r="H414" s="154">
        <v>1</v>
      </c>
      <c r="I414" s="35">
        <v>764.15</v>
      </c>
      <c r="J414" s="167"/>
      <c r="K414" s="168"/>
      <c r="L414" s="168"/>
      <c r="M414" s="169"/>
    </row>
    <row r="415" s="145" customFormat="1" ht="12" spans="1:13">
      <c r="A415" s="154">
        <f t="shared" si="6"/>
        <v>411</v>
      </c>
      <c r="B415" s="154" t="s">
        <v>1007</v>
      </c>
      <c r="C415" s="154" t="s">
        <v>1008</v>
      </c>
      <c r="D415" s="154" t="s">
        <v>1009</v>
      </c>
      <c r="E415" s="154">
        <v>1</v>
      </c>
      <c r="F415" s="157" t="s">
        <v>56</v>
      </c>
      <c r="G415" s="154" t="s">
        <v>42</v>
      </c>
      <c r="H415" s="154">
        <v>1</v>
      </c>
      <c r="I415" s="35">
        <v>317.05</v>
      </c>
      <c r="J415" s="167"/>
      <c r="K415" s="168"/>
      <c r="L415" s="168"/>
      <c r="M415" s="169"/>
    </row>
    <row r="416" s="145" customFormat="1" ht="24" spans="1:13">
      <c r="A416" s="154">
        <f t="shared" si="6"/>
        <v>412</v>
      </c>
      <c r="B416" s="154" t="s">
        <v>1010</v>
      </c>
      <c r="C416" s="154" t="s">
        <v>1011</v>
      </c>
      <c r="D416" s="154" t="s">
        <v>40</v>
      </c>
      <c r="E416" s="154">
        <v>6</v>
      </c>
      <c r="F416" s="156" t="s">
        <v>1012</v>
      </c>
      <c r="G416" s="154" t="s">
        <v>42</v>
      </c>
      <c r="H416" s="154">
        <v>1</v>
      </c>
      <c r="I416" s="35">
        <v>476.85</v>
      </c>
      <c r="J416" s="167"/>
      <c r="K416" s="168"/>
      <c r="L416" s="168"/>
      <c r="M416" s="169"/>
    </row>
    <row r="417" s="145" customFormat="1" ht="24" spans="1:13">
      <c r="A417" s="154">
        <f t="shared" si="6"/>
        <v>413</v>
      </c>
      <c r="B417" s="154" t="s">
        <v>1013</v>
      </c>
      <c r="C417" s="154" t="s">
        <v>1014</v>
      </c>
      <c r="D417" s="154" t="s">
        <v>40</v>
      </c>
      <c r="E417" s="154">
        <v>3</v>
      </c>
      <c r="F417" s="156" t="s">
        <v>1015</v>
      </c>
      <c r="G417" s="154" t="s">
        <v>42</v>
      </c>
      <c r="H417" s="154">
        <v>1</v>
      </c>
      <c r="I417" s="35">
        <v>49.47</v>
      </c>
      <c r="J417" s="167"/>
      <c r="K417" s="168"/>
      <c r="L417" s="168"/>
      <c r="M417" s="169"/>
    </row>
    <row r="418" s="145" customFormat="1" ht="12" spans="1:13">
      <c r="A418" s="154">
        <f t="shared" si="6"/>
        <v>414</v>
      </c>
      <c r="B418" s="154" t="s">
        <v>1016</v>
      </c>
      <c r="C418" s="154" t="s">
        <v>771</v>
      </c>
      <c r="D418" s="154" t="s">
        <v>40</v>
      </c>
      <c r="E418" s="154">
        <v>1</v>
      </c>
      <c r="F418" s="156" t="s">
        <v>56</v>
      </c>
      <c r="G418" s="154" t="s">
        <v>54</v>
      </c>
      <c r="H418" s="154">
        <v>1</v>
      </c>
      <c r="I418" s="35">
        <v>56.36</v>
      </c>
      <c r="J418" s="167"/>
      <c r="K418" s="168"/>
      <c r="L418" s="168"/>
      <c r="M418" s="169"/>
    </row>
    <row r="419" s="145" customFormat="1" ht="12" spans="1:13">
      <c r="A419" s="154">
        <f t="shared" si="6"/>
        <v>415</v>
      </c>
      <c r="B419" s="154" t="s">
        <v>1016</v>
      </c>
      <c r="C419" s="154" t="s">
        <v>1017</v>
      </c>
      <c r="D419" s="154" t="s">
        <v>40</v>
      </c>
      <c r="E419" s="154">
        <v>3</v>
      </c>
      <c r="F419" s="156" t="s">
        <v>56</v>
      </c>
      <c r="G419" s="154" t="s">
        <v>54</v>
      </c>
      <c r="H419" s="154">
        <v>1</v>
      </c>
      <c r="I419" s="35">
        <v>56.36</v>
      </c>
      <c r="J419" s="167"/>
      <c r="K419" s="168"/>
      <c r="L419" s="168"/>
      <c r="M419" s="169"/>
    </row>
    <row r="420" s="145" customFormat="1" ht="12" spans="1:13">
      <c r="A420" s="154">
        <f t="shared" si="6"/>
        <v>416</v>
      </c>
      <c r="B420" s="154" t="s">
        <v>1016</v>
      </c>
      <c r="C420" s="154" t="s">
        <v>1018</v>
      </c>
      <c r="D420" s="154" t="s">
        <v>40</v>
      </c>
      <c r="E420" s="154">
        <v>14</v>
      </c>
      <c r="F420" s="156" t="s">
        <v>56</v>
      </c>
      <c r="G420" s="154" t="s">
        <v>54</v>
      </c>
      <c r="H420" s="154">
        <v>1</v>
      </c>
      <c r="I420" s="35">
        <v>56.36</v>
      </c>
      <c r="J420" s="167"/>
      <c r="K420" s="168"/>
      <c r="L420" s="168"/>
      <c r="M420" s="169"/>
    </row>
    <row r="421" s="145" customFormat="1" ht="12" spans="1:13">
      <c r="A421" s="154">
        <f t="shared" si="6"/>
        <v>417</v>
      </c>
      <c r="B421" s="154" t="s">
        <v>1016</v>
      </c>
      <c r="C421" s="154" t="s">
        <v>1019</v>
      </c>
      <c r="D421" s="154" t="s">
        <v>40</v>
      </c>
      <c r="E421" s="154">
        <v>12</v>
      </c>
      <c r="F421" s="156" t="s">
        <v>56</v>
      </c>
      <c r="G421" s="154" t="s">
        <v>54</v>
      </c>
      <c r="H421" s="154">
        <v>1</v>
      </c>
      <c r="I421" s="35">
        <v>56.36</v>
      </c>
      <c r="J421" s="167"/>
      <c r="K421" s="168"/>
      <c r="L421" s="168"/>
      <c r="M421" s="169"/>
    </row>
    <row r="422" s="145" customFormat="1" ht="56.25" spans="1:13">
      <c r="A422" s="154">
        <f t="shared" si="6"/>
        <v>418</v>
      </c>
      <c r="B422" s="154" t="s">
        <v>1020</v>
      </c>
      <c r="C422" s="154" t="s">
        <v>1021</v>
      </c>
      <c r="D422" s="154" t="s">
        <v>40</v>
      </c>
      <c r="E422" s="154">
        <v>5</v>
      </c>
      <c r="F422" s="156" t="s">
        <v>1022</v>
      </c>
      <c r="G422" s="154" t="s">
        <v>42</v>
      </c>
      <c r="H422" s="154">
        <v>1</v>
      </c>
      <c r="I422" s="35">
        <v>123.93</v>
      </c>
      <c r="J422" s="167"/>
      <c r="K422" s="168"/>
      <c r="L422" s="168"/>
      <c r="M422" s="169"/>
    </row>
    <row r="423" s="145" customFormat="1" ht="112.5" spans="1:13">
      <c r="A423" s="154">
        <f t="shared" si="6"/>
        <v>419</v>
      </c>
      <c r="B423" s="154" t="s">
        <v>1023</v>
      </c>
      <c r="C423" s="154" t="s">
        <v>1017</v>
      </c>
      <c r="D423" s="154" t="s">
        <v>772</v>
      </c>
      <c r="E423" s="154">
        <v>12</v>
      </c>
      <c r="F423" s="156" t="s">
        <v>1024</v>
      </c>
      <c r="G423" s="154" t="s">
        <v>42</v>
      </c>
      <c r="H423" s="154">
        <v>1</v>
      </c>
      <c r="I423" s="35">
        <v>170.85</v>
      </c>
      <c r="J423" s="167"/>
      <c r="K423" s="168"/>
      <c r="L423" s="168"/>
      <c r="M423" s="169"/>
    </row>
    <row r="424" s="145" customFormat="1" ht="123.75" spans="1:13">
      <c r="A424" s="154">
        <f t="shared" si="6"/>
        <v>420</v>
      </c>
      <c r="B424" s="154" t="s">
        <v>1025</v>
      </c>
      <c r="C424" s="154" t="s">
        <v>1026</v>
      </c>
      <c r="D424" s="154" t="s">
        <v>40</v>
      </c>
      <c r="E424" s="154">
        <v>1</v>
      </c>
      <c r="F424" s="156" t="s">
        <v>1027</v>
      </c>
      <c r="G424" s="154" t="s">
        <v>42</v>
      </c>
      <c r="H424" s="154">
        <v>1</v>
      </c>
      <c r="I424" s="35">
        <v>481.1</v>
      </c>
      <c r="J424" s="167"/>
      <c r="K424" s="168"/>
      <c r="L424" s="168"/>
      <c r="M424" s="169"/>
    </row>
    <row r="425" s="145" customFormat="1" ht="101.25" spans="1:13">
      <c r="A425" s="154">
        <f t="shared" si="6"/>
        <v>421</v>
      </c>
      <c r="B425" s="154" t="s">
        <v>1028</v>
      </c>
      <c r="C425" s="154" t="s">
        <v>1029</v>
      </c>
      <c r="D425" s="154" t="s">
        <v>40</v>
      </c>
      <c r="E425" s="154">
        <v>1</v>
      </c>
      <c r="F425" s="156" t="s">
        <v>1030</v>
      </c>
      <c r="G425" s="154" t="s">
        <v>42</v>
      </c>
      <c r="H425" s="154">
        <v>1</v>
      </c>
      <c r="I425" s="35">
        <v>314.5</v>
      </c>
      <c r="J425" s="167"/>
      <c r="K425" s="168"/>
      <c r="L425" s="168"/>
      <c r="M425" s="169"/>
    </row>
    <row r="426" s="145" customFormat="1" ht="24" spans="1:13">
      <c r="A426" s="154">
        <f t="shared" si="6"/>
        <v>422</v>
      </c>
      <c r="B426" s="154" t="s">
        <v>1031</v>
      </c>
      <c r="C426" s="154" t="s">
        <v>1032</v>
      </c>
      <c r="D426" s="154" t="s">
        <v>40</v>
      </c>
      <c r="E426" s="154">
        <v>1</v>
      </c>
      <c r="F426" s="156" t="s">
        <v>1033</v>
      </c>
      <c r="G426" s="154" t="s">
        <v>42</v>
      </c>
      <c r="H426" s="154">
        <v>1</v>
      </c>
      <c r="I426" s="35">
        <v>225.93</v>
      </c>
      <c r="J426" s="167"/>
      <c r="K426" s="168"/>
      <c r="L426" s="168"/>
      <c r="M426" s="169"/>
    </row>
    <row r="427" s="145" customFormat="1" ht="24" spans="1:13">
      <c r="A427" s="154">
        <f t="shared" si="6"/>
        <v>423</v>
      </c>
      <c r="B427" s="154" t="s">
        <v>1031</v>
      </c>
      <c r="C427" s="154" t="s">
        <v>1034</v>
      </c>
      <c r="D427" s="154" t="s">
        <v>40</v>
      </c>
      <c r="E427" s="154">
        <v>1</v>
      </c>
      <c r="F427" s="156" t="s">
        <v>1033</v>
      </c>
      <c r="G427" s="154" t="s">
        <v>42</v>
      </c>
      <c r="H427" s="154">
        <v>1</v>
      </c>
      <c r="I427" s="35">
        <v>225.93</v>
      </c>
      <c r="J427" s="167"/>
      <c r="K427" s="168"/>
      <c r="L427" s="168"/>
      <c r="M427" s="169"/>
    </row>
    <row r="428" s="145" customFormat="1" ht="112.5" spans="1:13">
      <c r="A428" s="154">
        <f t="shared" si="6"/>
        <v>424</v>
      </c>
      <c r="B428" s="154" t="s">
        <v>1035</v>
      </c>
      <c r="C428" s="154" t="s">
        <v>1036</v>
      </c>
      <c r="D428" s="154" t="s">
        <v>40</v>
      </c>
      <c r="E428" s="154">
        <v>1</v>
      </c>
      <c r="F428" s="156" t="s">
        <v>1037</v>
      </c>
      <c r="G428" s="154" t="s">
        <v>42</v>
      </c>
      <c r="H428" s="154">
        <v>1</v>
      </c>
      <c r="I428" s="35">
        <v>386.75</v>
      </c>
      <c r="J428" s="167"/>
      <c r="K428" s="168"/>
      <c r="L428" s="168"/>
      <c r="M428" s="169"/>
    </row>
    <row r="429" s="145" customFormat="1" ht="45" spans="1:13">
      <c r="A429" s="154">
        <f t="shared" si="6"/>
        <v>425</v>
      </c>
      <c r="B429" s="154" t="s">
        <v>1038</v>
      </c>
      <c r="C429" s="154" t="s">
        <v>1039</v>
      </c>
      <c r="D429" s="154" t="s">
        <v>40</v>
      </c>
      <c r="E429" s="154">
        <v>2</v>
      </c>
      <c r="F429" s="156" t="s">
        <v>1040</v>
      </c>
      <c r="G429" s="154" t="s">
        <v>42</v>
      </c>
      <c r="H429" s="154">
        <v>1</v>
      </c>
      <c r="I429" s="35">
        <v>287.3</v>
      </c>
      <c r="J429" s="167"/>
      <c r="K429" s="168"/>
      <c r="L429" s="168"/>
      <c r="M429" s="169"/>
    </row>
    <row r="430" s="145" customFormat="1" ht="56.25" spans="1:13">
      <c r="A430" s="154">
        <f t="shared" si="6"/>
        <v>426</v>
      </c>
      <c r="B430" s="154" t="s">
        <v>1041</v>
      </c>
      <c r="C430" s="154" t="s">
        <v>1042</v>
      </c>
      <c r="D430" s="154" t="s">
        <v>40</v>
      </c>
      <c r="E430" s="154">
        <v>1</v>
      </c>
      <c r="F430" s="156" t="s">
        <v>1043</v>
      </c>
      <c r="G430" s="154" t="s">
        <v>42</v>
      </c>
      <c r="H430" s="154">
        <v>1</v>
      </c>
      <c r="I430" s="35">
        <v>263.5</v>
      </c>
      <c r="J430" s="167"/>
      <c r="K430" s="168"/>
      <c r="L430" s="168"/>
      <c r="M430" s="169"/>
    </row>
    <row r="431" s="145" customFormat="1" ht="24" spans="1:13">
      <c r="A431" s="154">
        <f t="shared" si="6"/>
        <v>427</v>
      </c>
      <c r="B431" s="154" t="s">
        <v>1044</v>
      </c>
      <c r="C431" s="154" t="s">
        <v>1045</v>
      </c>
      <c r="D431" s="154" t="s">
        <v>40</v>
      </c>
      <c r="E431" s="154">
        <v>1</v>
      </c>
      <c r="F431" s="156" t="s">
        <v>1046</v>
      </c>
      <c r="G431" s="154" t="s">
        <v>42</v>
      </c>
      <c r="H431" s="154">
        <v>1</v>
      </c>
      <c r="I431" s="35">
        <v>262.48</v>
      </c>
      <c r="J431" s="167"/>
      <c r="K431" s="168"/>
      <c r="L431" s="168"/>
      <c r="M431" s="169"/>
    </row>
    <row r="432" s="145" customFormat="1" ht="12" spans="1:13">
      <c r="A432" s="154">
        <f t="shared" si="6"/>
        <v>428</v>
      </c>
      <c r="B432" s="154" t="s">
        <v>1047</v>
      </c>
      <c r="C432" s="154" t="s">
        <v>40</v>
      </c>
      <c r="D432" s="154" t="s">
        <v>40</v>
      </c>
      <c r="E432" s="154">
        <v>4</v>
      </c>
      <c r="F432" s="156" t="s">
        <v>1048</v>
      </c>
      <c r="G432" s="154" t="s">
        <v>42</v>
      </c>
      <c r="H432" s="154">
        <v>1</v>
      </c>
      <c r="I432" s="35">
        <v>98.43</v>
      </c>
      <c r="J432" s="167"/>
      <c r="K432" s="168"/>
      <c r="L432" s="168"/>
      <c r="M432" s="169"/>
    </row>
    <row r="433" s="145" customFormat="1" ht="12" spans="1:13">
      <c r="A433" s="154">
        <f t="shared" si="6"/>
        <v>429</v>
      </c>
      <c r="B433" s="154" t="s">
        <v>1049</v>
      </c>
      <c r="C433" s="154" t="s">
        <v>1050</v>
      </c>
      <c r="D433" s="154" t="s">
        <v>95</v>
      </c>
      <c r="E433" s="154">
        <v>5</v>
      </c>
      <c r="F433" s="156" t="s">
        <v>56</v>
      </c>
      <c r="G433" s="154" t="s">
        <v>54</v>
      </c>
      <c r="H433" s="154">
        <v>2</v>
      </c>
      <c r="I433" s="35">
        <v>48.59</v>
      </c>
      <c r="J433" s="167"/>
      <c r="K433" s="168"/>
      <c r="L433" s="168"/>
      <c r="M433" s="169"/>
    </row>
    <row r="434" s="145" customFormat="1" ht="12" spans="1:13">
      <c r="A434" s="154">
        <f t="shared" si="6"/>
        <v>430</v>
      </c>
      <c r="B434" s="154" t="s">
        <v>1051</v>
      </c>
      <c r="C434" s="154" t="s">
        <v>1052</v>
      </c>
      <c r="D434" s="154" t="s">
        <v>40</v>
      </c>
      <c r="E434" s="154">
        <v>1</v>
      </c>
      <c r="F434" s="156" t="s">
        <v>56</v>
      </c>
      <c r="G434" s="154" t="s">
        <v>54</v>
      </c>
      <c r="H434" s="154">
        <v>1</v>
      </c>
      <c r="I434" s="35">
        <v>467.87</v>
      </c>
      <c r="J434" s="167"/>
      <c r="K434" s="168"/>
      <c r="L434" s="168"/>
      <c r="M434" s="169"/>
    </row>
    <row r="435" s="145" customFormat="1" ht="78.75" spans="1:13">
      <c r="A435" s="154">
        <f t="shared" si="6"/>
        <v>431</v>
      </c>
      <c r="B435" s="154" t="s">
        <v>1053</v>
      </c>
      <c r="C435" s="154" t="s">
        <v>40</v>
      </c>
      <c r="D435" s="154" t="s">
        <v>40</v>
      </c>
      <c r="E435" s="154">
        <v>1</v>
      </c>
      <c r="F435" s="156" t="s">
        <v>1054</v>
      </c>
      <c r="G435" s="154" t="s">
        <v>42</v>
      </c>
      <c r="H435" s="154">
        <v>1</v>
      </c>
      <c r="I435" s="35">
        <v>149.43</v>
      </c>
      <c r="J435" s="167"/>
      <c r="K435" s="168"/>
      <c r="L435" s="168"/>
      <c r="M435" s="169"/>
    </row>
    <row r="436" s="145" customFormat="1" ht="78.75" spans="1:13">
      <c r="A436" s="154">
        <f t="shared" si="6"/>
        <v>432</v>
      </c>
      <c r="B436" s="154" t="s">
        <v>1055</v>
      </c>
      <c r="C436" s="154" t="s">
        <v>1056</v>
      </c>
      <c r="D436" s="154" t="s">
        <v>40</v>
      </c>
      <c r="E436" s="154">
        <v>1</v>
      </c>
      <c r="F436" s="156" t="s">
        <v>1057</v>
      </c>
      <c r="G436" s="154" t="s">
        <v>42</v>
      </c>
      <c r="H436" s="154">
        <v>1</v>
      </c>
      <c r="I436" s="35">
        <v>241.4</v>
      </c>
      <c r="J436" s="167"/>
      <c r="K436" s="168"/>
      <c r="L436" s="168"/>
      <c r="M436" s="169"/>
    </row>
    <row r="437" s="145" customFormat="1" ht="33.75" spans="1:13">
      <c r="A437" s="154">
        <f t="shared" si="6"/>
        <v>433</v>
      </c>
      <c r="B437" s="154" t="s">
        <v>1058</v>
      </c>
      <c r="C437" s="154" t="s">
        <v>1059</v>
      </c>
      <c r="D437" s="154" t="s">
        <v>40</v>
      </c>
      <c r="E437" s="154">
        <v>1</v>
      </c>
      <c r="F437" s="156" t="s">
        <v>1060</v>
      </c>
      <c r="G437" s="154" t="s">
        <v>42</v>
      </c>
      <c r="H437" s="154">
        <v>1</v>
      </c>
      <c r="I437" s="35">
        <v>209.1</v>
      </c>
      <c r="J437" s="167"/>
      <c r="K437" s="168"/>
      <c r="L437" s="168"/>
      <c r="M437" s="169"/>
    </row>
    <row r="438" s="145" customFormat="1" ht="56.25" spans="1:13">
      <c r="A438" s="154">
        <f t="shared" si="6"/>
        <v>434</v>
      </c>
      <c r="B438" s="154" t="s">
        <v>1061</v>
      </c>
      <c r="C438" s="154" t="s">
        <v>1062</v>
      </c>
      <c r="D438" s="154" t="s">
        <v>40</v>
      </c>
      <c r="E438" s="154">
        <v>12</v>
      </c>
      <c r="F438" s="156" t="s">
        <v>1063</v>
      </c>
      <c r="G438" s="154" t="s">
        <v>42</v>
      </c>
      <c r="H438" s="154">
        <v>2</v>
      </c>
      <c r="I438" s="35">
        <v>98.43</v>
      </c>
      <c r="J438" s="167"/>
      <c r="K438" s="168"/>
      <c r="L438" s="168"/>
      <c r="M438" s="169"/>
    </row>
    <row r="439" s="145" customFormat="1" ht="45" spans="1:13">
      <c r="A439" s="154">
        <f t="shared" si="6"/>
        <v>435</v>
      </c>
      <c r="B439" s="154" t="s">
        <v>1064</v>
      </c>
      <c r="C439" s="154" t="s">
        <v>40</v>
      </c>
      <c r="D439" s="154" t="s">
        <v>40</v>
      </c>
      <c r="E439" s="154">
        <v>1</v>
      </c>
      <c r="F439" s="156" t="s">
        <v>1065</v>
      </c>
      <c r="G439" s="154" t="s">
        <v>42</v>
      </c>
      <c r="H439" s="154">
        <v>1</v>
      </c>
      <c r="I439" s="35">
        <v>132.6</v>
      </c>
      <c r="J439" s="167"/>
      <c r="K439" s="168"/>
      <c r="L439" s="168"/>
      <c r="M439" s="169"/>
    </row>
    <row r="440" s="145" customFormat="1" ht="45" spans="1:13">
      <c r="A440" s="154">
        <f t="shared" si="6"/>
        <v>436</v>
      </c>
      <c r="B440" s="154" t="s">
        <v>1066</v>
      </c>
      <c r="C440" s="154" t="s">
        <v>40</v>
      </c>
      <c r="D440" s="154" t="s">
        <v>40</v>
      </c>
      <c r="E440" s="154">
        <v>1</v>
      </c>
      <c r="F440" s="156" t="s">
        <v>1067</v>
      </c>
      <c r="G440" s="154" t="s">
        <v>42</v>
      </c>
      <c r="H440" s="154">
        <v>1</v>
      </c>
      <c r="I440" s="35">
        <v>145.35</v>
      </c>
      <c r="J440" s="167"/>
      <c r="K440" s="168"/>
      <c r="L440" s="168"/>
      <c r="M440" s="169"/>
    </row>
    <row r="441" s="145" customFormat="1" ht="33.75" spans="1:13">
      <c r="A441" s="154">
        <f t="shared" si="6"/>
        <v>437</v>
      </c>
      <c r="B441" s="154" t="s">
        <v>1068</v>
      </c>
      <c r="C441" s="154" t="s">
        <v>1069</v>
      </c>
      <c r="D441" s="154" t="s">
        <v>40</v>
      </c>
      <c r="E441" s="154">
        <v>1</v>
      </c>
      <c r="F441" s="156" t="s">
        <v>1070</v>
      </c>
      <c r="G441" s="154" t="s">
        <v>42</v>
      </c>
      <c r="H441" s="154">
        <v>1</v>
      </c>
      <c r="I441" s="35">
        <v>207.23</v>
      </c>
      <c r="J441" s="167"/>
      <c r="K441" s="168"/>
      <c r="L441" s="168"/>
      <c r="M441" s="169"/>
    </row>
    <row r="442" s="145" customFormat="1" ht="67.5" spans="1:13">
      <c r="A442" s="154">
        <f t="shared" si="6"/>
        <v>438</v>
      </c>
      <c r="B442" s="154" t="s">
        <v>1071</v>
      </c>
      <c r="C442" s="154" t="s">
        <v>1072</v>
      </c>
      <c r="D442" s="154" t="s">
        <v>40</v>
      </c>
      <c r="E442" s="154">
        <v>1</v>
      </c>
      <c r="F442" s="156" t="s">
        <v>1073</v>
      </c>
      <c r="G442" s="154" t="s">
        <v>42</v>
      </c>
      <c r="H442" s="154">
        <v>1</v>
      </c>
      <c r="I442" s="35">
        <v>362.95</v>
      </c>
      <c r="J442" s="167"/>
      <c r="K442" s="168"/>
      <c r="L442" s="168"/>
      <c r="M442" s="169"/>
    </row>
    <row r="443" s="145" customFormat="1" ht="45" spans="1:13">
      <c r="A443" s="154">
        <f t="shared" si="6"/>
        <v>439</v>
      </c>
      <c r="B443" s="154" t="s">
        <v>1074</v>
      </c>
      <c r="C443" s="154" t="s">
        <v>1075</v>
      </c>
      <c r="D443" s="154" t="s">
        <v>40</v>
      </c>
      <c r="E443" s="154">
        <v>22</v>
      </c>
      <c r="F443" s="156" t="s">
        <v>1076</v>
      </c>
      <c r="G443" s="154" t="s">
        <v>42</v>
      </c>
      <c r="H443" s="154">
        <v>2</v>
      </c>
      <c r="I443" s="35">
        <v>98.43</v>
      </c>
      <c r="J443" s="167"/>
      <c r="K443" s="168"/>
      <c r="L443" s="168"/>
      <c r="M443" s="169"/>
    </row>
    <row r="444" s="145" customFormat="1" ht="56.25" spans="1:13">
      <c r="A444" s="154">
        <f t="shared" si="6"/>
        <v>440</v>
      </c>
      <c r="B444" s="154" t="s">
        <v>1077</v>
      </c>
      <c r="C444" s="154" t="s">
        <v>1075</v>
      </c>
      <c r="D444" s="154" t="s">
        <v>40</v>
      </c>
      <c r="E444" s="154">
        <v>22</v>
      </c>
      <c r="F444" s="156" t="s">
        <v>1063</v>
      </c>
      <c r="G444" s="154" t="s">
        <v>42</v>
      </c>
      <c r="H444" s="154">
        <v>2</v>
      </c>
      <c r="I444" s="35">
        <v>98.43</v>
      </c>
      <c r="J444" s="167"/>
      <c r="K444" s="168"/>
      <c r="L444" s="168"/>
      <c r="M444" s="169"/>
    </row>
    <row r="445" s="145" customFormat="1" ht="112.5" spans="1:13">
      <c r="A445" s="154">
        <f t="shared" si="6"/>
        <v>441</v>
      </c>
      <c r="B445" s="154" t="s">
        <v>1078</v>
      </c>
      <c r="C445" s="154" t="s">
        <v>1079</v>
      </c>
      <c r="D445" s="154" t="s">
        <v>1080</v>
      </c>
      <c r="E445" s="154">
        <v>1</v>
      </c>
      <c r="F445" s="156" t="s">
        <v>1081</v>
      </c>
      <c r="G445" s="154" t="s">
        <v>42</v>
      </c>
      <c r="H445" s="154">
        <v>1</v>
      </c>
      <c r="I445" s="35">
        <v>200.43</v>
      </c>
      <c r="J445" s="167"/>
      <c r="K445" s="168"/>
      <c r="L445" s="168"/>
      <c r="M445" s="169"/>
    </row>
    <row r="446" s="145" customFormat="1" ht="112.5" spans="1:13">
      <c r="A446" s="154">
        <f t="shared" si="6"/>
        <v>442</v>
      </c>
      <c r="B446" s="154" t="s">
        <v>1082</v>
      </c>
      <c r="C446" s="154" t="s">
        <v>1083</v>
      </c>
      <c r="D446" s="154" t="s">
        <v>1084</v>
      </c>
      <c r="E446" s="154">
        <v>1</v>
      </c>
      <c r="F446" s="156" t="s">
        <v>1085</v>
      </c>
      <c r="G446" s="154" t="s">
        <v>42</v>
      </c>
      <c r="H446" s="154">
        <v>1</v>
      </c>
      <c r="I446" s="35">
        <v>200.43</v>
      </c>
      <c r="J446" s="167"/>
      <c r="K446" s="168"/>
      <c r="L446" s="168"/>
      <c r="M446" s="169"/>
    </row>
    <row r="447" s="145" customFormat="1" ht="12" spans="1:13">
      <c r="A447" s="154">
        <f t="shared" si="6"/>
        <v>443</v>
      </c>
      <c r="B447" s="154" t="s">
        <v>1086</v>
      </c>
      <c r="C447" s="154" t="s">
        <v>1087</v>
      </c>
      <c r="D447" s="154" t="s">
        <v>40</v>
      </c>
      <c r="E447" s="154">
        <v>1</v>
      </c>
      <c r="F447" s="156" t="s">
        <v>1088</v>
      </c>
      <c r="G447" s="154" t="s">
        <v>42</v>
      </c>
      <c r="H447" s="154">
        <v>2</v>
      </c>
      <c r="I447" s="35">
        <v>555.48</v>
      </c>
      <c r="J447" s="167"/>
      <c r="K447" s="168"/>
      <c r="L447" s="168"/>
      <c r="M447" s="169"/>
    </row>
    <row r="448" s="145" customFormat="1" ht="12" spans="1:13">
      <c r="A448" s="154">
        <f t="shared" si="6"/>
        <v>444</v>
      </c>
      <c r="B448" s="154" t="s">
        <v>1089</v>
      </c>
      <c r="C448" s="154" t="s">
        <v>1090</v>
      </c>
      <c r="D448" s="154" t="s">
        <v>95</v>
      </c>
      <c r="E448" s="154">
        <v>1</v>
      </c>
      <c r="F448" s="156" t="s">
        <v>56</v>
      </c>
      <c r="G448" s="154" t="s">
        <v>54</v>
      </c>
      <c r="H448" s="154">
        <v>1</v>
      </c>
      <c r="I448" s="35">
        <v>30.12</v>
      </c>
      <c r="J448" s="167"/>
      <c r="K448" s="168"/>
      <c r="L448" s="168"/>
      <c r="M448" s="169"/>
    </row>
    <row r="449" s="145" customFormat="1" ht="12" spans="1:13">
      <c r="A449" s="154">
        <f t="shared" si="6"/>
        <v>445</v>
      </c>
      <c r="B449" s="154" t="s">
        <v>1089</v>
      </c>
      <c r="C449" s="154" t="s">
        <v>1091</v>
      </c>
      <c r="D449" s="154" t="s">
        <v>92</v>
      </c>
      <c r="E449" s="154">
        <v>1</v>
      </c>
      <c r="F449" s="156" t="s">
        <v>56</v>
      </c>
      <c r="G449" s="154" t="s">
        <v>54</v>
      </c>
      <c r="H449" s="154">
        <v>1</v>
      </c>
      <c r="I449" s="35">
        <v>30.12</v>
      </c>
      <c r="J449" s="167"/>
      <c r="K449" s="168"/>
      <c r="L449" s="168"/>
      <c r="M449" s="169"/>
    </row>
    <row r="450" s="145" customFormat="1" ht="56.25" spans="1:13">
      <c r="A450" s="154">
        <f t="shared" si="6"/>
        <v>446</v>
      </c>
      <c r="B450" s="154" t="s">
        <v>1092</v>
      </c>
      <c r="C450" s="154" t="s">
        <v>1093</v>
      </c>
      <c r="D450" s="154" t="s">
        <v>40</v>
      </c>
      <c r="E450" s="154">
        <v>1</v>
      </c>
      <c r="F450" s="156" t="s">
        <v>1094</v>
      </c>
      <c r="G450" s="154" t="s">
        <v>42</v>
      </c>
      <c r="H450" s="154">
        <v>1</v>
      </c>
      <c r="I450" s="35">
        <v>245.91</v>
      </c>
      <c r="J450" s="167"/>
      <c r="K450" s="168"/>
      <c r="L450" s="168"/>
      <c r="M450" s="169"/>
    </row>
    <row r="451" s="145" customFormat="1" ht="12" spans="1:13">
      <c r="A451" s="154">
        <f t="shared" si="6"/>
        <v>447</v>
      </c>
      <c r="B451" s="154" t="s">
        <v>1095</v>
      </c>
      <c r="C451" s="154" t="s">
        <v>40</v>
      </c>
      <c r="D451" s="154" t="s">
        <v>40</v>
      </c>
      <c r="E451" s="154">
        <v>1</v>
      </c>
      <c r="F451" s="157" t="s">
        <v>56</v>
      </c>
      <c r="G451" s="154" t="s">
        <v>54</v>
      </c>
      <c r="H451" s="154">
        <v>1</v>
      </c>
      <c r="I451" s="35">
        <v>347.65</v>
      </c>
      <c r="J451" s="167"/>
      <c r="K451" s="168"/>
      <c r="L451" s="168"/>
      <c r="M451" s="169"/>
    </row>
    <row r="452" s="145" customFormat="1" ht="33.75" spans="1:13">
      <c r="A452" s="154">
        <f t="shared" si="6"/>
        <v>448</v>
      </c>
      <c r="B452" s="154" t="s">
        <v>1096</v>
      </c>
      <c r="C452" s="154" t="s">
        <v>1097</v>
      </c>
      <c r="D452" s="154" t="s">
        <v>989</v>
      </c>
      <c r="E452" s="154">
        <v>1</v>
      </c>
      <c r="F452" s="156" t="s">
        <v>1098</v>
      </c>
      <c r="G452" s="154" t="s">
        <v>42</v>
      </c>
      <c r="H452" s="154">
        <v>1</v>
      </c>
      <c r="I452" s="35">
        <v>188.36</v>
      </c>
      <c r="J452" s="167"/>
      <c r="K452" s="168"/>
      <c r="L452" s="168"/>
      <c r="M452" s="169"/>
    </row>
    <row r="453" s="145" customFormat="1" ht="12" spans="1:13">
      <c r="A453" s="154">
        <f t="shared" ref="A453:A516" si="7">ROW()-4</f>
        <v>449</v>
      </c>
      <c r="B453" s="154" t="s">
        <v>1099</v>
      </c>
      <c r="C453" s="154" t="s">
        <v>1100</v>
      </c>
      <c r="D453" s="154" t="s">
        <v>40</v>
      </c>
      <c r="E453" s="154">
        <v>3</v>
      </c>
      <c r="F453" s="156" t="s">
        <v>1101</v>
      </c>
      <c r="G453" s="154" t="s">
        <v>42</v>
      </c>
      <c r="H453" s="154">
        <v>1</v>
      </c>
      <c r="I453" s="35">
        <v>95.88</v>
      </c>
      <c r="J453" s="167"/>
      <c r="K453" s="168"/>
      <c r="L453" s="168"/>
      <c r="M453" s="169"/>
    </row>
    <row r="454" s="145" customFormat="1" ht="12" spans="1:13">
      <c r="A454" s="154">
        <f t="shared" si="7"/>
        <v>450</v>
      </c>
      <c r="B454" s="154" t="s">
        <v>1102</v>
      </c>
      <c r="C454" s="154" t="s">
        <v>40</v>
      </c>
      <c r="D454" s="154" t="s">
        <v>40</v>
      </c>
      <c r="E454" s="154">
        <v>1</v>
      </c>
      <c r="F454" s="156" t="s">
        <v>1103</v>
      </c>
      <c r="G454" s="154" t="s">
        <v>42</v>
      </c>
      <c r="H454" s="154">
        <v>1</v>
      </c>
      <c r="I454" s="35">
        <v>158.1</v>
      </c>
      <c r="J454" s="167"/>
      <c r="K454" s="168"/>
      <c r="L454" s="168"/>
      <c r="M454" s="169"/>
    </row>
    <row r="455" s="145" customFormat="1" ht="33.75" spans="1:13">
      <c r="A455" s="154">
        <f t="shared" si="7"/>
        <v>451</v>
      </c>
      <c r="B455" s="154" t="s">
        <v>1104</v>
      </c>
      <c r="C455" s="154" t="s">
        <v>40</v>
      </c>
      <c r="D455" s="154" t="s">
        <v>40</v>
      </c>
      <c r="E455" s="154">
        <v>1</v>
      </c>
      <c r="F455" s="156" t="s">
        <v>1105</v>
      </c>
      <c r="G455" s="154" t="s">
        <v>42</v>
      </c>
      <c r="H455" s="154">
        <v>1</v>
      </c>
      <c r="I455" s="35">
        <v>407.15</v>
      </c>
      <c r="J455" s="167"/>
      <c r="K455" s="168"/>
      <c r="L455" s="168"/>
      <c r="M455" s="169"/>
    </row>
    <row r="456" s="145" customFormat="1" ht="33.75" spans="1:13">
      <c r="A456" s="154">
        <f t="shared" si="7"/>
        <v>452</v>
      </c>
      <c r="B456" s="154" t="s">
        <v>1106</v>
      </c>
      <c r="C456" s="154" t="s">
        <v>1107</v>
      </c>
      <c r="D456" s="154" t="s">
        <v>40</v>
      </c>
      <c r="E456" s="154">
        <v>12</v>
      </c>
      <c r="F456" s="156" t="s">
        <v>1108</v>
      </c>
      <c r="G456" s="154" t="s">
        <v>42</v>
      </c>
      <c r="H456" s="154">
        <v>1</v>
      </c>
      <c r="I456" s="35">
        <v>650.42</v>
      </c>
      <c r="J456" s="167"/>
      <c r="K456" s="168"/>
      <c r="L456" s="168"/>
      <c r="M456" s="169"/>
    </row>
    <row r="457" s="145" customFormat="1" ht="56.25" spans="1:13">
      <c r="A457" s="154">
        <f t="shared" si="7"/>
        <v>453</v>
      </c>
      <c r="B457" s="154" t="s">
        <v>1109</v>
      </c>
      <c r="C457" s="154" t="s">
        <v>1110</v>
      </c>
      <c r="D457" s="154" t="s">
        <v>1111</v>
      </c>
      <c r="E457" s="154">
        <v>1</v>
      </c>
      <c r="F457" s="156" t="s">
        <v>1112</v>
      </c>
      <c r="G457" s="154" t="s">
        <v>42</v>
      </c>
      <c r="H457" s="154">
        <v>1</v>
      </c>
      <c r="I457" s="35">
        <v>264.78</v>
      </c>
      <c r="J457" s="167"/>
      <c r="K457" s="168"/>
      <c r="L457" s="168"/>
      <c r="M457" s="169"/>
    </row>
    <row r="458" s="145" customFormat="1" ht="12" spans="1:13">
      <c r="A458" s="154">
        <f t="shared" si="7"/>
        <v>454</v>
      </c>
      <c r="B458" s="154" t="s">
        <v>1113</v>
      </c>
      <c r="C458" s="154" t="s">
        <v>40</v>
      </c>
      <c r="D458" s="154" t="s">
        <v>40</v>
      </c>
      <c r="E458" s="154">
        <v>2</v>
      </c>
      <c r="F458" s="156" t="s">
        <v>1114</v>
      </c>
      <c r="G458" s="154" t="s">
        <v>42</v>
      </c>
      <c r="H458" s="154">
        <v>1</v>
      </c>
      <c r="I458" s="35">
        <v>98.43</v>
      </c>
      <c r="J458" s="167"/>
      <c r="K458" s="168"/>
      <c r="L458" s="168"/>
      <c r="M458" s="169"/>
    </row>
    <row r="459" s="145" customFormat="1" ht="12" spans="1:13">
      <c r="A459" s="154">
        <f t="shared" si="7"/>
        <v>455</v>
      </c>
      <c r="B459" s="154" t="s">
        <v>1115</v>
      </c>
      <c r="C459" s="154" t="s">
        <v>1116</v>
      </c>
      <c r="D459" s="154" t="s">
        <v>40</v>
      </c>
      <c r="E459" s="154">
        <v>2</v>
      </c>
      <c r="F459" s="157" t="s">
        <v>56</v>
      </c>
      <c r="G459" s="154" t="s">
        <v>42</v>
      </c>
      <c r="H459" s="154">
        <v>1</v>
      </c>
      <c r="I459" s="35">
        <v>385.9</v>
      </c>
      <c r="J459" s="167"/>
      <c r="K459" s="168"/>
      <c r="L459" s="168"/>
      <c r="M459" s="169"/>
    </row>
    <row r="460" s="145" customFormat="1" ht="12" spans="1:13">
      <c r="A460" s="154">
        <f t="shared" si="7"/>
        <v>456</v>
      </c>
      <c r="B460" s="154" t="s">
        <v>1117</v>
      </c>
      <c r="C460" s="154" t="s">
        <v>103</v>
      </c>
      <c r="D460" s="154" t="s">
        <v>95</v>
      </c>
      <c r="E460" s="154">
        <v>1</v>
      </c>
      <c r="F460" s="156" t="s">
        <v>56</v>
      </c>
      <c r="G460" s="154" t="s">
        <v>54</v>
      </c>
      <c r="H460" s="154">
        <v>1</v>
      </c>
      <c r="I460" s="35">
        <v>33.17</v>
      </c>
      <c r="J460" s="167"/>
      <c r="K460" s="168"/>
      <c r="L460" s="168"/>
      <c r="M460" s="169"/>
    </row>
    <row r="461" s="145" customFormat="1" ht="56.25" spans="1:13">
      <c r="A461" s="154">
        <f t="shared" si="7"/>
        <v>457</v>
      </c>
      <c r="B461" s="154" t="s">
        <v>1118</v>
      </c>
      <c r="C461" s="154" t="s">
        <v>1119</v>
      </c>
      <c r="D461" s="154" t="s">
        <v>40</v>
      </c>
      <c r="E461" s="154">
        <v>1</v>
      </c>
      <c r="F461" s="173" t="s">
        <v>1120</v>
      </c>
      <c r="G461" s="154" t="s">
        <v>42</v>
      </c>
      <c r="H461" s="154">
        <v>1</v>
      </c>
      <c r="I461" s="35">
        <v>374.26</v>
      </c>
      <c r="J461" s="167"/>
      <c r="K461" s="168"/>
      <c r="L461" s="168"/>
      <c r="M461" s="169"/>
    </row>
    <row r="462" s="145" customFormat="1" ht="33.75" spans="1:13">
      <c r="A462" s="154">
        <f t="shared" si="7"/>
        <v>458</v>
      </c>
      <c r="B462" s="154" t="s">
        <v>1121</v>
      </c>
      <c r="C462" s="154" t="s">
        <v>921</v>
      </c>
      <c r="D462" s="154" t="s">
        <v>40</v>
      </c>
      <c r="E462" s="154">
        <v>1</v>
      </c>
      <c r="F462" s="159" t="s">
        <v>1122</v>
      </c>
      <c r="G462" s="154" t="s">
        <v>42</v>
      </c>
      <c r="H462" s="154">
        <v>1</v>
      </c>
      <c r="I462" s="35">
        <v>222.7</v>
      </c>
      <c r="J462" s="167"/>
      <c r="K462" s="168"/>
      <c r="L462" s="168"/>
      <c r="M462" s="169"/>
    </row>
    <row r="463" s="145" customFormat="1" ht="12" spans="1:13">
      <c r="A463" s="154">
        <f t="shared" si="7"/>
        <v>459</v>
      </c>
      <c r="B463" s="154" t="s">
        <v>1123</v>
      </c>
      <c r="C463" s="154" t="s">
        <v>1091</v>
      </c>
      <c r="D463" s="154" t="s">
        <v>95</v>
      </c>
      <c r="E463" s="154">
        <v>1</v>
      </c>
      <c r="F463" s="156" t="s">
        <v>56</v>
      </c>
      <c r="G463" s="154" t="s">
        <v>1124</v>
      </c>
      <c r="H463" s="154">
        <v>1</v>
      </c>
      <c r="I463" s="35">
        <v>41.76</v>
      </c>
      <c r="J463" s="167"/>
      <c r="K463" s="168"/>
      <c r="L463" s="168"/>
      <c r="M463" s="169"/>
    </row>
    <row r="464" s="145" customFormat="1" ht="12" spans="1:13">
      <c r="A464" s="154">
        <f t="shared" si="7"/>
        <v>460</v>
      </c>
      <c r="B464" s="154" t="s">
        <v>1125</v>
      </c>
      <c r="C464" s="154" t="s">
        <v>1126</v>
      </c>
      <c r="D464" s="154" t="s">
        <v>1127</v>
      </c>
      <c r="E464" s="154">
        <v>1</v>
      </c>
      <c r="F464" s="156" t="s">
        <v>1128</v>
      </c>
      <c r="G464" s="154" t="s">
        <v>42</v>
      </c>
      <c r="H464" s="154">
        <v>1</v>
      </c>
      <c r="I464" s="35">
        <v>372.3</v>
      </c>
      <c r="J464" s="167"/>
      <c r="K464" s="168"/>
      <c r="L464" s="168"/>
      <c r="M464" s="169"/>
    </row>
    <row r="465" s="145" customFormat="1" ht="12" spans="1:13">
      <c r="A465" s="154">
        <f t="shared" si="7"/>
        <v>461</v>
      </c>
      <c r="B465" s="154" t="s">
        <v>1125</v>
      </c>
      <c r="C465" s="154" t="s">
        <v>1129</v>
      </c>
      <c r="D465" s="154" t="s">
        <v>40</v>
      </c>
      <c r="E465" s="154">
        <v>1</v>
      </c>
      <c r="F465" s="159" t="s">
        <v>1130</v>
      </c>
      <c r="G465" s="154" t="s">
        <v>42</v>
      </c>
      <c r="H465" s="154">
        <v>1</v>
      </c>
      <c r="I465" s="35">
        <v>328.95</v>
      </c>
      <c r="J465" s="167"/>
      <c r="K465" s="168"/>
      <c r="L465" s="168"/>
      <c r="M465" s="169"/>
    </row>
    <row r="466" s="145" customFormat="1" ht="56.25" spans="1:13">
      <c r="A466" s="154">
        <f t="shared" si="7"/>
        <v>462</v>
      </c>
      <c r="B466" s="154" t="s">
        <v>1131</v>
      </c>
      <c r="C466" s="154" t="s">
        <v>1132</v>
      </c>
      <c r="D466" s="154" t="s">
        <v>318</v>
      </c>
      <c r="E466" s="154">
        <v>1</v>
      </c>
      <c r="F466" s="174" t="s">
        <v>1133</v>
      </c>
      <c r="G466" s="154" t="s">
        <v>42</v>
      </c>
      <c r="H466" s="154">
        <v>1</v>
      </c>
      <c r="I466" s="35">
        <v>343.4</v>
      </c>
      <c r="J466" s="167"/>
      <c r="K466" s="168"/>
      <c r="L466" s="168"/>
      <c r="M466" s="169"/>
    </row>
    <row r="467" s="145" customFormat="1" ht="12" spans="1:13">
      <c r="A467" s="154">
        <f t="shared" si="7"/>
        <v>463</v>
      </c>
      <c r="B467" s="154" t="s">
        <v>1134</v>
      </c>
      <c r="C467" s="154" t="s">
        <v>984</v>
      </c>
      <c r="D467" s="154" t="s">
        <v>106</v>
      </c>
      <c r="E467" s="154">
        <v>1</v>
      </c>
      <c r="F467" s="156" t="s">
        <v>56</v>
      </c>
      <c r="G467" s="154" t="s">
        <v>54</v>
      </c>
      <c r="H467" s="154">
        <v>1</v>
      </c>
      <c r="I467" s="35">
        <v>48.45</v>
      </c>
      <c r="J467" s="167"/>
      <c r="K467" s="168"/>
      <c r="L467" s="168"/>
      <c r="M467" s="169"/>
    </row>
    <row r="468" s="145" customFormat="1" ht="22.5" spans="1:13">
      <c r="A468" s="154">
        <f t="shared" si="7"/>
        <v>464</v>
      </c>
      <c r="B468" s="154" t="s">
        <v>1135</v>
      </c>
      <c r="C468" s="154" t="s">
        <v>1091</v>
      </c>
      <c r="D468" s="154" t="s">
        <v>1136</v>
      </c>
      <c r="E468" s="154">
        <v>2</v>
      </c>
      <c r="F468" s="156" t="s">
        <v>1137</v>
      </c>
      <c r="G468" s="154" t="s">
        <v>42</v>
      </c>
      <c r="H468" s="154">
        <v>1</v>
      </c>
      <c r="I468" s="35">
        <v>113.9</v>
      </c>
      <c r="J468" s="167"/>
      <c r="K468" s="168"/>
      <c r="L468" s="168"/>
      <c r="M468" s="169"/>
    </row>
    <row r="469" s="145" customFormat="1" ht="12" spans="1:13">
      <c r="A469" s="154">
        <f t="shared" si="7"/>
        <v>465</v>
      </c>
      <c r="B469" s="154" t="s">
        <v>1138</v>
      </c>
      <c r="C469" s="154" t="s">
        <v>1091</v>
      </c>
      <c r="D469" s="154" t="s">
        <v>95</v>
      </c>
      <c r="E469" s="154">
        <v>17</v>
      </c>
      <c r="F469" s="156" t="s">
        <v>56</v>
      </c>
      <c r="G469" s="154" t="s">
        <v>54</v>
      </c>
      <c r="H469" s="154">
        <v>1</v>
      </c>
      <c r="I469" s="35">
        <v>28.45</v>
      </c>
      <c r="J469" s="167"/>
      <c r="K469" s="168"/>
      <c r="L469" s="168"/>
      <c r="M469" s="169"/>
    </row>
    <row r="470" s="145" customFormat="1" ht="12" spans="1:13">
      <c r="A470" s="154">
        <f t="shared" si="7"/>
        <v>466</v>
      </c>
      <c r="B470" s="154" t="s">
        <v>1138</v>
      </c>
      <c r="C470" s="154" t="s">
        <v>1139</v>
      </c>
      <c r="D470" s="154" t="s">
        <v>95</v>
      </c>
      <c r="E470" s="154">
        <v>7</v>
      </c>
      <c r="F470" s="156" t="s">
        <v>56</v>
      </c>
      <c r="G470" s="154" t="s">
        <v>54</v>
      </c>
      <c r="H470" s="154">
        <v>1</v>
      </c>
      <c r="I470" s="35">
        <v>28.45</v>
      </c>
      <c r="J470" s="167"/>
      <c r="K470" s="168"/>
      <c r="L470" s="168"/>
      <c r="M470" s="169"/>
    </row>
    <row r="471" s="145" customFormat="1" ht="12" spans="1:13">
      <c r="A471" s="154">
        <f t="shared" si="7"/>
        <v>467</v>
      </c>
      <c r="B471" s="154" t="s">
        <v>1138</v>
      </c>
      <c r="C471" s="154" t="s">
        <v>1140</v>
      </c>
      <c r="D471" s="154" t="s">
        <v>95</v>
      </c>
      <c r="E471" s="154">
        <v>7</v>
      </c>
      <c r="F471" s="156" t="s">
        <v>56</v>
      </c>
      <c r="G471" s="154" t="s">
        <v>54</v>
      </c>
      <c r="H471" s="154">
        <v>1</v>
      </c>
      <c r="I471" s="35">
        <v>35.67</v>
      </c>
      <c r="J471" s="167"/>
      <c r="K471" s="168"/>
      <c r="L471" s="168"/>
      <c r="M471" s="169"/>
    </row>
    <row r="472" s="145" customFormat="1" ht="45" spans="1:13">
      <c r="A472" s="154">
        <f t="shared" si="7"/>
        <v>468</v>
      </c>
      <c r="B472" s="154" t="s">
        <v>1141</v>
      </c>
      <c r="C472" s="154" t="s">
        <v>1142</v>
      </c>
      <c r="D472" s="154" t="s">
        <v>1143</v>
      </c>
      <c r="E472" s="154">
        <v>1</v>
      </c>
      <c r="F472" s="156" t="s">
        <v>1144</v>
      </c>
      <c r="G472" s="154" t="s">
        <v>42</v>
      </c>
      <c r="H472" s="154">
        <v>1</v>
      </c>
      <c r="I472" s="35">
        <v>306.85</v>
      </c>
      <c r="J472" s="167"/>
      <c r="K472" s="168"/>
      <c r="L472" s="168"/>
      <c r="M472" s="169"/>
    </row>
    <row r="473" s="145" customFormat="1" ht="22.5" spans="1:13">
      <c r="A473" s="154">
        <f t="shared" si="7"/>
        <v>469</v>
      </c>
      <c r="B473" s="154" t="s">
        <v>1145</v>
      </c>
      <c r="C473" s="154" t="s">
        <v>1146</v>
      </c>
      <c r="D473" s="154" t="s">
        <v>95</v>
      </c>
      <c r="E473" s="154">
        <v>1</v>
      </c>
      <c r="F473" s="156" t="s">
        <v>1147</v>
      </c>
      <c r="G473" s="154" t="s">
        <v>42</v>
      </c>
      <c r="H473" s="154">
        <v>1</v>
      </c>
      <c r="I473" s="35">
        <v>44.71</v>
      </c>
      <c r="J473" s="167"/>
      <c r="K473" s="168"/>
      <c r="L473" s="168"/>
      <c r="M473" s="169"/>
    </row>
    <row r="474" s="145" customFormat="1" ht="12" spans="1:13">
      <c r="A474" s="154">
        <f t="shared" si="7"/>
        <v>470</v>
      </c>
      <c r="B474" s="154" t="s">
        <v>1148</v>
      </c>
      <c r="C474" s="154" t="s">
        <v>1149</v>
      </c>
      <c r="D474" s="154" t="s">
        <v>40</v>
      </c>
      <c r="E474" s="154">
        <v>1</v>
      </c>
      <c r="F474" s="156" t="s">
        <v>56</v>
      </c>
      <c r="G474" s="154" t="s">
        <v>54</v>
      </c>
      <c r="H474" s="154">
        <v>1</v>
      </c>
      <c r="I474" s="35">
        <v>155.18</v>
      </c>
      <c r="J474" s="167"/>
      <c r="K474" s="168"/>
      <c r="L474" s="168"/>
      <c r="M474" s="169"/>
    </row>
    <row r="475" s="145" customFormat="1" ht="12" spans="1:13">
      <c r="A475" s="154">
        <f t="shared" si="7"/>
        <v>471</v>
      </c>
      <c r="B475" s="154" t="s">
        <v>1150</v>
      </c>
      <c r="C475" s="154" t="s">
        <v>972</v>
      </c>
      <c r="D475" s="154" t="s">
        <v>95</v>
      </c>
      <c r="E475" s="154">
        <v>2</v>
      </c>
      <c r="F475" s="156" t="s">
        <v>56</v>
      </c>
      <c r="G475" s="154" t="s">
        <v>54</v>
      </c>
      <c r="H475" s="154">
        <v>1</v>
      </c>
      <c r="I475" s="35">
        <v>66.13</v>
      </c>
      <c r="J475" s="167"/>
      <c r="K475" s="168"/>
      <c r="L475" s="168"/>
      <c r="M475" s="169"/>
    </row>
    <row r="476" s="145" customFormat="1" ht="78.75" spans="1:13">
      <c r="A476" s="154">
        <f t="shared" si="7"/>
        <v>472</v>
      </c>
      <c r="B476" s="154" t="s">
        <v>1151</v>
      </c>
      <c r="C476" s="154" t="s">
        <v>1152</v>
      </c>
      <c r="D476" s="154" t="s">
        <v>1153</v>
      </c>
      <c r="E476" s="154">
        <v>2</v>
      </c>
      <c r="F476" s="156" t="s">
        <v>1057</v>
      </c>
      <c r="G476" s="154" t="s">
        <v>42</v>
      </c>
      <c r="H476" s="154">
        <v>1</v>
      </c>
      <c r="I476" s="35">
        <v>198.05</v>
      </c>
      <c r="J476" s="167"/>
      <c r="K476" s="168"/>
      <c r="L476" s="168"/>
      <c r="M476" s="169"/>
    </row>
    <row r="477" s="145" customFormat="1" ht="12" spans="1:13">
      <c r="A477" s="154">
        <f t="shared" si="7"/>
        <v>473</v>
      </c>
      <c r="B477" s="154" t="s">
        <v>1154</v>
      </c>
      <c r="C477" s="154" t="s">
        <v>1091</v>
      </c>
      <c r="D477" s="154" t="s">
        <v>95</v>
      </c>
      <c r="E477" s="154">
        <v>2</v>
      </c>
      <c r="F477" s="156" t="s">
        <v>56</v>
      </c>
      <c r="G477" s="154" t="s">
        <v>54</v>
      </c>
      <c r="H477" s="154">
        <v>1</v>
      </c>
      <c r="I477" s="35">
        <v>30.12</v>
      </c>
      <c r="J477" s="167"/>
      <c r="K477" s="168"/>
      <c r="L477" s="168"/>
      <c r="M477" s="169"/>
    </row>
    <row r="478" s="145" customFormat="1" ht="24" spans="1:13">
      <c r="A478" s="154">
        <f t="shared" si="7"/>
        <v>474</v>
      </c>
      <c r="B478" s="154" t="s">
        <v>1154</v>
      </c>
      <c r="C478" s="154" t="s">
        <v>1155</v>
      </c>
      <c r="D478" s="154" t="s">
        <v>95</v>
      </c>
      <c r="E478" s="154">
        <v>2</v>
      </c>
      <c r="F478" s="156" t="s">
        <v>56</v>
      </c>
      <c r="G478" s="154" t="s">
        <v>54</v>
      </c>
      <c r="H478" s="154">
        <v>1</v>
      </c>
      <c r="I478" s="35">
        <v>40.32</v>
      </c>
      <c r="J478" s="167"/>
      <c r="K478" s="168"/>
      <c r="L478" s="168"/>
      <c r="M478" s="169"/>
    </row>
    <row r="479" s="145" customFormat="1" ht="12" spans="1:13">
      <c r="A479" s="154">
        <f t="shared" si="7"/>
        <v>475</v>
      </c>
      <c r="B479" s="154" t="s">
        <v>1156</v>
      </c>
      <c r="C479" s="154" t="s">
        <v>105</v>
      </c>
      <c r="D479" s="154" t="s">
        <v>106</v>
      </c>
      <c r="E479" s="154">
        <v>2</v>
      </c>
      <c r="F479" s="156" t="s">
        <v>56</v>
      </c>
      <c r="G479" s="154" t="s">
        <v>54</v>
      </c>
      <c r="H479" s="154">
        <v>1</v>
      </c>
      <c r="I479" s="35">
        <v>33.28</v>
      </c>
      <c r="J479" s="167"/>
      <c r="K479" s="168"/>
      <c r="L479" s="168"/>
      <c r="M479" s="169"/>
    </row>
    <row r="480" s="145" customFormat="1" ht="45" spans="1:13">
      <c r="A480" s="154">
        <f t="shared" si="7"/>
        <v>476</v>
      </c>
      <c r="B480" s="154" t="s">
        <v>1157</v>
      </c>
      <c r="C480" s="154" t="s">
        <v>1158</v>
      </c>
      <c r="D480" s="154" t="s">
        <v>40</v>
      </c>
      <c r="E480" s="154">
        <v>1</v>
      </c>
      <c r="F480" s="173" t="s">
        <v>1159</v>
      </c>
      <c r="G480" s="154" t="s">
        <v>42</v>
      </c>
      <c r="H480" s="154">
        <v>1</v>
      </c>
      <c r="I480" s="35">
        <v>342.55</v>
      </c>
      <c r="J480" s="167"/>
      <c r="K480" s="168"/>
      <c r="L480" s="168"/>
      <c r="M480" s="169"/>
    </row>
    <row r="481" s="145" customFormat="1" ht="12" spans="1:13">
      <c r="A481" s="154">
        <f t="shared" si="7"/>
        <v>477</v>
      </c>
      <c r="B481" s="154" t="s">
        <v>1160</v>
      </c>
      <c r="C481" s="154" t="s">
        <v>1161</v>
      </c>
      <c r="D481" s="154" t="s">
        <v>40</v>
      </c>
      <c r="E481" s="154">
        <v>2</v>
      </c>
      <c r="F481" s="156" t="s">
        <v>56</v>
      </c>
      <c r="G481" s="154" t="s">
        <v>54</v>
      </c>
      <c r="H481" s="154">
        <v>1</v>
      </c>
      <c r="I481" s="35">
        <v>319.09</v>
      </c>
      <c r="J481" s="167"/>
      <c r="K481" s="168"/>
      <c r="L481" s="168"/>
      <c r="M481" s="169"/>
    </row>
    <row r="482" s="145" customFormat="1" ht="12" spans="1:13">
      <c r="A482" s="154">
        <f t="shared" si="7"/>
        <v>478</v>
      </c>
      <c r="B482" s="154" t="s">
        <v>1162</v>
      </c>
      <c r="C482" s="154" t="s">
        <v>1163</v>
      </c>
      <c r="D482" s="154" t="s">
        <v>40</v>
      </c>
      <c r="E482" s="154">
        <v>1</v>
      </c>
      <c r="F482" s="156" t="s">
        <v>56</v>
      </c>
      <c r="G482" s="154" t="s">
        <v>54</v>
      </c>
      <c r="H482" s="154">
        <v>1</v>
      </c>
      <c r="I482" s="35">
        <v>442.57</v>
      </c>
      <c r="J482" s="167"/>
      <c r="K482" s="168"/>
      <c r="L482" s="168"/>
      <c r="M482" s="169"/>
    </row>
    <row r="483" s="145" customFormat="1" ht="56.25" spans="1:13">
      <c r="A483" s="154">
        <f t="shared" si="7"/>
        <v>479</v>
      </c>
      <c r="B483" s="154" t="s">
        <v>1164</v>
      </c>
      <c r="C483" s="154" t="s">
        <v>196</v>
      </c>
      <c r="D483" s="154" t="s">
        <v>40</v>
      </c>
      <c r="E483" s="154">
        <v>1</v>
      </c>
      <c r="F483" s="156" t="s">
        <v>1165</v>
      </c>
      <c r="G483" s="154" t="s">
        <v>42</v>
      </c>
      <c r="H483" s="154">
        <v>1</v>
      </c>
      <c r="I483" s="35">
        <v>103.62</v>
      </c>
      <c r="J483" s="167"/>
      <c r="K483" s="168"/>
      <c r="L483" s="168"/>
      <c r="M483" s="169"/>
    </row>
    <row r="484" s="145" customFormat="1" ht="12" spans="1:13">
      <c r="A484" s="154">
        <f t="shared" si="7"/>
        <v>480</v>
      </c>
      <c r="B484" s="154" t="s">
        <v>1166</v>
      </c>
      <c r="C484" s="154" t="s">
        <v>1167</v>
      </c>
      <c r="D484" s="154" t="s">
        <v>40</v>
      </c>
      <c r="E484" s="154">
        <v>4</v>
      </c>
      <c r="F484" s="157" t="s">
        <v>506</v>
      </c>
      <c r="G484" s="154" t="s">
        <v>42</v>
      </c>
      <c r="H484" s="154">
        <v>1</v>
      </c>
      <c r="I484" s="35">
        <v>174</v>
      </c>
      <c r="J484" s="167"/>
      <c r="K484" s="168"/>
      <c r="L484" s="168"/>
      <c r="M484" s="169"/>
    </row>
    <row r="485" s="145" customFormat="1" ht="22.5" spans="1:13">
      <c r="A485" s="154">
        <f t="shared" si="7"/>
        <v>481</v>
      </c>
      <c r="B485" s="154" t="s">
        <v>1168</v>
      </c>
      <c r="C485" s="154" t="s">
        <v>724</v>
      </c>
      <c r="D485" s="154" t="s">
        <v>106</v>
      </c>
      <c r="E485" s="154">
        <v>1</v>
      </c>
      <c r="F485" s="174" t="s">
        <v>1169</v>
      </c>
      <c r="G485" s="154" t="s">
        <v>42</v>
      </c>
      <c r="H485" s="154">
        <v>1</v>
      </c>
      <c r="I485" s="35">
        <v>209.1</v>
      </c>
      <c r="J485" s="167"/>
      <c r="K485" s="168"/>
      <c r="L485" s="168"/>
      <c r="M485" s="169"/>
    </row>
    <row r="486" s="145" customFormat="1" ht="12" spans="1:13">
      <c r="A486" s="154">
        <f t="shared" si="7"/>
        <v>482</v>
      </c>
      <c r="B486" s="154" t="s">
        <v>1170</v>
      </c>
      <c r="C486" s="154" t="s">
        <v>1171</v>
      </c>
      <c r="D486" s="154" t="s">
        <v>40</v>
      </c>
      <c r="E486" s="154">
        <v>2</v>
      </c>
      <c r="F486" s="156" t="s">
        <v>56</v>
      </c>
      <c r="G486" s="154" t="s">
        <v>42</v>
      </c>
      <c r="H486" s="154">
        <v>1</v>
      </c>
      <c r="I486" s="35">
        <v>185.3</v>
      </c>
      <c r="J486" s="167"/>
      <c r="K486" s="168"/>
      <c r="L486" s="168"/>
      <c r="M486" s="169"/>
    </row>
    <row r="487" s="145" customFormat="1" ht="24" spans="1:13">
      <c r="A487" s="154">
        <f t="shared" si="7"/>
        <v>483</v>
      </c>
      <c r="B487" s="154" t="s">
        <v>1172</v>
      </c>
      <c r="C487" s="154" t="s">
        <v>1173</v>
      </c>
      <c r="D487" s="154" t="s">
        <v>545</v>
      </c>
      <c r="E487" s="154">
        <v>4</v>
      </c>
      <c r="F487" s="156" t="s">
        <v>56</v>
      </c>
      <c r="G487" s="154" t="s">
        <v>42</v>
      </c>
      <c r="H487" s="154">
        <v>1</v>
      </c>
      <c r="I487" s="35">
        <v>344.93</v>
      </c>
      <c r="J487" s="167"/>
      <c r="K487" s="168"/>
      <c r="L487" s="168"/>
      <c r="M487" s="169"/>
    </row>
    <row r="488" s="145" customFormat="1" ht="12" spans="1:13">
      <c r="A488" s="154">
        <f t="shared" si="7"/>
        <v>484</v>
      </c>
      <c r="B488" s="154" t="s">
        <v>1174</v>
      </c>
      <c r="C488" s="154" t="s">
        <v>1175</v>
      </c>
      <c r="D488" s="154" t="s">
        <v>40</v>
      </c>
      <c r="E488" s="154">
        <v>2</v>
      </c>
      <c r="F488" s="156" t="s">
        <v>56</v>
      </c>
      <c r="G488" s="154" t="s">
        <v>42</v>
      </c>
      <c r="H488" s="154">
        <v>1</v>
      </c>
      <c r="I488" s="35">
        <v>49.47</v>
      </c>
      <c r="J488" s="167"/>
      <c r="K488" s="168"/>
      <c r="L488" s="168"/>
      <c r="M488" s="169"/>
    </row>
    <row r="489" s="145" customFormat="1" ht="12" spans="1:13">
      <c r="A489" s="154">
        <f t="shared" si="7"/>
        <v>485</v>
      </c>
      <c r="B489" s="154" t="s">
        <v>1174</v>
      </c>
      <c r="C489" s="154" t="s">
        <v>1176</v>
      </c>
      <c r="D489" s="154" t="s">
        <v>40</v>
      </c>
      <c r="E489" s="154">
        <v>2</v>
      </c>
      <c r="F489" s="156" t="s">
        <v>56</v>
      </c>
      <c r="G489" s="154" t="s">
        <v>42</v>
      </c>
      <c r="H489" s="154">
        <v>1</v>
      </c>
      <c r="I489" s="35">
        <v>49.47</v>
      </c>
      <c r="J489" s="167"/>
      <c r="K489" s="168"/>
      <c r="L489" s="168"/>
      <c r="M489" s="169"/>
    </row>
    <row r="490" s="145" customFormat="1" ht="12" spans="1:13">
      <c r="A490" s="154">
        <f t="shared" si="7"/>
        <v>486</v>
      </c>
      <c r="B490" s="154" t="s">
        <v>1177</v>
      </c>
      <c r="C490" s="154" t="s">
        <v>1178</v>
      </c>
      <c r="D490" s="154" t="s">
        <v>40</v>
      </c>
      <c r="E490" s="154">
        <v>3</v>
      </c>
      <c r="F490" s="156" t="s">
        <v>56</v>
      </c>
      <c r="G490" s="154" t="s">
        <v>42</v>
      </c>
      <c r="H490" s="154">
        <v>1</v>
      </c>
      <c r="I490" s="35">
        <v>49.47</v>
      </c>
      <c r="J490" s="167"/>
      <c r="K490" s="168"/>
      <c r="L490" s="168"/>
      <c r="M490" s="169"/>
    </row>
    <row r="491" s="145" customFormat="1" ht="24" spans="1:13">
      <c r="A491" s="154">
        <f t="shared" si="7"/>
        <v>487</v>
      </c>
      <c r="B491" s="154" t="s">
        <v>1179</v>
      </c>
      <c r="C491" s="154" t="s">
        <v>1180</v>
      </c>
      <c r="D491" s="154" t="s">
        <v>1181</v>
      </c>
      <c r="E491" s="154">
        <v>2</v>
      </c>
      <c r="F491" s="156" t="s">
        <v>1182</v>
      </c>
      <c r="G491" s="154" t="s">
        <v>42</v>
      </c>
      <c r="H491" s="154">
        <v>1</v>
      </c>
      <c r="I491" s="35">
        <v>407.15</v>
      </c>
      <c r="J491" s="167"/>
      <c r="K491" s="168"/>
      <c r="L491" s="168"/>
      <c r="M491" s="169"/>
    </row>
    <row r="492" s="145" customFormat="1" ht="45" spans="1:13">
      <c r="A492" s="154">
        <f t="shared" si="7"/>
        <v>488</v>
      </c>
      <c r="B492" s="154" t="s">
        <v>1183</v>
      </c>
      <c r="C492" s="154" t="s">
        <v>667</v>
      </c>
      <c r="D492" s="154" t="s">
        <v>40</v>
      </c>
      <c r="E492" s="154">
        <v>54</v>
      </c>
      <c r="F492" s="156" t="s">
        <v>1076</v>
      </c>
      <c r="G492" s="154" t="s">
        <v>42</v>
      </c>
      <c r="H492" s="154">
        <v>2</v>
      </c>
      <c r="I492" s="35">
        <v>107.1</v>
      </c>
      <c r="J492" s="167"/>
      <c r="K492" s="168"/>
      <c r="L492" s="168"/>
      <c r="M492" s="169"/>
    </row>
    <row r="493" s="145" customFormat="1" ht="45" spans="1:13">
      <c r="A493" s="154">
        <f t="shared" si="7"/>
        <v>489</v>
      </c>
      <c r="B493" s="154" t="s">
        <v>1184</v>
      </c>
      <c r="C493" s="154" t="s">
        <v>1185</v>
      </c>
      <c r="D493" s="154" t="s">
        <v>40</v>
      </c>
      <c r="E493" s="154">
        <v>28</v>
      </c>
      <c r="F493" s="156" t="s">
        <v>1076</v>
      </c>
      <c r="G493" s="154" t="s">
        <v>42</v>
      </c>
      <c r="H493" s="154">
        <v>2</v>
      </c>
      <c r="I493" s="35">
        <v>107.1</v>
      </c>
      <c r="J493" s="167"/>
      <c r="K493" s="168"/>
      <c r="L493" s="168"/>
      <c r="M493" s="169"/>
    </row>
    <row r="494" s="145" customFormat="1" ht="45" spans="1:13">
      <c r="A494" s="154">
        <f t="shared" si="7"/>
        <v>490</v>
      </c>
      <c r="B494" s="154" t="s">
        <v>1186</v>
      </c>
      <c r="C494" s="154" t="s">
        <v>1185</v>
      </c>
      <c r="D494" s="154" t="s">
        <v>40</v>
      </c>
      <c r="E494" s="154">
        <v>28</v>
      </c>
      <c r="F494" s="156" t="s">
        <v>1076</v>
      </c>
      <c r="G494" s="154" t="s">
        <v>42</v>
      </c>
      <c r="H494" s="154">
        <v>2</v>
      </c>
      <c r="I494" s="35">
        <v>107.1</v>
      </c>
      <c r="J494" s="167"/>
      <c r="K494" s="168"/>
      <c r="L494" s="168"/>
      <c r="M494" s="169"/>
    </row>
    <row r="495" s="145" customFormat="1" ht="45" spans="1:13">
      <c r="A495" s="154">
        <f t="shared" si="7"/>
        <v>491</v>
      </c>
      <c r="B495" s="154" t="s">
        <v>1187</v>
      </c>
      <c r="C495" s="154" t="s">
        <v>1188</v>
      </c>
      <c r="D495" s="154" t="s">
        <v>40</v>
      </c>
      <c r="E495" s="154">
        <v>12</v>
      </c>
      <c r="F495" s="156" t="s">
        <v>1076</v>
      </c>
      <c r="G495" s="154" t="s">
        <v>42</v>
      </c>
      <c r="H495" s="154">
        <v>2</v>
      </c>
      <c r="I495" s="35">
        <v>107.1</v>
      </c>
      <c r="J495" s="167"/>
      <c r="K495" s="168"/>
      <c r="L495" s="168"/>
      <c r="M495" s="169"/>
    </row>
    <row r="496" s="145" customFormat="1" ht="90" spans="1:13">
      <c r="A496" s="154">
        <f t="shared" si="7"/>
        <v>492</v>
      </c>
      <c r="B496" s="154" t="s">
        <v>1189</v>
      </c>
      <c r="C496" s="154" t="s">
        <v>1190</v>
      </c>
      <c r="D496" s="154" t="s">
        <v>40</v>
      </c>
      <c r="E496" s="154">
        <v>1</v>
      </c>
      <c r="F496" s="156" t="s">
        <v>1191</v>
      </c>
      <c r="G496" s="154" t="s">
        <v>42</v>
      </c>
      <c r="H496" s="154">
        <v>1</v>
      </c>
      <c r="I496" s="35">
        <v>726.75</v>
      </c>
      <c r="J496" s="167"/>
      <c r="K496" s="168"/>
      <c r="L496" s="168"/>
      <c r="M496" s="169"/>
    </row>
    <row r="497" s="145" customFormat="1" ht="12" spans="1:13">
      <c r="A497" s="154">
        <f t="shared" si="7"/>
        <v>493</v>
      </c>
      <c r="B497" s="154" t="s">
        <v>1192</v>
      </c>
      <c r="C497" s="154" t="s">
        <v>1193</v>
      </c>
      <c r="D497" s="154" t="s">
        <v>40</v>
      </c>
      <c r="E497" s="154">
        <v>4</v>
      </c>
      <c r="F497" s="156" t="s">
        <v>56</v>
      </c>
      <c r="G497" s="154" t="s">
        <v>42</v>
      </c>
      <c r="H497" s="154">
        <v>1</v>
      </c>
      <c r="I497" s="35">
        <v>261.8</v>
      </c>
      <c r="J497" s="167"/>
      <c r="K497" s="168"/>
      <c r="L497" s="168"/>
      <c r="M497" s="169"/>
    </row>
    <row r="498" s="145" customFormat="1" ht="56.25" spans="1:13">
      <c r="A498" s="154">
        <f t="shared" si="7"/>
        <v>494</v>
      </c>
      <c r="B498" s="154" t="s">
        <v>1194</v>
      </c>
      <c r="C498" s="154" t="s">
        <v>40</v>
      </c>
      <c r="D498" s="154" t="s">
        <v>40</v>
      </c>
      <c r="E498" s="154">
        <v>4</v>
      </c>
      <c r="F498" s="156" t="s">
        <v>1195</v>
      </c>
      <c r="G498" s="154" t="s">
        <v>42</v>
      </c>
      <c r="H498" s="154">
        <v>1</v>
      </c>
      <c r="I498" s="35">
        <v>132.6</v>
      </c>
      <c r="J498" s="167"/>
      <c r="K498" s="168"/>
      <c r="L498" s="168"/>
      <c r="M498" s="169"/>
    </row>
    <row r="499" s="145" customFormat="1" ht="67.5" spans="1:13">
      <c r="A499" s="154">
        <f t="shared" si="7"/>
        <v>495</v>
      </c>
      <c r="B499" s="154" t="s">
        <v>1196</v>
      </c>
      <c r="C499" s="154" t="s">
        <v>1197</v>
      </c>
      <c r="D499" s="154" t="s">
        <v>40</v>
      </c>
      <c r="E499" s="154">
        <v>24</v>
      </c>
      <c r="F499" s="156" t="s">
        <v>1198</v>
      </c>
      <c r="G499" s="154" t="s">
        <v>42</v>
      </c>
      <c r="H499" s="154">
        <v>2</v>
      </c>
      <c r="I499" s="35">
        <v>107.1</v>
      </c>
      <c r="J499" s="167"/>
      <c r="K499" s="168"/>
      <c r="L499" s="168"/>
      <c r="M499" s="169"/>
    </row>
    <row r="500" s="145" customFormat="1" ht="56.25" spans="1:13">
      <c r="A500" s="154">
        <f t="shared" si="7"/>
        <v>496</v>
      </c>
      <c r="B500" s="154" t="s">
        <v>1199</v>
      </c>
      <c r="C500" s="154" t="s">
        <v>1197</v>
      </c>
      <c r="D500" s="154" t="s">
        <v>40</v>
      </c>
      <c r="E500" s="154">
        <v>24</v>
      </c>
      <c r="F500" s="156" t="s">
        <v>1063</v>
      </c>
      <c r="G500" s="154" t="s">
        <v>42</v>
      </c>
      <c r="H500" s="154">
        <v>2</v>
      </c>
      <c r="I500" s="35">
        <v>107.1</v>
      </c>
      <c r="J500" s="167"/>
      <c r="K500" s="168"/>
      <c r="L500" s="168"/>
      <c r="M500" s="169"/>
    </row>
    <row r="501" s="145" customFormat="1" ht="12" spans="1:13">
      <c r="A501" s="154">
        <f t="shared" si="7"/>
        <v>497</v>
      </c>
      <c r="B501" s="154" t="s">
        <v>1200</v>
      </c>
      <c r="C501" s="154" t="s">
        <v>1201</v>
      </c>
      <c r="D501" s="154" t="s">
        <v>40</v>
      </c>
      <c r="E501" s="154">
        <v>4</v>
      </c>
      <c r="F501" s="156" t="s">
        <v>56</v>
      </c>
      <c r="G501" s="154" t="s">
        <v>42</v>
      </c>
      <c r="H501" s="154">
        <v>1</v>
      </c>
      <c r="I501" s="35">
        <v>292.4</v>
      </c>
      <c r="J501" s="167"/>
      <c r="K501" s="168"/>
      <c r="L501" s="168"/>
      <c r="M501" s="169"/>
    </row>
    <row r="502" s="145" customFormat="1" ht="45" spans="1:13">
      <c r="A502" s="154">
        <f t="shared" si="7"/>
        <v>498</v>
      </c>
      <c r="B502" s="154" t="s">
        <v>1202</v>
      </c>
      <c r="C502" s="154" t="s">
        <v>1203</v>
      </c>
      <c r="D502" s="154" t="s">
        <v>40</v>
      </c>
      <c r="E502" s="154">
        <v>4</v>
      </c>
      <c r="F502" s="156" t="s">
        <v>1204</v>
      </c>
      <c r="G502" s="154" t="s">
        <v>42</v>
      </c>
      <c r="H502" s="154">
        <v>1</v>
      </c>
      <c r="I502" s="35">
        <v>305.15</v>
      </c>
      <c r="J502" s="167"/>
      <c r="K502" s="168"/>
      <c r="L502" s="168"/>
      <c r="M502" s="169"/>
    </row>
    <row r="503" s="145" customFormat="1" ht="33.75" spans="1:13">
      <c r="A503" s="154">
        <f t="shared" si="7"/>
        <v>499</v>
      </c>
      <c r="B503" s="154" t="s">
        <v>1205</v>
      </c>
      <c r="C503" s="154" t="s">
        <v>1206</v>
      </c>
      <c r="D503" s="154" t="s">
        <v>40</v>
      </c>
      <c r="E503" s="154">
        <v>4</v>
      </c>
      <c r="F503" s="173" t="s">
        <v>1207</v>
      </c>
      <c r="G503" s="154" t="s">
        <v>42</v>
      </c>
      <c r="H503" s="154">
        <v>1</v>
      </c>
      <c r="I503" s="35">
        <v>123.93</v>
      </c>
      <c r="J503" s="167"/>
      <c r="K503" s="168"/>
      <c r="L503" s="168"/>
      <c r="M503" s="169"/>
    </row>
    <row r="504" s="145" customFormat="1" ht="112.5" spans="1:13">
      <c r="A504" s="154">
        <f t="shared" si="7"/>
        <v>500</v>
      </c>
      <c r="B504" s="154" t="s">
        <v>1208</v>
      </c>
      <c r="C504" s="154" t="s">
        <v>1173</v>
      </c>
      <c r="D504" s="154" t="s">
        <v>545</v>
      </c>
      <c r="E504" s="154">
        <v>4</v>
      </c>
      <c r="F504" s="156" t="s">
        <v>1209</v>
      </c>
      <c r="G504" s="154" t="s">
        <v>42</v>
      </c>
      <c r="H504" s="154">
        <v>1</v>
      </c>
      <c r="I504" s="35">
        <v>207.23</v>
      </c>
      <c r="J504" s="167"/>
      <c r="K504" s="168"/>
      <c r="L504" s="168"/>
      <c r="M504" s="169"/>
    </row>
    <row r="505" s="145" customFormat="1" ht="12" spans="1:13">
      <c r="A505" s="154">
        <f t="shared" si="7"/>
        <v>501</v>
      </c>
      <c r="B505" s="154" t="s">
        <v>1210</v>
      </c>
      <c r="C505" s="154" t="s">
        <v>1211</v>
      </c>
      <c r="D505" s="154" t="s">
        <v>354</v>
      </c>
      <c r="E505" s="154">
        <v>4</v>
      </c>
      <c r="F505" s="156" t="s">
        <v>1212</v>
      </c>
      <c r="G505" s="154" t="s">
        <v>42</v>
      </c>
      <c r="H505" s="154">
        <v>1</v>
      </c>
      <c r="I505" s="35">
        <v>368.9</v>
      </c>
      <c r="J505" s="167"/>
      <c r="K505" s="168"/>
      <c r="L505" s="168"/>
      <c r="M505" s="169"/>
    </row>
    <row r="506" s="145" customFormat="1" ht="12" spans="1:13">
      <c r="A506" s="154">
        <f t="shared" si="7"/>
        <v>502</v>
      </c>
      <c r="B506" s="154" t="s">
        <v>1213</v>
      </c>
      <c r="C506" s="154" t="s">
        <v>1214</v>
      </c>
      <c r="D506" s="154" t="s">
        <v>40</v>
      </c>
      <c r="E506" s="154">
        <v>4</v>
      </c>
      <c r="F506" s="156" t="s">
        <v>1215</v>
      </c>
      <c r="G506" s="154" t="s">
        <v>42</v>
      </c>
      <c r="H506" s="154">
        <v>1</v>
      </c>
      <c r="I506" s="35">
        <v>386.75</v>
      </c>
      <c r="J506" s="167"/>
      <c r="K506" s="168"/>
      <c r="L506" s="168"/>
      <c r="M506" s="169"/>
    </row>
    <row r="507" s="145" customFormat="1" ht="56.25" spans="1:13">
      <c r="A507" s="154">
        <f t="shared" si="7"/>
        <v>503</v>
      </c>
      <c r="B507" s="154" t="s">
        <v>1216</v>
      </c>
      <c r="C507" s="154" t="s">
        <v>1217</v>
      </c>
      <c r="D507" s="154" t="s">
        <v>1218</v>
      </c>
      <c r="E507" s="154">
        <v>1</v>
      </c>
      <c r="F507" s="156" t="s">
        <v>1219</v>
      </c>
      <c r="G507" s="154" t="s">
        <v>42</v>
      </c>
      <c r="H507" s="154">
        <v>1</v>
      </c>
      <c r="I507" s="35">
        <v>323</v>
      </c>
      <c r="J507" s="167"/>
      <c r="K507" s="168"/>
      <c r="L507" s="168"/>
      <c r="M507" s="169"/>
    </row>
    <row r="508" s="145" customFormat="1" ht="45" spans="1:13">
      <c r="A508" s="154">
        <f t="shared" si="7"/>
        <v>504</v>
      </c>
      <c r="B508" s="154" t="s">
        <v>1220</v>
      </c>
      <c r="C508" s="154" t="s">
        <v>1221</v>
      </c>
      <c r="D508" s="154" t="s">
        <v>40</v>
      </c>
      <c r="E508" s="154">
        <v>2</v>
      </c>
      <c r="F508" s="174" t="s">
        <v>1222</v>
      </c>
      <c r="G508" s="154" t="s">
        <v>42</v>
      </c>
      <c r="H508" s="154">
        <v>1</v>
      </c>
      <c r="I508" s="35">
        <v>57.46</v>
      </c>
      <c r="J508" s="167"/>
      <c r="K508" s="168"/>
      <c r="L508" s="168"/>
      <c r="M508" s="169"/>
    </row>
    <row r="509" s="145" customFormat="1" ht="45" spans="1:13">
      <c r="A509" s="154">
        <f t="shared" si="7"/>
        <v>505</v>
      </c>
      <c r="B509" s="154" t="s">
        <v>1220</v>
      </c>
      <c r="C509" s="154" t="s">
        <v>605</v>
      </c>
      <c r="D509" s="154" t="s">
        <v>606</v>
      </c>
      <c r="E509" s="154">
        <v>1</v>
      </c>
      <c r="F509" s="174" t="s">
        <v>1222</v>
      </c>
      <c r="G509" s="154" t="s">
        <v>42</v>
      </c>
      <c r="H509" s="154">
        <v>1</v>
      </c>
      <c r="I509" s="35">
        <v>95.71</v>
      </c>
      <c r="J509" s="167"/>
      <c r="K509" s="168"/>
      <c r="L509" s="168"/>
      <c r="M509" s="169"/>
    </row>
    <row r="510" s="145" customFormat="1" ht="24" spans="1:13">
      <c r="A510" s="154">
        <f t="shared" si="7"/>
        <v>506</v>
      </c>
      <c r="B510" s="154" t="s">
        <v>1223</v>
      </c>
      <c r="C510" s="154" t="s">
        <v>1224</v>
      </c>
      <c r="D510" s="154" t="s">
        <v>40</v>
      </c>
      <c r="E510" s="154">
        <v>1</v>
      </c>
      <c r="F510" s="156" t="s">
        <v>1225</v>
      </c>
      <c r="G510" s="154" t="s">
        <v>42</v>
      </c>
      <c r="H510" s="154">
        <v>1</v>
      </c>
      <c r="I510" s="35">
        <v>407.15</v>
      </c>
      <c r="J510" s="167"/>
      <c r="K510" s="168"/>
      <c r="L510" s="168"/>
      <c r="M510" s="169"/>
    </row>
    <row r="511" s="145" customFormat="1" ht="12" spans="1:13">
      <c r="A511" s="154">
        <f t="shared" si="7"/>
        <v>507</v>
      </c>
      <c r="B511" s="154" t="s">
        <v>1226</v>
      </c>
      <c r="C511" s="154" t="s">
        <v>1227</v>
      </c>
      <c r="D511" s="154" t="s">
        <v>1228</v>
      </c>
      <c r="E511" s="154">
        <v>1</v>
      </c>
      <c r="F511" s="156" t="s">
        <v>56</v>
      </c>
      <c r="G511" s="154" t="s">
        <v>54</v>
      </c>
      <c r="H511" s="154">
        <v>1</v>
      </c>
      <c r="I511" s="35">
        <v>334.84</v>
      </c>
      <c r="J511" s="167"/>
      <c r="K511" s="168"/>
      <c r="L511" s="168"/>
      <c r="M511" s="169"/>
    </row>
    <row r="512" s="145" customFormat="1" ht="24" spans="1:13">
      <c r="A512" s="154">
        <f t="shared" si="7"/>
        <v>508</v>
      </c>
      <c r="B512" s="154" t="s">
        <v>1229</v>
      </c>
      <c r="C512" s="154" t="s">
        <v>1230</v>
      </c>
      <c r="D512" s="154" t="s">
        <v>1231</v>
      </c>
      <c r="E512" s="154">
        <v>1</v>
      </c>
      <c r="F512" s="156" t="s">
        <v>1232</v>
      </c>
      <c r="G512" s="154" t="s">
        <v>42</v>
      </c>
      <c r="H512" s="154">
        <v>2</v>
      </c>
      <c r="I512" s="35">
        <v>338.3</v>
      </c>
      <c r="J512" s="167"/>
      <c r="K512" s="168"/>
      <c r="L512" s="168"/>
      <c r="M512" s="169"/>
    </row>
    <row r="513" s="145" customFormat="1" ht="12" spans="1:13">
      <c r="A513" s="154">
        <f t="shared" si="7"/>
        <v>509</v>
      </c>
      <c r="B513" s="154" t="s">
        <v>1233</v>
      </c>
      <c r="C513" s="154" t="s">
        <v>1234</v>
      </c>
      <c r="D513" s="154" t="s">
        <v>40</v>
      </c>
      <c r="E513" s="154">
        <v>1</v>
      </c>
      <c r="F513" s="157" t="s">
        <v>56</v>
      </c>
      <c r="G513" s="154" t="s">
        <v>42</v>
      </c>
      <c r="H513" s="154">
        <v>1</v>
      </c>
      <c r="I513" s="35">
        <v>187.68</v>
      </c>
      <c r="J513" s="167"/>
      <c r="K513" s="168"/>
      <c r="L513" s="168"/>
      <c r="M513" s="169"/>
    </row>
    <row r="514" s="145" customFormat="1" ht="12" spans="1:13">
      <c r="A514" s="154">
        <f t="shared" si="7"/>
        <v>510</v>
      </c>
      <c r="B514" s="154" t="s">
        <v>1235</v>
      </c>
      <c r="C514" s="154" t="s">
        <v>532</v>
      </c>
      <c r="D514" s="154" t="s">
        <v>40</v>
      </c>
      <c r="E514" s="154">
        <v>1</v>
      </c>
      <c r="F514" s="157" t="s">
        <v>56</v>
      </c>
      <c r="G514" s="154" t="s">
        <v>42</v>
      </c>
      <c r="H514" s="154">
        <v>1</v>
      </c>
      <c r="I514" s="35">
        <v>77.86</v>
      </c>
      <c r="J514" s="167"/>
      <c r="K514" s="168"/>
      <c r="L514" s="168"/>
      <c r="M514" s="169"/>
    </row>
    <row r="515" s="145" customFormat="1" ht="12" spans="1:13">
      <c r="A515" s="154">
        <f t="shared" si="7"/>
        <v>511</v>
      </c>
      <c r="B515" s="154" t="s">
        <v>1236</v>
      </c>
      <c r="C515" s="154" t="s">
        <v>1237</v>
      </c>
      <c r="D515" s="154" t="s">
        <v>1238</v>
      </c>
      <c r="E515" s="154">
        <v>1</v>
      </c>
      <c r="F515" s="156" t="s">
        <v>638</v>
      </c>
      <c r="G515" s="154" t="s">
        <v>42</v>
      </c>
      <c r="H515" s="154">
        <v>1</v>
      </c>
      <c r="I515" s="35">
        <v>228.65</v>
      </c>
      <c r="J515" s="167"/>
      <c r="K515" s="168"/>
      <c r="L515" s="168"/>
      <c r="M515" s="169"/>
    </row>
    <row r="516" s="145" customFormat="1" ht="78.75" spans="1:13">
      <c r="A516" s="154">
        <f t="shared" si="7"/>
        <v>512</v>
      </c>
      <c r="B516" s="154" t="s">
        <v>1239</v>
      </c>
      <c r="C516" s="154" t="s">
        <v>1240</v>
      </c>
      <c r="D516" s="154" t="s">
        <v>40</v>
      </c>
      <c r="E516" s="154">
        <v>4</v>
      </c>
      <c r="F516" s="156" t="s">
        <v>1241</v>
      </c>
      <c r="G516" s="154" t="s">
        <v>42</v>
      </c>
      <c r="H516" s="154">
        <v>1</v>
      </c>
      <c r="I516" s="35">
        <v>158.1</v>
      </c>
      <c r="J516" s="167"/>
      <c r="K516" s="168"/>
      <c r="L516" s="168"/>
      <c r="M516" s="169"/>
    </row>
    <row r="517" s="145" customFormat="1" ht="45" spans="1:13">
      <c r="A517" s="154">
        <f t="shared" ref="A517:A580" si="8">ROW()-4</f>
        <v>513</v>
      </c>
      <c r="B517" s="154" t="s">
        <v>1242</v>
      </c>
      <c r="C517" s="154" t="s">
        <v>1243</v>
      </c>
      <c r="D517" s="154" t="s">
        <v>158</v>
      </c>
      <c r="E517" s="154">
        <v>4</v>
      </c>
      <c r="F517" s="156" t="s">
        <v>1244</v>
      </c>
      <c r="G517" s="154" t="s">
        <v>42</v>
      </c>
      <c r="H517" s="154">
        <v>1</v>
      </c>
      <c r="I517" s="35">
        <v>167.49</v>
      </c>
      <c r="J517" s="167"/>
      <c r="K517" s="168"/>
      <c r="L517" s="168"/>
      <c r="M517" s="169"/>
    </row>
    <row r="518" s="145" customFormat="1" ht="33.75" spans="1:13">
      <c r="A518" s="154">
        <f t="shared" si="8"/>
        <v>514</v>
      </c>
      <c r="B518" s="154" t="s">
        <v>1245</v>
      </c>
      <c r="C518" s="154" t="s">
        <v>40</v>
      </c>
      <c r="D518" s="154" t="s">
        <v>40</v>
      </c>
      <c r="E518" s="154">
        <v>1</v>
      </c>
      <c r="F518" s="156" t="s">
        <v>1246</v>
      </c>
      <c r="G518" s="154" t="s">
        <v>42</v>
      </c>
      <c r="H518" s="154">
        <v>1</v>
      </c>
      <c r="I518" s="35">
        <v>107.1</v>
      </c>
      <c r="J518" s="167"/>
      <c r="K518" s="168"/>
      <c r="L518" s="168"/>
      <c r="M518" s="169"/>
    </row>
    <row r="519" s="145" customFormat="1" ht="12" spans="1:13">
      <c r="A519" s="154">
        <f t="shared" si="8"/>
        <v>515</v>
      </c>
      <c r="B519" s="154" t="s">
        <v>1247</v>
      </c>
      <c r="C519" s="154" t="s">
        <v>1248</v>
      </c>
      <c r="D519" s="154" t="s">
        <v>40</v>
      </c>
      <c r="E519" s="154">
        <v>1</v>
      </c>
      <c r="F519" s="156" t="s">
        <v>56</v>
      </c>
      <c r="G519" s="154" t="s">
        <v>42</v>
      </c>
      <c r="H519" s="154">
        <v>1</v>
      </c>
      <c r="I519" s="35">
        <v>49.47</v>
      </c>
      <c r="J519" s="167"/>
      <c r="K519" s="168"/>
      <c r="L519" s="168"/>
      <c r="M519" s="169"/>
    </row>
    <row r="520" s="145" customFormat="1" ht="12" spans="1:13">
      <c r="A520" s="154">
        <f t="shared" si="8"/>
        <v>516</v>
      </c>
      <c r="B520" s="154" t="s">
        <v>1247</v>
      </c>
      <c r="C520" s="154" t="s">
        <v>1249</v>
      </c>
      <c r="D520" s="154" t="s">
        <v>40</v>
      </c>
      <c r="E520" s="154">
        <v>1</v>
      </c>
      <c r="F520" s="156" t="s">
        <v>56</v>
      </c>
      <c r="G520" s="154" t="s">
        <v>42</v>
      </c>
      <c r="H520" s="154">
        <v>1</v>
      </c>
      <c r="I520" s="35">
        <v>49.47</v>
      </c>
      <c r="J520" s="167"/>
      <c r="K520" s="168"/>
      <c r="L520" s="168"/>
      <c r="M520" s="169"/>
    </row>
    <row r="521" s="145" customFormat="1" ht="45" spans="1:13">
      <c r="A521" s="154">
        <f t="shared" si="8"/>
        <v>517</v>
      </c>
      <c r="B521" s="154" t="s">
        <v>1250</v>
      </c>
      <c r="C521" s="154" t="s">
        <v>1251</v>
      </c>
      <c r="D521" s="154" t="s">
        <v>40</v>
      </c>
      <c r="E521" s="154">
        <v>1</v>
      </c>
      <c r="F521" s="156" t="s">
        <v>1252</v>
      </c>
      <c r="G521" s="154" t="s">
        <v>42</v>
      </c>
      <c r="H521" s="154">
        <v>1</v>
      </c>
      <c r="I521" s="35">
        <v>690.12</v>
      </c>
      <c r="J521" s="167"/>
      <c r="K521" s="168"/>
      <c r="L521" s="168"/>
      <c r="M521" s="169"/>
    </row>
    <row r="522" s="145" customFormat="1" ht="12" spans="1:13">
      <c r="A522" s="154">
        <f t="shared" si="8"/>
        <v>518</v>
      </c>
      <c r="B522" s="154" t="s">
        <v>1253</v>
      </c>
      <c r="C522" s="154" t="s">
        <v>1254</v>
      </c>
      <c r="D522" s="154" t="s">
        <v>1255</v>
      </c>
      <c r="E522" s="154">
        <v>4</v>
      </c>
      <c r="F522" s="156" t="s">
        <v>56</v>
      </c>
      <c r="G522" s="154" t="s">
        <v>54</v>
      </c>
      <c r="H522" s="154">
        <v>1</v>
      </c>
      <c r="I522" s="35">
        <v>243</v>
      </c>
      <c r="J522" s="167"/>
      <c r="K522" s="168"/>
      <c r="L522" s="168"/>
      <c r="M522" s="169"/>
    </row>
    <row r="523" s="145" customFormat="1" ht="24" spans="1:13">
      <c r="A523" s="154">
        <f t="shared" si="8"/>
        <v>519</v>
      </c>
      <c r="B523" s="154" t="s">
        <v>1256</v>
      </c>
      <c r="C523" s="154" t="s">
        <v>1257</v>
      </c>
      <c r="D523" s="154" t="s">
        <v>446</v>
      </c>
      <c r="E523" s="154">
        <v>1</v>
      </c>
      <c r="F523" s="157" t="s">
        <v>1258</v>
      </c>
      <c r="G523" s="154" t="s">
        <v>42</v>
      </c>
      <c r="H523" s="154">
        <v>1</v>
      </c>
      <c r="I523" s="35">
        <v>305.15</v>
      </c>
      <c r="J523" s="167"/>
      <c r="K523" s="168"/>
      <c r="L523" s="168"/>
      <c r="M523" s="169"/>
    </row>
    <row r="524" s="145" customFormat="1" ht="78.75" spans="1:13">
      <c r="A524" s="154">
        <f t="shared" si="8"/>
        <v>520</v>
      </c>
      <c r="B524" s="154" t="s">
        <v>1259</v>
      </c>
      <c r="C524" s="154" t="s">
        <v>1260</v>
      </c>
      <c r="D524" s="154" t="s">
        <v>1261</v>
      </c>
      <c r="E524" s="154">
        <v>1</v>
      </c>
      <c r="F524" s="156" t="s">
        <v>1262</v>
      </c>
      <c r="G524" s="154" t="s">
        <v>42</v>
      </c>
      <c r="H524" s="154">
        <v>1</v>
      </c>
      <c r="I524" s="35">
        <v>357.85</v>
      </c>
      <c r="J524" s="167"/>
      <c r="K524" s="168"/>
      <c r="L524" s="168"/>
      <c r="M524" s="169"/>
    </row>
    <row r="525" s="145" customFormat="1" ht="24" spans="1:13">
      <c r="A525" s="154">
        <f t="shared" si="8"/>
        <v>521</v>
      </c>
      <c r="B525" s="154" t="s">
        <v>1263</v>
      </c>
      <c r="C525" s="154" t="s">
        <v>1264</v>
      </c>
      <c r="D525" s="154" t="s">
        <v>1265</v>
      </c>
      <c r="E525" s="154">
        <v>5</v>
      </c>
      <c r="F525" s="156" t="s">
        <v>1266</v>
      </c>
      <c r="G525" s="154" t="s">
        <v>42</v>
      </c>
      <c r="H525" s="154">
        <v>1</v>
      </c>
      <c r="I525" s="35">
        <v>501.5</v>
      </c>
      <c r="J525" s="167"/>
      <c r="K525" s="168"/>
      <c r="L525" s="168"/>
      <c r="M525" s="169"/>
    </row>
    <row r="526" s="145" customFormat="1" ht="45" spans="1:13">
      <c r="A526" s="154">
        <f t="shared" si="8"/>
        <v>522</v>
      </c>
      <c r="B526" s="154" t="s">
        <v>1267</v>
      </c>
      <c r="C526" s="154" t="s">
        <v>1268</v>
      </c>
      <c r="D526" s="154" t="s">
        <v>40</v>
      </c>
      <c r="E526" s="154">
        <v>1</v>
      </c>
      <c r="F526" s="156" t="s">
        <v>1269</v>
      </c>
      <c r="G526" s="154" t="s">
        <v>42</v>
      </c>
      <c r="H526" s="154">
        <v>1</v>
      </c>
      <c r="I526" s="35">
        <v>172.55</v>
      </c>
      <c r="J526" s="167"/>
      <c r="K526" s="168"/>
      <c r="L526" s="168"/>
      <c r="M526" s="169"/>
    </row>
    <row r="527" s="145" customFormat="1" ht="67.5" spans="1:13">
      <c r="A527" s="154">
        <f t="shared" si="8"/>
        <v>523</v>
      </c>
      <c r="B527" s="154" t="s">
        <v>1270</v>
      </c>
      <c r="C527" s="154" t="s">
        <v>1271</v>
      </c>
      <c r="D527" s="154" t="s">
        <v>40</v>
      </c>
      <c r="E527" s="154">
        <v>1</v>
      </c>
      <c r="F527" s="156" t="s">
        <v>1272</v>
      </c>
      <c r="G527" s="154" t="s">
        <v>42</v>
      </c>
      <c r="H527" s="154">
        <v>1</v>
      </c>
      <c r="I527" s="35">
        <v>287.3</v>
      </c>
      <c r="J527" s="167"/>
      <c r="K527" s="168"/>
      <c r="L527" s="168"/>
      <c r="M527" s="169"/>
    </row>
    <row r="528" s="145" customFormat="1" ht="67.5" spans="1:13">
      <c r="A528" s="154">
        <f t="shared" si="8"/>
        <v>524</v>
      </c>
      <c r="B528" s="154" t="s">
        <v>1273</v>
      </c>
      <c r="C528" s="154" t="s">
        <v>1274</v>
      </c>
      <c r="D528" s="154" t="s">
        <v>1275</v>
      </c>
      <c r="E528" s="154">
        <v>1</v>
      </c>
      <c r="F528" s="156" t="s">
        <v>1276</v>
      </c>
      <c r="G528" s="154" t="s">
        <v>42</v>
      </c>
      <c r="H528" s="154">
        <v>1</v>
      </c>
      <c r="I528" s="35">
        <v>412.25</v>
      </c>
      <c r="J528" s="167"/>
      <c r="K528" s="168"/>
      <c r="L528" s="168"/>
      <c r="M528" s="169"/>
    </row>
    <row r="529" s="145" customFormat="1" ht="45" spans="1:13">
      <c r="A529" s="154">
        <f t="shared" si="8"/>
        <v>525</v>
      </c>
      <c r="B529" s="154" t="s">
        <v>1277</v>
      </c>
      <c r="C529" s="154" t="s">
        <v>1278</v>
      </c>
      <c r="D529" s="154" t="s">
        <v>40</v>
      </c>
      <c r="E529" s="154">
        <v>1</v>
      </c>
      <c r="F529" s="156" t="s">
        <v>1279</v>
      </c>
      <c r="G529" s="154" t="s">
        <v>42</v>
      </c>
      <c r="H529" s="154">
        <v>1</v>
      </c>
      <c r="I529" s="35">
        <v>394.4</v>
      </c>
      <c r="J529" s="167"/>
      <c r="K529" s="168"/>
      <c r="L529" s="168"/>
      <c r="M529" s="169"/>
    </row>
    <row r="530" s="145" customFormat="1" ht="90" spans="1:13">
      <c r="A530" s="154">
        <f t="shared" si="8"/>
        <v>526</v>
      </c>
      <c r="B530" s="154" t="s">
        <v>1280</v>
      </c>
      <c r="C530" s="154" t="s">
        <v>1281</v>
      </c>
      <c r="D530" s="154" t="s">
        <v>1282</v>
      </c>
      <c r="E530" s="154">
        <v>1</v>
      </c>
      <c r="F530" s="156" t="s">
        <v>1283</v>
      </c>
      <c r="G530" s="154" t="s">
        <v>42</v>
      </c>
      <c r="H530" s="154">
        <v>1</v>
      </c>
      <c r="I530" s="35">
        <v>915.62</v>
      </c>
      <c r="J530" s="167"/>
      <c r="K530" s="168"/>
      <c r="L530" s="168"/>
      <c r="M530" s="169"/>
    </row>
    <row r="531" s="145" customFormat="1" ht="24" spans="1:13">
      <c r="A531" s="154">
        <f t="shared" si="8"/>
        <v>527</v>
      </c>
      <c r="B531" s="154" t="s">
        <v>1284</v>
      </c>
      <c r="C531" s="154" t="s">
        <v>1285</v>
      </c>
      <c r="D531" s="154" t="s">
        <v>55</v>
      </c>
      <c r="E531" s="154">
        <v>1</v>
      </c>
      <c r="F531" s="156" t="s">
        <v>56</v>
      </c>
      <c r="G531" s="154" t="s">
        <v>54</v>
      </c>
      <c r="H531" s="154">
        <v>1</v>
      </c>
      <c r="I531" s="35">
        <v>1032.38</v>
      </c>
      <c r="J531" s="167"/>
      <c r="K531" s="168"/>
      <c r="L531" s="168"/>
      <c r="M531" s="169"/>
    </row>
    <row r="532" s="145" customFormat="1" ht="12" spans="1:13">
      <c r="A532" s="154">
        <f t="shared" si="8"/>
        <v>528</v>
      </c>
      <c r="B532" s="154" t="s">
        <v>1286</v>
      </c>
      <c r="C532" s="154" t="s">
        <v>771</v>
      </c>
      <c r="D532" s="154" t="s">
        <v>40</v>
      </c>
      <c r="E532" s="154">
        <v>6</v>
      </c>
      <c r="F532" s="156" t="s">
        <v>1287</v>
      </c>
      <c r="G532" s="154" t="s">
        <v>42</v>
      </c>
      <c r="H532" s="154">
        <v>1</v>
      </c>
      <c r="I532" s="35">
        <v>98.18</v>
      </c>
      <c r="J532" s="167"/>
      <c r="K532" s="168"/>
      <c r="L532" s="168"/>
      <c r="M532" s="169"/>
    </row>
    <row r="533" s="145" customFormat="1" ht="12" spans="1:13">
      <c r="A533" s="154">
        <f t="shared" si="8"/>
        <v>529</v>
      </c>
      <c r="B533" s="154" t="s">
        <v>1288</v>
      </c>
      <c r="C533" s="154" t="s">
        <v>1289</v>
      </c>
      <c r="D533" s="154" t="s">
        <v>40</v>
      </c>
      <c r="E533" s="154">
        <v>2</v>
      </c>
      <c r="F533" s="156" t="s">
        <v>56</v>
      </c>
      <c r="G533" s="154" t="s">
        <v>54</v>
      </c>
      <c r="H533" s="154">
        <v>1</v>
      </c>
      <c r="I533" s="35">
        <v>89.68</v>
      </c>
      <c r="J533" s="167"/>
      <c r="K533" s="168"/>
      <c r="L533" s="168"/>
      <c r="M533" s="169"/>
    </row>
    <row r="534" s="145" customFormat="1" ht="12" spans="1:13">
      <c r="A534" s="154">
        <f t="shared" si="8"/>
        <v>530</v>
      </c>
      <c r="B534" s="154" t="s">
        <v>1290</v>
      </c>
      <c r="C534" s="154" t="s">
        <v>1291</v>
      </c>
      <c r="D534" s="154" t="s">
        <v>40</v>
      </c>
      <c r="E534" s="154">
        <v>1</v>
      </c>
      <c r="F534" s="156" t="s">
        <v>56</v>
      </c>
      <c r="G534" s="154" t="s">
        <v>54</v>
      </c>
      <c r="H534" s="154">
        <v>1</v>
      </c>
      <c r="I534" s="35">
        <v>297.93</v>
      </c>
      <c r="J534" s="167"/>
      <c r="K534" s="168"/>
      <c r="L534" s="168"/>
      <c r="M534" s="169"/>
    </row>
    <row r="535" s="145" customFormat="1" ht="56.25" spans="1:13">
      <c r="A535" s="154">
        <f t="shared" si="8"/>
        <v>531</v>
      </c>
      <c r="B535" s="154" t="s">
        <v>1292</v>
      </c>
      <c r="C535" s="154" t="s">
        <v>1293</v>
      </c>
      <c r="D535" s="154" t="s">
        <v>40</v>
      </c>
      <c r="E535" s="154">
        <v>5</v>
      </c>
      <c r="F535" s="156" t="s">
        <v>1294</v>
      </c>
      <c r="G535" s="154" t="s">
        <v>42</v>
      </c>
      <c r="H535" s="154">
        <v>1</v>
      </c>
      <c r="I535" s="35">
        <v>384.2</v>
      </c>
      <c r="J535" s="167"/>
      <c r="K535" s="168"/>
      <c r="L535" s="168"/>
      <c r="M535" s="169"/>
    </row>
    <row r="536" s="145" customFormat="1" ht="33.75" spans="1:13">
      <c r="A536" s="154">
        <f t="shared" si="8"/>
        <v>532</v>
      </c>
      <c r="B536" s="154" t="s">
        <v>1295</v>
      </c>
      <c r="C536" s="154" t="s">
        <v>40</v>
      </c>
      <c r="D536" s="154" t="s">
        <v>40</v>
      </c>
      <c r="E536" s="154">
        <v>1</v>
      </c>
      <c r="F536" s="156" t="s">
        <v>1296</v>
      </c>
      <c r="G536" s="154" t="s">
        <v>42</v>
      </c>
      <c r="H536" s="154">
        <v>1</v>
      </c>
      <c r="I536" s="35">
        <v>238</v>
      </c>
      <c r="J536" s="167"/>
      <c r="K536" s="168"/>
      <c r="L536" s="168"/>
      <c r="M536" s="169"/>
    </row>
    <row r="537" s="145" customFormat="1" ht="12" spans="1:13">
      <c r="A537" s="154">
        <f t="shared" si="8"/>
        <v>533</v>
      </c>
      <c r="B537" s="154" t="s">
        <v>1297</v>
      </c>
      <c r="C537" s="154" t="s">
        <v>278</v>
      </c>
      <c r="D537" s="154" t="s">
        <v>40</v>
      </c>
      <c r="E537" s="154">
        <v>6</v>
      </c>
      <c r="F537" s="156" t="s">
        <v>118</v>
      </c>
      <c r="G537" s="154" t="s">
        <v>42</v>
      </c>
      <c r="H537" s="154">
        <v>1</v>
      </c>
      <c r="I537" s="35">
        <v>89.51</v>
      </c>
      <c r="J537" s="167"/>
      <c r="K537" s="168"/>
      <c r="L537" s="168"/>
      <c r="M537" s="169"/>
    </row>
    <row r="538" s="145" customFormat="1" ht="24" spans="1:13">
      <c r="A538" s="154">
        <f t="shared" si="8"/>
        <v>534</v>
      </c>
      <c r="B538" s="154" t="s">
        <v>1298</v>
      </c>
      <c r="C538" s="154" t="s">
        <v>1299</v>
      </c>
      <c r="D538" s="154" t="s">
        <v>40</v>
      </c>
      <c r="E538" s="154">
        <v>1</v>
      </c>
      <c r="F538" s="156" t="s">
        <v>1300</v>
      </c>
      <c r="G538" s="154" t="s">
        <v>42</v>
      </c>
      <c r="H538" s="154">
        <v>1</v>
      </c>
      <c r="I538" s="35">
        <v>387.6</v>
      </c>
      <c r="J538" s="167"/>
      <c r="K538" s="168"/>
      <c r="L538" s="168"/>
      <c r="M538" s="169"/>
    </row>
    <row r="539" s="145" customFormat="1" ht="12" spans="1:13">
      <c r="A539" s="154">
        <f t="shared" si="8"/>
        <v>535</v>
      </c>
      <c r="B539" s="154" t="s">
        <v>1301</v>
      </c>
      <c r="C539" s="154" t="s">
        <v>1302</v>
      </c>
      <c r="D539" s="154" t="s">
        <v>40</v>
      </c>
      <c r="E539" s="154">
        <v>1</v>
      </c>
      <c r="F539" s="156" t="s">
        <v>156</v>
      </c>
      <c r="G539" s="154" t="s">
        <v>42</v>
      </c>
      <c r="H539" s="154">
        <v>1</v>
      </c>
      <c r="I539" s="35">
        <v>264.18</v>
      </c>
      <c r="J539" s="167"/>
      <c r="K539" s="168"/>
      <c r="L539" s="168"/>
      <c r="M539" s="169"/>
    </row>
    <row r="540" s="145" customFormat="1" ht="12" spans="1:13">
      <c r="A540" s="154">
        <f t="shared" si="8"/>
        <v>536</v>
      </c>
      <c r="B540" s="154" t="s">
        <v>1303</v>
      </c>
      <c r="C540" s="154" t="s">
        <v>1304</v>
      </c>
      <c r="D540" s="154" t="s">
        <v>1305</v>
      </c>
      <c r="E540" s="154">
        <v>4</v>
      </c>
      <c r="F540" s="156" t="s">
        <v>56</v>
      </c>
      <c r="G540" s="154" t="s">
        <v>54</v>
      </c>
      <c r="H540" s="154">
        <v>1</v>
      </c>
      <c r="I540" s="35">
        <v>46.55</v>
      </c>
      <c r="J540" s="167"/>
      <c r="K540" s="168"/>
      <c r="L540" s="168"/>
      <c r="M540" s="169"/>
    </row>
    <row r="541" s="145" customFormat="1" ht="24" spans="1:13">
      <c r="A541" s="154">
        <f t="shared" si="8"/>
        <v>537</v>
      </c>
      <c r="B541" s="154" t="s">
        <v>1306</v>
      </c>
      <c r="C541" s="158" t="s">
        <v>1307</v>
      </c>
      <c r="D541" s="154" t="s">
        <v>40</v>
      </c>
      <c r="E541" s="154">
        <v>1</v>
      </c>
      <c r="F541" s="156" t="s">
        <v>56</v>
      </c>
      <c r="G541" s="154" t="s">
        <v>54</v>
      </c>
      <c r="H541" s="154">
        <v>1</v>
      </c>
      <c r="I541" s="35">
        <v>2659.06</v>
      </c>
      <c r="J541" s="167"/>
      <c r="K541" s="168"/>
      <c r="L541" s="168"/>
      <c r="M541" s="169"/>
    </row>
    <row r="542" s="145" customFormat="1" ht="24" spans="1:13">
      <c r="A542" s="154">
        <f t="shared" si="8"/>
        <v>538</v>
      </c>
      <c r="B542" s="154" t="s">
        <v>1308</v>
      </c>
      <c r="C542" s="154" t="s">
        <v>1309</v>
      </c>
      <c r="D542" s="154" t="s">
        <v>52</v>
      </c>
      <c r="E542" s="154">
        <v>1</v>
      </c>
      <c r="F542" s="156" t="s">
        <v>56</v>
      </c>
      <c r="G542" s="154" t="s">
        <v>54</v>
      </c>
      <c r="H542" s="154">
        <v>1</v>
      </c>
      <c r="I542" s="35">
        <v>812.26</v>
      </c>
      <c r="J542" s="167"/>
      <c r="K542" s="168"/>
      <c r="L542" s="168"/>
      <c r="M542" s="169"/>
    </row>
    <row r="543" s="145" customFormat="1" ht="24" spans="1:13">
      <c r="A543" s="154">
        <f t="shared" si="8"/>
        <v>539</v>
      </c>
      <c r="B543" s="154" t="s">
        <v>1310</v>
      </c>
      <c r="C543" s="154" t="s">
        <v>1311</v>
      </c>
      <c r="D543" s="154" t="s">
        <v>55</v>
      </c>
      <c r="E543" s="154">
        <v>3</v>
      </c>
      <c r="F543" s="156" t="s">
        <v>56</v>
      </c>
      <c r="G543" s="154" t="s">
        <v>54</v>
      </c>
      <c r="H543" s="154">
        <v>1</v>
      </c>
      <c r="I543" s="35">
        <v>1244.32</v>
      </c>
      <c r="J543" s="167"/>
      <c r="K543" s="168"/>
      <c r="L543" s="168"/>
      <c r="M543" s="169"/>
    </row>
    <row r="544" s="145" customFormat="1" ht="24" spans="1:13">
      <c r="A544" s="154">
        <f t="shared" si="8"/>
        <v>540</v>
      </c>
      <c r="B544" s="154" t="s">
        <v>1310</v>
      </c>
      <c r="C544" s="154" t="s">
        <v>1312</v>
      </c>
      <c r="D544" s="154" t="s">
        <v>55</v>
      </c>
      <c r="E544" s="154">
        <v>3</v>
      </c>
      <c r="F544" s="156" t="s">
        <v>56</v>
      </c>
      <c r="G544" s="154" t="s">
        <v>54</v>
      </c>
      <c r="H544" s="154">
        <v>1</v>
      </c>
      <c r="I544" s="35">
        <v>1613.78</v>
      </c>
      <c r="J544" s="167"/>
      <c r="K544" s="168"/>
      <c r="L544" s="168"/>
      <c r="M544" s="169"/>
    </row>
    <row r="545" s="145" customFormat="1" ht="24" spans="1:13">
      <c r="A545" s="154">
        <f t="shared" si="8"/>
        <v>541</v>
      </c>
      <c r="B545" s="154" t="s">
        <v>1310</v>
      </c>
      <c r="C545" s="154" t="s">
        <v>1313</v>
      </c>
      <c r="D545" s="154" t="s">
        <v>55</v>
      </c>
      <c r="E545" s="154">
        <v>3</v>
      </c>
      <c r="F545" s="156" t="s">
        <v>56</v>
      </c>
      <c r="G545" s="154" t="s">
        <v>54</v>
      </c>
      <c r="H545" s="154">
        <v>1</v>
      </c>
      <c r="I545" s="35">
        <v>1243.81</v>
      </c>
      <c r="J545" s="167"/>
      <c r="K545" s="168"/>
      <c r="L545" s="168"/>
      <c r="M545" s="169"/>
    </row>
    <row r="546" s="145" customFormat="1" ht="24" spans="1:13">
      <c r="A546" s="154">
        <f t="shared" si="8"/>
        <v>542</v>
      </c>
      <c r="B546" s="154" t="s">
        <v>1310</v>
      </c>
      <c r="C546" s="154" t="s">
        <v>1314</v>
      </c>
      <c r="D546" s="158" t="s">
        <v>52</v>
      </c>
      <c r="E546" s="154">
        <v>2</v>
      </c>
      <c r="F546" s="156" t="s">
        <v>56</v>
      </c>
      <c r="G546" s="158" t="s">
        <v>54</v>
      </c>
      <c r="H546" s="154">
        <v>1</v>
      </c>
      <c r="I546" s="35">
        <v>1300.16</v>
      </c>
      <c r="J546" s="167"/>
      <c r="K546" s="168"/>
      <c r="L546" s="168"/>
      <c r="M546" s="169"/>
    </row>
    <row r="547" s="145" customFormat="1" ht="24" spans="1:13">
      <c r="A547" s="154">
        <f t="shared" si="8"/>
        <v>543</v>
      </c>
      <c r="B547" s="154" t="s">
        <v>1310</v>
      </c>
      <c r="C547" s="154" t="s">
        <v>1315</v>
      </c>
      <c r="D547" s="158" t="s">
        <v>52</v>
      </c>
      <c r="E547" s="154">
        <v>1</v>
      </c>
      <c r="F547" s="156" t="s">
        <v>56</v>
      </c>
      <c r="G547" s="158" t="s">
        <v>54</v>
      </c>
      <c r="H547" s="154">
        <v>1</v>
      </c>
      <c r="I547" s="35">
        <v>964.98</v>
      </c>
      <c r="J547" s="167"/>
      <c r="K547" s="168"/>
      <c r="L547" s="168"/>
      <c r="M547" s="169"/>
    </row>
    <row r="548" s="145" customFormat="1" ht="24" spans="1:13">
      <c r="A548" s="154">
        <f t="shared" si="8"/>
        <v>544</v>
      </c>
      <c r="B548" s="154" t="s">
        <v>1310</v>
      </c>
      <c r="C548" s="154" t="s">
        <v>1316</v>
      </c>
      <c r="D548" s="154" t="s">
        <v>52</v>
      </c>
      <c r="E548" s="154">
        <v>1</v>
      </c>
      <c r="F548" s="156" t="s">
        <v>56</v>
      </c>
      <c r="G548" s="154" t="s">
        <v>54</v>
      </c>
      <c r="H548" s="154">
        <v>1</v>
      </c>
      <c r="I548" s="35">
        <v>1707.57</v>
      </c>
      <c r="J548" s="167"/>
      <c r="K548" s="168"/>
      <c r="L548" s="168"/>
      <c r="M548" s="169"/>
    </row>
    <row r="549" s="145" customFormat="1" ht="157.5" spans="1:13">
      <c r="A549" s="154">
        <f t="shared" si="8"/>
        <v>545</v>
      </c>
      <c r="B549" s="154" t="s">
        <v>1317</v>
      </c>
      <c r="C549" s="154" t="s">
        <v>1318</v>
      </c>
      <c r="D549" s="154" t="s">
        <v>40</v>
      </c>
      <c r="E549" s="154">
        <v>1</v>
      </c>
      <c r="F549" s="156" t="s">
        <v>1319</v>
      </c>
      <c r="G549" s="154" t="s">
        <v>1320</v>
      </c>
      <c r="H549" s="175">
        <v>1</v>
      </c>
      <c r="I549" s="35">
        <v>5365.2</v>
      </c>
      <c r="J549" s="167"/>
      <c r="K549" s="168"/>
      <c r="L549" s="168"/>
      <c r="M549" s="176" t="s">
        <v>1321</v>
      </c>
    </row>
    <row r="550" s="145" customFormat="1" ht="24" spans="1:13">
      <c r="A550" s="154">
        <f t="shared" si="8"/>
        <v>546</v>
      </c>
      <c r="B550" s="154" t="s">
        <v>1322</v>
      </c>
      <c r="C550" s="154" t="s">
        <v>1323</v>
      </c>
      <c r="D550" s="154" t="s">
        <v>52</v>
      </c>
      <c r="E550" s="154">
        <v>2</v>
      </c>
      <c r="F550" s="156" t="s">
        <v>1324</v>
      </c>
      <c r="G550" s="154" t="s">
        <v>54</v>
      </c>
      <c r="H550" s="175">
        <v>1</v>
      </c>
      <c r="I550" s="35">
        <v>1019.92</v>
      </c>
      <c r="J550" s="167"/>
      <c r="K550" s="168"/>
      <c r="L550" s="168"/>
      <c r="M550" s="169"/>
    </row>
    <row r="551" s="145" customFormat="1" ht="135" spans="1:13">
      <c r="A551" s="154">
        <f t="shared" si="8"/>
        <v>547</v>
      </c>
      <c r="B551" s="154" t="s">
        <v>1322</v>
      </c>
      <c r="C551" s="154" t="s">
        <v>1325</v>
      </c>
      <c r="D551" s="154" t="s">
        <v>52</v>
      </c>
      <c r="E551" s="154">
        <v>1</v>
      </c>
      <c r="F551" s="156" t="s">
        <v>1326</v>
      </c>
      <c r="G551" s="154" t="s">
        <v>54</v>
      </c>
      <c r="H551" s="154">
        <v>1</v>
      </c>
      <c r="I551" s="35">
        <v>1998.29</v>
      </c>
      <c r="J551" s="167"/>
      <c r="K551" s="168"/>
      <c r="L551" s="168"/>
      <c r="M551" s="169"/>
    </row>
    <row r="552" s="145" customFormat="1" ht="33.75" spans="1:13">
      <c r="A552" s="154">
        <f t="shared" si="8"/>
        <v>548</v>
      </c>
      <c r="B552" s="154" t="s">
        <v>1327</v>
      </c>
      <c r="C552" s="154" t="s">
        <v>1328</v>
      </c>
      <c r="D552" s="154" t="s">
        <v>55</v>
      </c>
      <c r="E552" s="154">
        <v>3</v>
      </c>
      <c r="F552" s="160" t="s">
        <v>1329</v>
      </c>
      <c r="G552" s="154" t="s">
        <v>54</v>
      </c>
      <c r="H552" s="154">
        <v>1</v>
      </c>
      <c r="I552" s="35">
        <v>1591.71</v>
      </c>
      <c r="J552" s="167"/>
      <c r="K552" s="168"/>
      <c r="L552" s="168"/>
      <c r="M552" s="169"/>
    </row>
    <row r="553" s="145" customFormat="1" ht="24" spans="1:13">
      <c r="A553" s="154">
        <f t="shared" si="8"/>
        <v>549</v>
      </c>
      <c r="B553" s="154" t="s">
        <v>1330</v>
      </c>
      <c r="C553" s="154" t="s">
        <v>1331</v>
      </c>
      <c r="D553" s="154" t="s">
        <v>40</v>
      </c>
      <c r="E553" s="154">
        <v>1</v>
      </c>
      <c r="F553" s="156" t="s">
        <v>1332</v>
      </c>
      <c r="G553" s="154" t="s">
        <v>42</v>
      </c>
      <c r="H553" s="154">
        <v>1</v>
      </c>
      <c r="I553" s="35">
        <v>368.9</v>
      </c>
      <c r="J553" s="167"/>
      <c r="K553" s="168"/>
      <c r="L553" s="168"/>
      <c r="M553" s="169"/>
    </row>
    <row r="554" s="145" customFormat="1" ht="24" spans="1:13">
      <c r="A554" s="154">
        <f t="shared" si="8"/>
        <v>550</v>
      </c>
      <c r="B554" s="154" t="s">
        <v>1333</v>
      </c>
      <c r="C554" s="154" t="s">
        <v>1334</v>
      </c>
      <c r="D554" s="154" t="s">
        <v>52</v>
      </c>
      <c r="E554" s="154">
        <v>1</v>
      </c>
      <c r="F554" s="156" t="s">
        <v>56</v>
      </c>
      <c r="G554" s="154" t="s">
        <v>54</v>
      </c>
      <c r="H554" s="154">
        <v>1</v>
      </c>
      <c r="I554" s="35">
        <v>1114.27</v>
      </c>
      <c r="J554" s="167"/>
      <c r="K554" s="168"/>
      <c r="L554" s="168"/>
      <c r="M554" s="169"/>
    </row>
    <row r="555" s="145" customFormat="1" ht="112.5" spans="1:13">
      <c r="A555" s="154">
        <f t="shared" si="8"/>
        <v>551</v>
      </c>
      <c r="B555" s="154" t="s">
        <v>1335</v>
      </c>
      <c r="C555" s="154" t="s">
        <v>1336</v>
      </c>
      <c r="D555" s="154" t="s">
        <v>52</v>
      </c>
      <c r="E555" s="154">
        <v>1</v>
      </c>
      <c r="F555" s="156" t="s">
        <v>1337</v>
      </c>
      <c r="G555" s="154" t="s">
        <v>54</v>
      </c>
      <c r="H555" s="154">
        <v>1</v>
      </c>
      <c r="I555" s="35">
        <v>1392.81</v>
      </c>
      <c r="J555" s="167"/>
      <c r="K555" s="168"/>
      <c r="L555" s="168"/>
      <c r="M555" s="169"/>
    </row>
    <row r="556" s="145" customFormat="1" ht="56.25" spans="1:13">
      <c r="A556" s="154">
        <f t="shared" si="8"/>
        <v>552</v>
      </c>
      <c r="B556" s="154" t="s">
        <v>1338</v>
      </c>
      <c r="C556" s="154" t="s">
        <v>1339</v>
      </c>
      <c r="D556" s="154" t="s">
        <v>52</v>
      </c>
      <c r="E556" s="154">
        <v>2</v>
      </c>
      <c r="F556" s="160" t="s">
        <v>1340</v>
      </c>
      <c r="G556" s="154" t="s">
        <v>54</v>
      </c>
      <c r="H556" s="154">
        <v>1</v>
      </c>
      <c r="I556" s="35">
        <v>2506.76</v>
      </c>
      <c r="J556" s="167"/>
      <c r="K556" s="168"/>
      <c r="L556" s="168"/>
      <c r="M556" s="169"/>
    </row>
    <row r="557" s="145" customFormat="1" ht="56.25" spans="1:13">
      <c r="A557" s="154">
        <f t="shared" si="8"/>
        <v>553</v>
      </c>
      <c r="B557" s="154" t="s">
        <v>1341</v>
      </c>
      <c r="C557" s="154" t="s">
        <v>1342</v>
      </c>
      <c r="D557" s="154" t="s">
        <v>40</v>
      </c>
      <c r="E557" s="154">
        <v>4</v>
      </c>
      <c r="F557" s="156" t="s">
        <v>1343</v>
      </c>
      <c r="G557" s="154" t="s">
        <v>42</v>
      </c>
      <c r="H557" s="154">
        <v>1</v>
      </c>
      <c r="I557" s="35">
        <v>458.15</v>
      </c>
      <c r="J557" s="167"/>
      <c r="K557" s="168"/>
      <c r="L557" s="168"/>
      <c r="M557" s="169"/>
    </row>
    <row r="558" s="145" customFormat="1" ht="12" spans="1:13">
      <c r="A558" s="154">
        <f t="shared" si="8"/>
        <v>554</v>
      </c>
      <c r="B558" s="154" t="s">
        <v>1344</v>
      </c>
      <c r="C558" s="154" t="s">
        <v>1345</v>
      </c>
      <c r="D558" s="154" t="s">
        <v>40</v>
      </c>
      <c r="E558" s="154">
        <v>4</v>
      </c>
      <c r="F558" s="157" t="s">
        <v>56</v>
      </c>
      <c r="G558" s="154" t="s">
        <v>42</v>
      </c>
      <c r="H558" s="154">
        <v>1</v>
      </c>
      <c r="I558" s="35">
        <v>297.76</v>
      </c>
      <c r="J558" s="167"/>
      <c r="K558" s="168"/>
      <c r="L558" s="168"/>
      <c r="M558" s="169"/>
    </row>
    <row r="559" s="145" customFormat="1" ht="33.75" spans="1:13">
      <c r="A559" s="154">
        <f t="shared" si="8"/>
        <v>555</v>
      </c>
      <c r="B559" s="154" t="s">
        <v>1346</v>
      </c>
      <c r="C559" s="154" t="s">
        <v>1347</v>
      </c>
      <c r="D559" s="154" t="s">
        <v>40</v>
      </c>
      <c r="E559" s="154">
        <v>65</v>
      </c>
      <c r="F559" s="160" t="s">
        <v>1348</v>
      </c>
      <c r="G559" s="154" t="s">
        <v>42</v>
      </c>
      <c r="H559" s="154">
        <v>1</v>
      </c>
      <c r="I559" s="35">
        <v>98.43</v>
      </c>
      <c r="J559" s="167"/>
      <c r="K559" s="168"/>
      <c r="L559" s="168"/>
      <c r="M559" s="169"/>
    </row>
    <row r="560" s="145" customFormat="1" ht="33.75" spans="1:13">
      <c r="A560" s="154">
        <f t="shared" si="8"/>
        <v>556</v>
      </c>
      <c r="B560" s="154" t="s">
        <v>1346</v>
      </c>
      <c r="C560" s="154" t="s">
        <v>1349</v>
      </c>
      <c r="D560" s="154" t="s">
        <v>40</v>
      </c>
      <c r="E560" s="154">
        <v>65</v>
      </c>
      <c r="F560" s="160" t="s">
        <v>1348</v>
      </c>
      <c r="G560" s="154" t="s">
        <v>42</v>
      </c>
      <c r="H560" s="154">
        <v>1</v>
      </c>
      <c r="I560" s="35">
        <v>98.43</v>
      </c>
      <c r="J560" s="167"/>
      <c r="K560" s="168"/>
      <c r="L560" s="168"/>
      <c r="M560" s="169"/>
    </row>
    <row r="561" s="145" customFormat="1" ht="33.75" spans="1:13">
      <c r="A561" s="154">
        <f t="shared" si="8"/>
        <v>557</v>
      </c>
      <c r="B561" s="154" t="s">
        <v>1346</v>
      </c>
      <c r="C561" s="154" t="s">
        <v>1350</v>
      </c>
      <c r="D561" s="154" t="s">
        <v>40</v>
      </c>
      <c r="E561" s="154">
        <v>65</v>
      </c>
      <c r="F561" s="160" t="s">
        <v>1348</v>
      </c>
      <c r="G561" s="154" t="s">
        <v>42</v>
      </c>
      <c r="H561" s="154">
        <v>1</v>
      </c>
      <c r="I561" s="35">
        <v>98.43</v>
      </c>
      <c r="J561" s="167"/>
      <c r="K561" s="168"/>
      <c r="L561" s="168"/>
      <c r="M561" s="169"/>
    </row>
    <row r="562" s="145" customFormat="1" ht="33.75" spans="1:13">
      <c r="A562" s="154">
        <f t="shared" si="8"/>
        <v>558</v>
      </c>
      <c r="B562" s="154" t="s">
        <v>1351</v>
      </c>
      <c r="C562" s="154" t="s">
        <v>774</v>
      </c>
      <c r="D562" s="154" t="s">
        <v>40</v>
      </c>
      <c r="E562" s="154">
        <v>13</v>
      </c>
      <c r="F562" s="160" t="s">
        <v>1348</v>
      </c>
      <c r="G562" s="154" t="s">
        <v>42</v>
      </c>
      <c r="H562" s="154">
        <v>1</v>
      </c>
      <c r="I562" s="35">
        <v>98.43</v>
      </c>
      <c r="J562" s="167"/>
      <c r="K562" s="168"/>
      <c r="L562" s="168"/>
      <c r="M562" s="169"/>
    </row>
    <row r="563" s="145" customFormat="1" ht="33.75" spans="1:13">
      <c r="A563" s="154">
        <f t="shared" si="8"/>
        <v>559</v>
      </c>
      <c r="B563" s="154" t="s">
        <v>1351</v>
      </c>
      <c r="C563" s="154" t="s">
        <v>1352</v>
      </c>
      <c r="D563" s="154" t="s">
        <v>40</v>
      </c>
      <c r="E563" s="154">
        <v>13</v>
      </c>
      <c r="F563" s="160" t="s">
        <v>1348</v>
      </c>
      <c r="G563" s="154" t="s">
        <v>42</v>
      </c>
      <c r="H563" s="154">
        <v>1</v>
      </c>
      <c r="I563" s="35">
        <v>98.43</v>
      </c>
      <c r="J563" s="167"/>
      <c r="K563" s="168"/>
      <c r="L563" s="168"/>
      <c r="M563" s="169"/>
    </row>
    <row r="564" s="145" customFormat="1" ht="33.75" spans="1:13">
      <c r="A564" s="154">
        <f t="shared" si="8"/>
        <v>560</v>
      </c>
      <c r="B564" s="154" t="s">
        <v>1351</v>
      </c>
      <c r="C564" s="154" t="s">
        <v>1353</v>
      </c>
      <c r="D564" s="154" t="s">
        <v>40</v>
      </c>
      <c r="E564" s="154">
        <v>13</v>
      </c>
      <c r="F564" s="160" t="s">
        <v>1348</v>
      </c>
      <c r="G564" s="154" t="s">
        <v>42</v>
      </c>
      <c r="H564" s="154">
        <v>1</v>
      </c>
      <c r="I564" s="35">
        <v>98.43</v>
      </c>
      <c r="J564" s="167"/>
      <c r="K564" s="168"/>
      <c r="L564" s="168"/>
      <c r="M564" s="169"/>
    </row>
    <row r="565" s="145" customFormat="1" ht="12" spans="1:13">
      <c r="A565" s="154">
        <f t="shared" si="8"/>
        <v>561</v>
      </c>
      <c r="B565" s="154" t="s">
        <v>1354</v>
      </c>
      <c r="C565" s="154" t="s">
        <v>278</v>
      </c>
      <c r="D565" s="154" t="s">
        <v>1355</v>
      </c>
      <c r="E565" s="154">
        <v>14</v>
      </c>
      <c r="F565" s="156" t="s">
        <v>56</v>
      </c>
      <c r="G565" s="154" t="s">
        <v>54</v>
      </c>
      <c r="H565" s="154">
        <v>1</v>
      </c>
      <c r="I565" s="35">
        <v>56.36</v>
      </c>
      <c r="J565" s="167"/>
      <c r="K565" s="168"/>
      <c r="L565" s="168"/>
      <c r="M565" s="169"/>
    </row>
    <row r="566" s="145" customFormat="1" ht="12" spans="1:13">
      <c r="A566" s="154">
        <f t="shared" si="8"/>
        <v>562</v>
      </c>
      <c r="B566" s="154" t="s">
        <v>1356</v>
      </c>
      <c r="C566" s="154" t="s">
        <v>294</v>
      </c>
      <c r="D566" s="154" t="s">
        <v>606</v>
      </c>
      <c r="E566" s="154">
        <v>11</v>
      </c>
      <c r="F566" s="156" t="s">
        <v>56</v>
      </c>
      <c r="G566" s="154" t="s">
        <v>54</v>
      </c>
      <c r="H566" s="154">
        <v>1</v>
      </c>
      <c r="I566" s="35">
        <v>56.36</v>
      </c>
      <c r="J566" s="167"/>
      <c r="K566" s="168"/>
      <c r="L566" s="168"/>
      <c r="M566" s="169"/>
    </row>
    <row r="567" s="145" customFormat="1" ht="12" spans="1:13">
      <c r="A567" s="154">
        <f t="shared" si="8"/>
        <v>563</v>
      </c>
      <c r="B567" s="154" t="s">
        <v>1356</v>
      </c>
      <c r="C567" s="154" t="s">
        <v>295</v>
      </c>
      <c r="D567" s="154" t="s">
        <v>606</v>
      </c>
      <c r="E567" s="154">
        <v>8</v>
      </c>
      <c r="F567" s="156" t="s">
        <v>56</v>
      </c>
      <c r="G567" s="154" t="s">
        <v>54</v>
      </c>
      <c r="H567" s="154">
        <v>1</v>
      </c>
      <c r="I567" s="35">
        <v>56.36</v>
      </c>
      <c r="J567" s="167"/>
      <c r="K567" s="168"/>
      <c r="L567" s="168"/>
      <c r="M567" s="169"/>
    </row>
    <row r="568" s="145" customFormat="1" ht="12" spans="1:13">
      <c r="A568" s="154">
        <f t="shared" si="8"/>
        <v>564</v>
      </c>
      <c r="B568" s="154" t="s">
        <v>1356</v>
      </c>
      <c r="C568" s="154" t="s">
        <v>280</v>
      </c>
      <c r="D568" s="154" t="s">
        <v>772</v>
      </c>
      <c r="E568" s="154">
        <v>2</v>
      </c>
      <c r="F568" s="156" t="s">
        <v>56</v>
      </c>
      <c r="G568" s="154" t="s">
        <v>54</v>
      </c>
      <c r="H568" s="154">
        <v>1</v>
      </c>
      <c r="I568" s="35">
        <v>56.36</v>
      </c>
      <c r="J568" s="167"/>
      <c r="K568" s="168"/>
      <c r="L568" s="168"/>
      <c r="M568" s="169"/>
    </row>
    <row r="569" s="145" customFormat="1" ht="12" spans="1:13">
      <c r="A569" s="154">
        <f t="shared" si="8"/>
        <v>565</v>
      </c>
      <c r="B569" s="154" t="s">
        <v>1356</v>
      </c>
      <c r="C569" s="154" t="s">
        <v>278</v>
      </c>
      <c r="D569" s="154" t="s">
        <v>1357</v>
      </c>
      <c r="E569" s="154">
        <v>3</v>
      </c>
      <c r="F569" s="156" t="s">
        <v>56</v>
      </c>
      <c r="G569" s="154" t="s">
        <v>54</v>
      </c>
      <c r="H569" s="154">
        <v>1</v>
      </c>
      <c r="I569" s="35">
        <v>56.36</v>
      </c>
      <c r="J569" s="167"/>
      <c r="K569" s="168"/>
      <c r="L569" s="168"/>
      <c r="M569" s="169"/>
    </row>
    <row r="570" s="145" customFormat="1" ht="12" spans="1:13">
      <c r="A570" s="154">
        <f t="shared" si="8"/>
        <v>566</v>
      </c>
      <c r="B570" s="154" t="s">
        <v>1356</v>
      </c>
      <c r="C570" s="154" t="s">
        <v>117</v>
      </c>
      <c r="D570" s="154" t="s">
        <v>1357</v>
      </c>
      <c r="E570" s="154">
        <v>14</v>
      </c>
      <c r="F570" s="156" t="s">
        <v>56</v>
      </c>
      <c r="G570" s="154" t="s">
        <v>54</v>
      </c>
      <c r="H570" s="154">
        <v>1</v>
      </c>
      <c r="I570" s="35">
        <v>56.36</v>
      </c>
      <c r="J570" s="167"/>
      <c r="K570" s="168"/>
      <c r="L570" s="168"/>
      <c r="M570" s="169"/>
    </row>
    <row r="571" s="145" customFormat="1" ht="12" spans="1:13">
      <c r="A571" s="154">
        <f t="shared" si="8"/>
        <v>567</v>
      </c>
      <c r="B571" s="154" t="s">
        <v>1356</v>
      </c>
      <c r="C571" s="154" t="s">
        <v>1358</v>
      </c>
      <c r="D571" s="154" t="s">
        <v>1357</v>
      </c>
      <c r="E571" s="154">
        <v>2</v>
      </c>
      <c r="F571" s="156" t="s">
        <v>56</v>
      </c>
      <c r="G571" s="154" t="s">
        <v>54</v>
      </c>
      <c r="H571" s="154">
        <v>1</v>
      </c>
      <c r="I571" s="35">
        <v>56.36</v>
      </c>
      <c r="J571" s="167"/>
      <c r="K571" s="168"/>
      <c r="L571" s="168"/>
      <c r="M571" s="169"/>
    </row>
    <row r="572" s="145" customFormat="1" ht="12" spans="1:13">
      <c r="A572" s="154">
        <f t="shared" si="8"/>
        <v>568</v>
      </c>
      <c r="B572" s="154" t="s">
        <v>1356</v>
      </c>
      <c r="C572" s="154" t="s">
        <v>1358</v>
      </c>
      <c r="D572" s="154" t="s">
        <v>293</v>
      </c>
      <c r="E572" s="154">
        <v>3</v>
      </c>
      <c r="F572" s="156" t="s">
        <v>56</v>
      </c>
      <c r="G572" s="154" t="s">
        <v>54</v>
      </c>
      <c r="H572" s="154">
        <v>1</v>
      </c>
      <c r="I572" s="35">
        <v>56.36</v>
      </c>
      <c r="J572" s="167"/>
      <c r="K572" s="168"/>
      <c r="L572" s="168"/>
      <c r="M572" s="169"/>
    </row>
    <row r="573" s="145" customFormat="1" ht="12" spans="1:13">
      <c r="A573" s="154">
        <f t="shared" si="8"/>
        <v>569</v>
      </c>
      <c r="B573" s="154" t="s">
        <v>1356</v>
      </c>
      <c r="C573" s="154" t="s">
        <v>288</v>
      </c>
      <c r="D573" s="154" t="s">
        <v>293</v>
      </c>
      <c r="E573" s="154">
        <v>8</v>
      </c>
      <c r="F573" s="156" t="s">
        <v>56</v>
      </c>
      <c r="G573" s="154" t="s">
        <v>54</v>
      </c>
      <c r="H573" s="154">
        <v>1</v>
      </c>
      <c r="I573" s="35">
        <v>56.36</v>
      </c>
      <c r="J573" s="167"/>
      <c r="K573" s="168"/>
      <c r="L573" s="168"/>
      <c r="M573" s="169"/>
    </row>
    <row r="574" s="145" customFormat="1" ht="12" spans="1:13">
      <c r="A574" s="154">
        <f t="shared" si="8"/>
        <v>570</v>
      </c>
      <c r="B574" s="154" t="s">
        <v>1356</v>
      </c>
      <c r="C574" s="154" t="s">
        <v>289</v>
      </c>
      <c r="D574" s="154" t="s">
        <v>1359</v>
      </c>
      <c r="E574" s="154">
        <v>7</v>
      </c>
      <c r="F574" s="156" t="s">
        <v>56</v>
      </c>
      <c r="G574" s="154" t="s">
        <v>54</v>
      </c>
      <c r="H574" s="154">
        <v>1</v>
      </c>
      <c r="I574" s="35">
        <v>56.36</v>
      </c>
      <c r="J574" s="167"/>
      <c r="K574" s="168"/>
      <c r="L574" s="168"/>
      <c r="M574" s="169"/>
    </row>
    <row r="575" s="145" customFormat="1" ht="12" spans="1:13">
      <c r="A575" s="154">
        <f t="shared" si="8"/>
        <v>571</v>
      </c>
      <c r="B575" s="154" t="s">
        <v>1356</v>
      </c>
      <c r="C575" s="154" t="s">
        <v>290</v>
      </c>
      <c r="D575" s="154" t="s">
        <v>295</v>
      </c>
      <c r="E575" s="154">
        <v>10</v>
      </c>
      <c r="F575" s="156" t="s">
        <v>56</v>
      </c>
      <c r="G575" s="154" t="s">
        <v>54</v>
      </c>
      <c r="H575" s="154">
        <v>1</v>
      </c>
      <c r="I575" s="35">
        <v>56.36</v>
      </c>
      <c r="J575" s="167"/>
      <c r="K575" s="168"/>
      <c r="L575" s="168"/>
      <c r="M575" s="169"/>
    </row>
    <row r="576" s="145" customFormat="1" ht="12" spans="1:13">
      <c r="A576" s="154">
        <f t="shared" si="8"/>
        <v>572</v>
      </c>
      <c r="B576" s="154" t="s">
        <v>1356</v>
      </c>
      <c r="C576" s="154" t="s">
        <v>291</v>
      </c>
      <c r="D576" s="154" t="s">
        <v>1360</v>
      </c>
      <c r="E576" s="154">
        <v>4</v>
      </c>
      <c r="F576" s="156" t="s">
        <v>56</v>
      </c>
      <c r="G576" s="154" t="s">
        <v>54</v>
      </c>
      <c r="H576" s="154">
        <v>1</v>
      </c>
      <c r="I576" s="35">
        <v>56.36</v>
      </c>
      <c r="J576" s="167"/>
      <c r="K576" s="168"/>
      <c r="L576" s="168"/>
      <c r="M576" s="169"/>
    </row>
    <row r="577" s="145" customFormat="1" ht="56.25" spans="1:13">
      <c r="A577" s="154">
        <f t="shared" si="8"/>
        <v>573</v>
      </c>
      <c r="B577" s="154" t="s">
        <v>1361</v>
      </c>
      <c r="C577" s="154" t="s">
        <v>1362</v>
      </c>
      <c r="D577" s="154" t="s">
        <v>52</v>
      </c>
      <c r="E577" s="154">
        <v>4</v>
      </c>
      <c r="F577" s="156" t="s">
        <v>1363</v>
      </c>
      <c r="G577" s="154" t="s">
        <v>42</v>
      </c>
      <c r="H577" s="154">
        <v>1</v>
      </c>
      <c r="I577" s="35">
        <v>821.95</v>
      </c>
      <c r="J577" s="167"/>
      <c r="K577" s="168"/>
      <c r="L577" s="168"/>
      <c r="M577" s="169"/>
    </row>
    <row r="578" s="145" customFormat="1" ht="56.25" spans="1:13">
      <c r="A578" s="154">
        <f t="shared" si="8"/>
        <v>574</v>
      </c>
      <c r="B578" s="154" t="s">
        <v>1364</v>
      </c>
      <c r="C578" s="154" t="s">
        <v>1365</v>
      </c>
      <c r="D578" s="154" t="s">
        <v>52</v>
      </c>
      <c r="E578" s="154">
        <v>23</v>
      </c>
      <c r="F578" s="156" t="s">
        <v>1363</v>
      </c>
      <c r="G578" s="154" t="s">
        <v>42</v>
      </c>
      <c r="H578" s="154">
        <v>1</v>
      </c>
      <c r="I578" s="35">
        <v>821.95</v>
      </c>
      <c r="J578" s="167"/>
      <c r="K578" s="168"/>
      <c r="L578" s="168"/>
      <c r="M578" s="169"/>
    </row>
    <row r="579" s="145" customFormat="1" ht="56.25" spans="1:13">
      <c r="A579" s="154">
        <f t="shared" si="8"/>
        <v>575</v>
      </c>
      <c r="B579" s="154" t="s">
        <v>1366</v>
      </c>
      <c r="C579" s="154" t="s">
        <v>1367</v>
      </c>
      <c r="D579" s="154" t="s">
        <v>484</v>
      </c>
      <c r="E579" s="154">
        <v>1</v>
      </c>
      <c r="F579" s="156" t="s">
        <v>1368</v>
      </c>
      <c r="G579" s="154" t="s">
        <v>42</v>
      </c>
      <c r="H579" s="154">
        <v>1</v>
      </c>
      <c r="I579" s="35">
        <v>650.25</v>
      </c>
      <c r="J579" s="167"/>
      <c r="K579" s="168"/>
      <c r="L579" s="168"/>
      <c r="M579" s="169"/>
    </row>
    <row r="580" s="145" customFormat="1" ht="45" spans="1:13">
      <c r="A580" s="154">
        <f t="shared" si="8"/>
        <v>576</v>
      </c>
      <c r="B580" s="154" t="s">
        <v>1369</v>
      </c>
      <c r="C580" s="154" t="s">
        <v>1370</v>
      </c>
      <c r="D580" s="154" t="s">
        <v>52</v>
      </c>
      <c r="E580" s="154">
        <v>8</v>
      </c>
      <c r="F580" s="156" t="s">
        <v>1371</v>
      </c>
      <c r="G580" s="154" t="s">
        <v>42</v>
      </c>
      <c r="H580" s="154">
        <v>1</v>
      </c>
      <c r="I580" s="35">
        <v>716.55</v>
      </c>
      <c r="J580" s="167"/>
      <c r="K580" s="168"/>
      <c r="L580" s="168"/>
      <c r="M580" s="169"/>
    </row>
    <row r="581" s="145" customFormat="1" ht="22.5" spans="1:13">
      <c r="A581" s="154">
        <f t="shared" ref="A581:A644" si="9">ROW()-4</f>
        <v>577</v>
      </c>
      <c r="B581" s="154" t="s">
        <v>1372</v>
      </c>
      <c r="C581" s="154" t="s">
        <v>282</v>
      </c>
      <c r="D581" s="154" t="s">
        <v>95</v>
      </c>
      <c r="E581" s="154">
        <v>1</v>
      </c>
      <c r="F581" s="156" t="s">
        <v>1373</v>
      </c>
      <c r="G581" s="154" t="s">
        <v>42</v>
      </c>
      <c r="H581" s="154">
        <v>1</v>
      </c>
      <c r="I581" s="35">
        <v>26.18</v>
      </c>
      <c r="J581" s="167"/>
      <c r="K581" s="168"/>
      <c r="L581" s="168"/>
      <c r="M581" s="169"/>
    </row>
    <row r="582" s="145" customFormat="1" ht="45" spans="1:13">
      <c r="A582" s="154">
        <f t="shared" si="9"/>
        <v>578</v>
      </c>
      <c r="B582" s="154" t="s">
        <v>1374</v>
      </c>
      <c r="C582" s="154" t="s">
        <v>1375</v>
      </c>
      <c r="D582" s="154" t="s">
        <v>40</v>
      </c>
      <c r="E582" s="154">
        <v>4</v>
      </c>
      <c r="F582" s="156" t="s">
        <v>1376</v>
      </c>
      <c r="G582" s="154" t="s">
        <v>42</v>
      </c>
      <c r="H582" s="154">
        <v>1</v>
      </c>
      <c r="I582" s="35">
        <v>249.05</v>
      </c>
      <c r="J582" s="167"/>
      <c r="K582" s="168"/>
      <c r="L582" s="168"/>
      <c r="M582" s="169"/>
    </row>
    <row r="583" s="145" customFormat="1" ht="56.25" spans="1:13">
      <c r="A583" s="154">
        <f t="shared" si="9"/>
        <v>579</v>
      </c>
      <c r="B583" s="154" t="s">
        <v>1377</v>
      </c>
      <c r="C583" s="154" t="s">
        <v>1378</v>
      </c>
      <c r="D583" s="154" t="s">
        <v>40</v>
      </c>
      <c r="E583" s="154">
        <v>4</v>
      </c>
      <c r="F583" s="156" t="s">
        <v>1379</v>
      </c>
      <c r="G583" s="154" t="s">
        <v>42</v>
      </c>
      <c r="H583" s="154">
        <v>1</v>
      </c>
      <c r="I583" s="35">
        <v>386.75</v>
      </c>
      <c r="J583" s="167"/>
      <c r="K583" s="168"/>
      <c r="L583" s="168"/>
      <c r="M583" s="169"/>
    </row>
    <row r="584" s="145" customFormat="1" ht="24" spans="1:13">
      <c r="A584" s="154">
        <f t="shared" si="9"/>
        <v>580</v>
      </c>
      <c r="B584" s="154" t="s">
        <v>1380</v>
      </c>
      <c r="C584" s="154" t="s">
        <v>40</v>
      </c>
      <c r="D584" s="154" t="s">
        <v>40</v>
      </c>
      <c r="E584" s="154">
        <v>4</v>
      </c>
      <c r="F584" s="156" t="s">
        <v>1381</v>
      </c>
      <c r="G584" s="154" t="s">
        <v>42</v>
      </c>
      <c r="H584" s="154">
        <v>1</v>
      </c>
      <c r="I584" s="35">
        <v>223.55</v>
      </c>
      <c r="J584" s="167"/>
      <c r="K584" s="168"/>
      <c r="L584" s="168"/>
      <c r="M584" s="169"/>
    </row>
    <row r="585" s="145" customFormat="1" ht="33.75" spans="1:13">
      <c r="A585" s="154">
        <f t="shared" si="9"/>
        <v>581</v>
      </c>
      <c r="B585" s="154" t="s">
        <v>1382</v>
      </c>
      <c r="C585" s="154" t="s">
        <v>1383</v>
      </c>
      <c r="D585" s="154" t="s">
        <v>1384</v>
      </c>
      <c r="E585" s="154">
        <v>4</v>
      </c>
      <c r="F585" s="156" t="s">
        <v>1385</v>
      </c>
      <c r="G585" s="154" t="s">
        <v>42</v>
      </c>
      <c r="H585" s="154">
        <v>1</v>
      </c>
      <c r="I585" s="35">
        <v>215.05</v>
      </c>
      <c r="J585" s="167"/>
      <c r="K585" s="168"/>
      <c r="L585" s="168"/>
      <c r="M585" s="169"/>
    </row>
    <row r="586" s="145" customFormat="1" ht="56.25" spans="1:13">
      <c r="A586" s="154">
        <f t="shared" si="9"/>
        <v>582</v>
      </c>
      <c r="B586" s="154" t="s">
        <v>1386</v>
      </c>
      <c r="C586" s="154" t="s">
        <v>1387</v>
      </c>
      <c r="D586" s="154" t="s">
        <v>110</v>
      </c>
      <c r="E586" s="154">
        <v>1</v>
      </c>
      <c r="F586" s="156" t="s">
        <v>1388</v>
      </c>
      <c r="G586" s="154" t="s">
        <v>42</v>
      </c>
      <c r="H586" s="154">
        <v>1</v>
      </c>
      <c r="I586" s="35">
        <v>1714.17</v>
      </c>
      <c r="J586" s="167"/>
      <c r="K586" s="168"/>
      <c r="L586" s="168"/>
      <c r="M586" s="169"/>
    </row>
    <row r="587" s="145" customFormat="1" ht="67.5" spans="1:13">
      <c r="A587" s="154">
        <f t="shared" si="9"/>
        <v>583</v>
      </c>
      <c r="B587" s="154" t="s">
        <v>1389</v>
      </c>
      <c r="C587" s="154" t="s">
        <v>1390</v>
      </c>
      <c r="D587" s="154" t="s">
        <v>40</v>
      </c>
      <c r="E587" s="154">
        <v>1</v>
      </c>
      <c r="F587" s="156" t="s">
        <v>1391</v>
      </c>
      <c r="G587" s="154" t="s">
        <v>42</v>
      </c>
      <c r="H587" s="154">
        <v>1</v>
      </c>
      <c r="I587" s="35">
        <v>245.91</v>
      </c>
      <c r="J587" s="167"/>
      <c r="K587" s="168"/>
      <c r="L587" s="168"/>
      <c r="M587" s="169"/>
    </row>
    <row r="588" s="145" customFormat="1" ht="12" spans="1:13">
      <c r="A588" s="154">
        <f t="shared" si="9"/>
        <v>584</v>
      </c>
      <c r="B588" s="154" t="s">
        <v>1392</v>
      </c>
      <c r="C588" s="154" t="s">
        <v>1393</v>
      </c>
      <c r="D588" s="154" t="s">
        <v>40</v>
      </c>
      <c r="E588" s="154">
        <v>1</v>
      </c>
      <c r="F588" s="156" t="s">
        <v>673</v>
      </c>
      <c r="G588" s="154" t="s">
        <v>42</v>
      </c>
      <c r="H588" s="154">
        <v>1</v>
      </c>
      <c r="I588" s="35">
        <v>209.1</v>
      </c>
      <c r="J588" s="167"/>
      <c r="K588" s="168"/>
      <c r="L588" s="168"/>
      <c r="M588" s="169"/>
    </row>
    <row r="589" s="145" customFormat="1" ht="33.75" spans="1:13">
      <c r="A589" s="154">
        <f t="shared" si="9"/>
        <v>585</v>
      </c>
      <c r="B589" s="154" t="s">
        <v>1394</v>
      </c>
      <c r="C589" s="154" t="s">
        <v>1395</v>
      </c>
      <c r="D589" s="154" t="s">
        <v>40</v>
      </c>
      <c r="E589" s="154">
        <v>3</v>
      </c>
      <c r="F589" s="160" t="s">
        <v>1396</v>
      </c>
      <c r="G589" s="154" t="s">
        <v>42</v>
      </c>
      <c r="H589" s="154">
        <v>1</v>
      </c>
      <c r="I589" s="35">
        <v>209.1</v>
      </c>
      <c r="J589" s="167"/>
      <c r="K589" s="168"/>
      <c r="L589" s="168"/>
      <c r="M589" s="169"/>
    </row>
    <row r="590" s="145" customFormat="1" ht="12" spans="1:13">
      <c r="A590" s="154">
        <f t="shared" si="9"/>
        <v>586</v>
      </c>
      <c r="B590" s="154" t="s">
        <v>1397</v>
      </c>
      <c r="C590" s="154" t="s">
        <v>1398</v>
      </c>
      <c r="D590" s="154" t="s">
        <v>545</v>
      </c>
      <c r="E590" s="154">
        <v>1</v>
      </c>
      <c r="F590" s="156" t="s">
        <v>56</v>
      </c>
      <c r="G590" s="154" t="s">
        <v>54</v>
      </c>
      <c r="H590" s="154">
        <v>1</v>
      </c>
      <c r="I590" s="35">
        <v>49.64</v>
      </c>
      <c r="J590" s="167"/>
      <c r="K590" s="168"/>
      <c r="L590" s="168"/>
      <c r="M590" s="169"/>
    </row>
    <row r="591" s="145" customFormat="1" ht="12" spans="1:13">
      <c r="A591" s="154">
        <f t="shared" si="9"/>
        <v>587</v>
      </c>
      <c r="B591" s="154" t="s">
        <v>1399</v>
      </c>
      <c r="C591" s="154" t="s">
        <v>1400</v>
      </c>
      <c r="D591" s="154" t="s">
        <v>848</v>
      </c>
      <c r="E591" s="154">
        <v>3</v>
      </c>
      <c r="F591" s="156" t="s">
        <v>1401</v>
      </c>
      <c r="G591" s="154" t="s">
        <v>42</v>
      </c>
      <c r="H591" s="154">
        <v>1</v>
      </c>
      <c r="I591" s="35">
        <v>515.95</v>
      </c>
      <c r="J591" s="167"/>
      <c r="K591" s="168"/>
      <c r="L591" s="168"/>
      <c r="M591" s="169"/>
    </row>
    <row r="592" s="145" customFormat="1" ht="22.5" spans="1:13">
      <c r="A592" s="154">
        <f t="shared" si="9"/>
        <v>588</v>
      </c>
      <c r="B592" s="154" t="s">
        <v>1399</v>
      </c>
      <c r="C592" s="154" t="s">
        <v>1402</v>
      </c>
      <c r="D592" s="154" t="s">
        <v>354</v>
      </c>
      <c r="E592" s="154">
        <v>1</v>
      </c>
      <c r="F592" s="156" t="s">
        <v>1403</v>
      </c>
      <c r="G592" s="154" t="s">
        <v>42</v>
      </c>
      <c r="H592" s="154">
        <v>1</v>
      </c>
      <c r="I592" s="35">
        <v>646.85</v>
      </c>
      <c r="J592" s="167"/>
      <c r="K592" s="168"/>
      <c r="L592" s="168"/>
      <c r="M592" s="169"/>
    </row>
    <row r="593" s="145" customFormat="1" ht="12" spans="1:13">
      <c r="A593" s="154">
        <f t="shared" si="9"/>
        <v>589</v>
      </c>
      <c r="B593" s="154" t="s">
        <v>1399</v>
      </c>
      <c r="C593" s="154" t="s">
        <v>1402</v>
      </c>
      <c r="D593" s="154" t="s">
        <v>354</v>
      </c>
      <c r="E593" s="154">
        <v>1</v>
      </c>
      <c r="F593" s="156" t="s">
        <v>1404</v>
      </c>
      <c r="G593" s="154" t="s">
        <v>42</v>
      </c>
      <c r="H593" s="154">
        <v>1</v>
      </c>
      <c r="I593" s="35">
        <v>632.4</v>
      </c>
      <c r="J593" s="167"/>
      <c r="K593" s="168"/>
      <c r="L593" s="168"/>
      <c r="M593" s="169"/>
    </row>
    <row r="594" s="145" customFormat="1" ht="67.5" spans="1:13">
      <c r="A594" s="154">
        <f t="shared" si="9"/>
        <v>590</v>
      </c>
      <c r="B594" s="154" t="s">
        <v>1405</v>
      </c>
      <c r="C594" s="154" t="s">
        <v>1406</v>
      </c>
      <c r="D594" s="154" t="s">
        <v>347</v>
      </c>
      <c r="E594" s="154">
        <v>1</v>
      </c>
      <c r="F594" s="156" t="s">
        <v>1407</v>
      </c>
      <c r="G594" s="154" t="s">
        <v>42</v>
      </c>
      <c r="H594" s="154">
        <v>1</v>
      </c>
      <c r="I594" s="35">
        <v>650.25</v>
      </c>
      <c r="J594" s="167"/>
      <c r="K594" s="168"/>
      <c r="L594" s="168"/>
      <c r="M594" s="169"/>
    </row>
    <row r="595" s="145" customFormat="1" ht="24" spans="1:13">
      <c r="A595" s="154">
        <f t="shared" si="9"/>
        <v>591</v>
      </c>
      <c r="B595" s="154" t="s">
        <v>1408</v>
      </c>
      <c r="C595" s="154" t="s">
        <v>1409</v>
      </c>
      <c r="D595" s="154" t="s">
        <v>40</v>
      </c>
      <c r="E595" s="177">
        <v>1</v>
      </c>
      <c r="F595" s="156" t="s">
        <v>1410</v>
      </c>
      <c r="G595" s="154" t="s">
        <v>42</v>
      </c>
      <c r="H595" s="154">
        <v>1</v>
      </c>
      <c r="I595" s="35">
        <v>719.95</v>
      </c>
      <c r="J595" s="167"/>
      <c r="K595" s="168"/>
      <c r="L595" s="168"/>
      <c r="M595" s="169"/>
    </row>
    <row r="596" s="145" customFormat="1" ht="12" spans="1:13">
      <c r="A596" s="154">
        <f t="shared" si="9"/>
        <v>592</v>
      </c>
      <c r="B596" s="154" t="s">
        <v>1411</v>
      </c>
      <c r="C596" s="154" t="s">
        <v>1412</v>
      </c>
      <c r="D596" s="154" t="s">
        <v>110</v>
      </c>
      <c r="E596" s="154">
        <v>1</v>
      </c>
      <c r="F596" s="156" t="s">
        <v>1413</v>
      </c>
      <c r="G596" s="154" t="s">
        <v>42</v>
      </c>
      <c r="H596" s="154">
        <v>1</v>
      </c>
      <c r="I596" s="35">
        <v>343.4</v>
      </c>
      <c r="J596" s="167"/>
      <c r="K596" s="168"/>
      <c r="L596" s="168"/>
      <c r="M596" s="169"/>
    </row>
    <row r="597" s="145" customFormat="1" ht="22.5" spans="1:13">
      <c r="A597" s="154">
        <f t="shared" si="9"/>
        <v>593</v>
      </c>
      <c r="B597" s="154" t="s">
        <v>1414</v>
      </c>
      <c r="C597" s="154" t="s">
        <v>1415</v>
      </c>
      <c r="D597" s="154" t="s">
        <v>40</v>
      </c>
      <c r="E597" s="154">
        <v>1</v>
      </c>
      <c r="F597" s="156" t="s">
        <v>1416</v>
      </c>
      <c r="G597" s="154" t="s">
        <v>42</v>
      </c>
      <c r="H597" s="154">
        <v>1</v>
      </c>
      <c r="I597" s="35">
        <v>172.55</v>
      </c>
      <c r="J597" s="167"/>
      <c r="K597" s="168"/>
      <c r="L597" s="168"/>
      <c r="M597" s="169"/>
    </row>
    <row r="598" s="145" customFormat="1" ht="24" spans="1:13">
      <c r="A598" s="154">
        <f t="shared" si="9"/>
        <v>594</v>
      </c>
      <c r="B598" s="154" t="s">
        <v>1417</v>
      </c>
      <c r="C598" s="154" t="s">
        <v>40</v>
      </c>
      <c r="D598" s="154" t="s">
        <v>40</v>
      </c>
      <c r="E598" s="154">
        <v>6</v>
      </c>
      <c r="F598" s="156" t="s">
        <v>520</v>
      </c>
      <c r="G598" s="154" t="s">
        <v>42</v>
      </c>
      <c r="H598" s="154">
        <v>1</v>
      </c>
      <c r="I598" s="35">
        <v>123.93</v>
      </c>
      <c r="J598" s="167"/>
      <c r="K598" s="168"/>
      <c r="L598" s="168"/>
      <c r="M598" s="169"/>
    </row>
    <row r="599" s="145" customFormat="1" ht="12" spans="1:13">
      <c r="A599" s="154">
        <f t="shared" si="9"/>
        <v>595</v>
      </c>
      <c r="B599" s="154" t="s">
        <v>1418</v>
      </c>
      <c r="C599" s="154" t="s">
        <v>1419</v>
      </c>
      <c r="D599" s="154" t="s">
        <v>251</v>
      </c>
      <c r="E599" s="154">
        <v>6</v>
      </c>
      <c r="F599" s="156" t="s">
        <v>56</v>
      </c>
      <c r="G599" s="154" t="s">
        <v>54</v>
      </c>
      <c r="H599" s="154">
        <v>1</v>
      </c>
      <c r="I599" s="35">
        <v>94.29</v>
      </c>
      <c r="J599" s="167"/>
      <c r="K599" s="168"/>
      <c r="L599" s="168"/>
      <c r="M599" s="169"/>
    </row>
    <row r="600" s="145" customFormat="1" ht="12" spans="1:13">
      <c r="A600" s="154">
        <f t="shared" si="9"/>
        <v>596</v>
      </c>
      <c r="B600" s="154" t="s">
        <v>1418</v>
      </c>
      <c r="C600" s="154" t="s">
        <v>1419</v>
      </c>
      <c r="D600" s="154" t="s">
        <v>544</v>
      </c>
      <c r="E600" s="154">
        <v>1</v>
      </c>
      <c r="F600" s="156" t="s">
        <v>1420</v>
      </c>
      <c r="G600" s="154" t="s">
        <v>42</v>
      </c>
      <c r="H600" s="154">
        <v>1</v>
      </c>
      <c r="I600" s="35">
        <v>82.96</v>
      </c>
      <c r="J600" s="167"/>
      <c r="K600" s="168"/>
      <c r="L600" s="168"/>
      <c r="M600" s="169"/>
    </row>
    <row r="601" s="145" customFormat="1" ht="12" spans="1:13">
      <c r="A601" s="154">
        <f t="shared" si="9"/>
        <v>597</v>
      </c>
      <c r="B601" s="154" t="s">
        <v>1421</v>
      </c>
      <c r="C601" s="154" t="s">
        <v>1422</v>
      </c>
      <c r="D601" s="154" t="s">
        <v>40</v>
      </c>
      <c r="E601" s="154">
        <v>5</v>
      </c>
      <c r="F601" s="156" t="s">
        <v>56</v>
      </c>
      <c r="G601" s="154" t="s">
        <v>42</v>
      </c>
      <c r="H601" s="154">
        <v>1</v>
      </c>
      <c r="I601" s="35">
        <v>49.47</v>
      </c>
      <c r="J601" s="167"/>
      <c r="K601" s="168"/>
      <c r="L601" s="168"/>
      <c r="M601" s="169"/>
    </row>
    <row r="602" s="145" customFormat="1" ht="12" spans="1:13">
      <c r="A602" s="154">
        <f t="shared" si="9"/>
        <v>598</v>
      </c>
      <c r="B602" s="154" t="s">
        <v>1421</v>
      </c>
      <c r="C602" s="154" t="s">
        <v>251</v>
      </c>
      <c r="D602" s="154" t="s">
        <v>40</v>
      </c>
      <c r="E602" s="154">
        <v>2</v>
      </c>
      <c r="F602" s="156" t="s">
        <v>56</v>
      </c>
      <c r="G602" s="154" t="s">
        <v>42</v>
      </c>
      <c r="H602" s="154">
        <v>1</v>
      </c>
      <c r="I602" s="35">
        <v>49.47</v>
      </c>
      <c r="J602" s="167"/>
      <c r="K602" s="168"/>
      <c r="L602" s="168"/>
      <c r="M602" s="169"/>
    </row>
    <row r="603" s="145" customFormat="1" ht="12" spans="1:13">
      <c r="A603" s="154">
        <f t="shared" si="9"/>
        <v>599</v>
      </c>
      <c r="B603" s="154" t="s">
        <v>1421</v>
      </c>
      <c r="C603" s="154" t="s">
        <v>443</v>
      </c>
      <c r="D603" s="154" t="s">
        <v>40</v>
      </c>
      <c r="E603" s="154">
        <v>2</v>
      </c>
      <c r="F603" s="156" t="s">
        <v>56</v>
      </c>
      <c r="G603" s="154" t="s">
        <v>42</v>
      </c>
      <c r="H603" s="154">
        <v>1</v>
      </c>
      <c r="I603" s="35">
        <v>49.47</v>
      </c>
      <c r="J603" s="167"/>
      <c r="K603" s="168"/>
      <c r="L603" s="168"/>
      <c r="M603" s="169"/>
    </row>
    <row r="604" s="145" customFormat="1" ht="12" spans="1:13">
      <c r="A604" s="154">
        <f t="shared" si="9"/>
        <v>600</v>
      </c>
      <c r="B604" s="154" t="s">
        <v>1423</v>
      </c>
      <c r="C604" s="154" t="s">
        <v>1424</v>
      </c>
      <c r="D604" s="154" t="s">
        <v>40</v>
      </c>
      <c r="E604" s="154">
        <v>5</v>
      </c>
      <c r="F604" s="156" t="s">
        <v>56</v>
      </c>
      <c r="G604" s="154" t="s">
        <v>42</v>
      </c>
      <c r="H604" s="154">
        <v>1</v>
      </c>
      <c r="I604" s="35">
        <v>49.47</v>
      </c>
      <c r="J604" s="167"/>
      <c r="K604" s="168"/>
      <c r="L604" s="168"/>
      <c r="M604" s="169"/>
    </row>
    <row r="605" s="145" customFormat="1" ht="123.75" spans="1:13">
      <c r="A605" s="154">
        <f t="shared" si="9"/>
        <v>601</v>
      </c>
      <c r="B605" s="154" t="s">
        <v>1425</v>
      </c>
      <c r="C605" s="154" t="s">
        <v>1426</v>
      </c>
      <c r="D605" s="154" t="s">
        <v>40</v>
      </c>
      <c r="E605" s="154">
        <v>1</v>
      </c>
      <c r="F605" s="156" t="s">
        <v>1427</v>
      </c>
      <c r="G605" s="154" t="s">
        <v>42</v>
      </c>
      <c r="H605" s="154">
        <v>1</v>
      </c>
      <c r="I605" s="35">
        <v>582.25</v>
      </c>
      <c r="J605" s="167"/>
      <c r="K605" s="168"/>
      <c r="L605" s="168"/>
      <c r="M605" s="169"/>
    </row>
    <row r="606" s="145" customFormat="1" ht="45" spans="1:13">
      <c r="A606" s="154">
        <f t="shared" si="9"/>
        <v>602</v>
      </c>
      <c r="B606" s="154" t="s">
        <v>1428</v>
      </c>
      <c r="C606" s="154" t="s">
        <v>1429</v>
      </c>
      <c r="D606" s="154" t="s">
        <v>1430</v>
      </c>
      <c r="E606" s="154">
        <v>1</v>
      </c>
      <c r="F606" s="156" t="s">
        <v>1431</v>
      </c>
      <c r="G606" s="154" t="s">
        <v>42</v>
      </c>
      <c r="H606" s="154">
        <v>1</v>
      </c>
      <c r="I606" s="35">
        <v>317.9</v>
      </c>
      <c r="J606" s="167"/>
      <c r="K606" s="168"/>
      <c r="L606" s="168"/>
      <c r="M606" s="169"/>
    </row>
    <row r="607" s="145" customFormat="1" ht="22.5" spans="1:13">
      <c r="A607" s="154">
        <f t="shared" si="9"/>
        <v>603</v>
      </c>
      <c r="B607" s="154" t="s">
        <v>1432</v>
      </c>
      <c r="C607" s="154" t="s">
        <v>839</v>
      </c>
      <c r="D607" s="154" t="s">
        <v>40</v>
      </c>
      <c r="E607" s="154">
        <v>1</v>
      </c>
      <c r="F607" s="156" t="s">
        <v>1433</v>
      </c>
      <c r="G607" s="154" t="s">
        <v>42</v>
      </c>
      <c r="H607" s="154">
        <v>1</v>
      </c>
      <c r="I607" s="35">
        <v>386.75</v>
      </c>
      <c r="J607" s="167"/>
      <c r="K607" s="168"/>
      <c r="L607" s="168"/>
      <c r="M607" s="169"/>
    </row>
    <row r="608" s="145" customFormat="1" ht="12" spans="1:13">
      <c r="A608" s="154">
        <f t="shared" si="9"/>
        <v>604</v>
      </c>
      <c r="B608" s="154" t="s">
        <v>1434</v>
      </c>
      <c r="C608" s="154" t="s">
        <v>1435</v>
      </c>
      <c r="D608" s="154" t="s">
        <v>40</v>
      </c>
      <c r="E608" s="154">
        <v>1</v>
      </c>
      <c r="F608" s="156" t="s">
        <v>56</v>
      </c>
      <c r="G608" s="154" t="s">
        <v>42</v>
      </c>
      <c r="H608" s="154">
        <v>1</v>
      </c>
      <c r="I608" s="35">
        <v>279.65</v>
      </c>
      <c r="J608" s="167"/>
      <c r="K608" s="168"/>
      <c r="L608" s="168"/>
      <c r="M608" s="169"/>
    </row>
    <row r="609" s="145" customFormat="1" ht="12" spans="1:13">
      <c r="A609" s="154">
        <f t="shared" si="9"/>
        <v>605</v>
      </c>
      <c r="B609" s="154" t="s">
        <v>1436</v>
      </c>
      <c r="C609" s="154" t="s">
        <v>1437</v>
      </c>
      <c r="D609" s="154" t="s">
        <v>40</v>
      </c>
      <c r="E609" s="154">
        <v>4</v>
      </c>
      <c r="F609" s="156" t="s">
        <v>56</v>
      </c>
      <c r="G609" s="154" t="s">
        <v>42</v>
      </c>
      <c r="H609" s="154">
        <v>1</v>
      </c>
      <c r="I609" s="35">
        <v>613.7</v>
      </c>
      <c r="J609" s="167"/>
      <c r="K609" s="168"/>
      <c r="L609" s="168"/>
      <c r="M609" s="169"/>
    </row>
    <row r="610" s="145" customFormat="1" ht="45" spans="1:13">
      <c r="A610" s="154">
        <f t="shared" si="9"/>
        <v>606</v>
      </c>
      <c r="B610" s="154" t="s">
        <v>1438</v>
      </c>
      <c r="C610" s="154" t="s">
        <v>1439</v>
      </c>
      <c r="D610" s="154" t="s">
        <v>40</v>
      </c>
      <c r="E610" s="154">
        <v>1</v>
      </c>
      <c r="F610" s="156" t="s">
        <v>1440</v>
      </c>
      <c r="G610" s="154" t="s">
        <v>42</v>
      </c>
      <c r="H610" s="154">
        <v>1</v>
      </c>
      <c r="I610" s="35">
        <v>261.8</v>
      </c>
      <c r="J610" s="167"/>
      <c r="K610" s="168"/>
      <c r="L610" s="168"/>
      <c r="M610" s="169"/>
    </row>
    <row r="611" s="145" customFormat="1" ht="78.75" spans="1:13">
      <c r="A611" s="154">
        <f t="shared" si="9"/>
        <v>607</v>
      </c>
      <c r="B611" s="154" t="s">
        <v>1441</v>
      </c>
      <c r="C611" s="154" t="s">
        <v>1442</v>
      </c>
      <c r="D611" s="154" t="s">
        <v>1231</v>
      </c>
      <c r="E611" s="154">
        <v>2</v>
      </c>
      <c r="F611" s="156" t="s">
        <v>1443</v>
      </c>
      <c r="G611" s="154" t="s">
        <v>42</v>
      </c>
      <c r="H611" s="154">
        <v>1</v>
      </c>
      <c r="I611" s="35">
        <v>146.03</v>
      </c>
      <c r="J611" s="167"/>
      <c r="K611" s="168"/>
      <c r="L611" s="168"/>
      <c r="M611" s="169"/>
    </row>
    <row r="612" s="145" customFormat="1" ht="33.75" spans="1:13">
      <c r="A612" s="154">
        <f t="shared" si="9"/>
        <v>608</v>
      </c>
      <c r="B612" s="154" t="s">
        <v>1444</v>
      </c>
      <c r="C612" s="154" t="s">
        <v>1445</v>
      </c>
      <c r="D612" s="154" t="s">
        <v>40</v>
      </c>
      <c r="E612" s="154">
        <v>1</v>
      </c>
      <c r="F612" s="156" t="s">
        <v>1446</v>
      </c>
      <c r="G612" s="154" t="s">
        <v>42</v>
      </c>
      <c r="H612" s="154">
        <v>1</v>
      </c>
      <c r="I612" s="35">
        <v>149.18</v>
      </c>
      <c r="J612" s="167"/>
      <c r="K612" s="168"/>
      <c r="L612" s="168"/>
      <c r="M612" s="169"/>
    </row>
    <row r="613" s="145" customFormat="1" ht="33.75" spans="1:13">
      <c r="A613" s="154">
        <f t="shared" si="9"/>
        <v>609</v>
      </c>
      <c r="B613" s="154" t="s">
        <v>1444</v>
      </c>
      <c r="C613" s="154" t="s">
        <v>1445</v>
      </c>
      <c r="D613" s="154" t="s">
        <v>40</v>
      </c>
      <c r="E613" s="154">
        <v>1</v>
      </c>
      <c r="F613" s="156" t="s">
        <v>1446</v>
      </c>
      <c r="G613" s="154" t="s">
        <v>42</v>
      </c>
      <c r="H613" s="154">
        <v>1</v>
      </c>
      <c r="I613" s="35">
        <v>149.18</v>
      </c>
      <c r="J613" s="167"/>
      <c r="K613" s="168"/>
      <c r="L613" s="168"/>
      <c r="M613" s="169"/>
    </row>
    <row r="614" s="145" customFormat="1" ht="12" spans="1:13">
      <c r="A614" s="154">
        <f t="shared" si="9"/>
        <v>610</v>
      </c>
      <c r="B614" s="154" t="s">
        <v>1447</v>
      </c>
      <c r="C614" s="154" t="s">
        <v>1448</v>
      </c>
      <c r="D614" s="154" t="s">
        <v>55</v>
      </c>
      <c r="E614" s="154">
        <v>2</v>
      </c>
      <c r="F614" s="156" t="s">
        <v>56</v>
      </c>
      <c r="G614" s="154" t="s">
        <v>54</v>
      </c>
      <c r="H614" s="154">
        <v>1</v>
      </c>
      <c r="I614" s="35">
        <v>893.18</v>
      </c>
      <c r="J614" s="167"/>
      <c r="K614" s="168"/>
      <c r="L614" s="168"/>
      <c r="M614" s="169"/>
    </row>
    <row r="615" s="145" customFormat="1" ht="24" spans="1:13">
      <c r="A615" s="154">
        <f t="shared" si="9"/>
        <v>611</v>
      </c>
      <c r="B615" s="154" t="s">
        <v>1449</v>
      </c>
      <c r="C615" s="154" t="s">
        <v>1450</v>
      </c>
      <c r="D615" s="154" t="s">
        <v>40</v>
      </c>
      <c r="E615" s="154">
        <v>1</v>
      </c>
      <c r="F615" s="156" t="s">
        <v>1451</v>
      </c>
      <c r="G615" s="154" t="s">
        <v>42</v>
      </c>
      <c r="H615" s="154">
        <v>1</v>
      </c>
      <c r="I615" s="35">
        <v>279.65</v>
      </c>
      <c r="J615" s="167"/>
      <c r="K615" s="168"/>
      <c r="L615" s="168"/>
      <c r="M615" s="169"/>
    </row>
    <row r="616" s="145" customFormat="1" ht="24" spans="1:13">
      <c r="A616" s="154">
        <f t="shared" si="9"/>
        <v>612</v>
      </c>
      <c r="B616" s="154" t="s">
        <v>1452</v>
      </c>
      <c r="C616" s="154" t="s">
        <v>1453</v>
      </c>
      <c r="D616" s="154" t="s">
        <v>40</v>
      </c>
      <c r="E616" s="154">
        <v>1</v>
      </c>
      <c r="F616" s="156" t="s">
        <v>1454</v>
      </c>
      <c r="G616" s="154" t="s">
        <v>42</v>
      </c>
      <c r="H616" s="154">
        <v>1</v>
      </c>
      <c r="I616" s="35">
        <v>121.55</v>
      </c>
      <c r="J616" s="167"/>
      <c r="K616" s="168"/>
      <c r="L616" s="168"/>
      <c r="M616" s="169"/>
    </row>
    <row r="617" s="145" customFormat="1" ht="12" spans="1:13">
      <c r="A617" s="154">
        <f t="shared" si="9"/>
        <v>613</v>
      </c>
      <c r="B617" s="154" t="s">
        <v>1455</v>
      </c>
      <c r="C617" s="154" t="s">
        <v>1456</v>
      </c>
      <c r="D617" s="154" t="s">
        <v>40</v>
      </c>
      <c r="E617" s="154">
        <v>2</v>
      </c>
      <c r="F617" s="157" t="s">
        <v>56</v>
      </c>
      <c r="G617" s="154" t="s">
        <v>54</v>
      </c>
      <c r="H617" s="154">
        <v>2</v>
      </c>
      <c r="I617" s="35">
        <v>29.92</v>
      </c>
      <c r="J617" s="167"/>
      <c r="K617" s="168"/>
      <c r="L617" s="168"/>
      <c r="M617" s="169"/>
    </row>
    <row r="618" s="145" customFormat="1" ht="45" spans="1:13">
      <c r="A618" s="154">
        <f t="shared" si="9"/>
        <v>614</v>
      </c>
      <c r="B618" s="154" t="s">
        <v>1457</v>
      </c>
      <c r="C618" s="154" t="s">
        <v>40</v>
      </c>
      <c r="D618" s="154" t="s">
        <v>40</v>
      </c>
      <c r="E618" s="154">
        <v>9</v>
      </c>
      <c r="F618" s="156" t="s">
        <v>1458</v>
      </c>
      <c r="G618" s="154" t="s">
        <v>42</v>
      </c>
      <c r="H618" s="154">
        <v>1</v>
      </c>
      <c r="I618" s="35">
        <v>208.25</v>
      </c>
      <c r="J618" s="167"/>
      <c r="K618" s="168"/>
      <c r="L618" s="168"/>
      <c r="M618" s="169"/>
    </row>
    <row r="619" s="145" customFormat="1" ht="22.5" spans="1:13">
      <c r="A619" s="154">
        <f t="shared" si="9"/>
        <v>615</v>
      </c>
      <c r="B619" s="154" t="s">
        <v>1459</v>
      </c>
      <c r="C619" s="154" t="s">
        <v>1460</v>
      </c>
      <c r="D619" s="154" t="s">
        <v>40</v>
      </c>
      <c r="E619" s="154">
        <v>1</v>
      </c>
      <c r="F619" s="160" t="s">
        <v>1461</v>
      </c>
      <c r="G619" s="154" t="s">
        <v>42</v>
      </c>
      <c r="H619" s="154">
        <v>1</v>
      </c>
      <c r="I619" s="35">
        <v>281.35</v>
      </c>
      <c r="J619" s="167"/>
      <c r="K619" s="168"/>
      <c r="L619" s="168"/>
      <c r="M619" s="169"/>
    </row>
    <row r="620" s="145" customFormat="1" ht="33.75" spans="1:13">
      <c r="A620" s="154">
        <f t="shared" si="9"/>
        <v>616</v>
      </c>
      <c r="B620" s="154" t="s">
        <v>1462</v>
      </c>
      <c r="C620" s="154" t="s">
        <v>1463</v>
      </c>
      <c r="D620" s="154" t="s">
        <v>318</v>
      </c>
      <c r="E620" s="154">
        <v>1</v>
      </c>
      <c r="F620" s="156" t="s">
        <v>1464</v>
      </c>
      <c r="G620" s="154" t="s">
        <v>42</v>
      </c>
      <c r="H620" s="154">
        <v>1</v>
      </c>
      <c r="I620" s="35">
        <v>483.65</v>
      </c>
      <c r="J620" s="167"/>
      <c r="K620" s="168"/>
      <c r="L620" s="168"/>
      <c r="M620" s="169"/>
    </row>
    <row r="621" s="145" customFormat="1" ht="67.5" spans="1:13">
      <c r="A621" s="154">
        <f t="shared" si="9"/>
        <v>617</v>
      </c>
      <c r="B621" s="154" t="s">
        <v>1465</v>
      </c>
      <c r="C621" s="154" t="s">
        <v>1466</v>
      </c>
      <c r="D621" s="154" t="s">
        <v>1467</v>
      </c>
      <c r="E621" s="154">
        <v>1</v>
      </c>
      <c r="F621" s="156" t="s">
        <v>1468</v>
      </c>
      <c r="G621" s="154" t="s">
        <v>42</v>
      </c>
      <c r="H621" s="154">
        <v>1</v>
      </c>
      <c r="I621" s="35">
        <v>295.29</v>
      </c>
      <c r="J621" s="167"/>
      <c r="K621" s="168"/>
      <c r="L621" s="168"/>
      <c r="M621" s="169"/>
    </row>
    <row r="622" s="145" customFormat="1" ht="24" spans="1:13">
      <c r="A622" s="154">
        <f t="shared" si="9"/>
        <v>618</v>
      </c>
      <c r="B622" s="154" t="s">
        <v>1469</v>
      </c>
      <c r="C622" s="154" t="s">
        <v>1470</v>
      </c>
      <c r="D622" s="154" t="s">
        <v>40</v>
      </c>
      <c r="E622" s="154">
        <v>1</v>
      </c>
      <c r="F622" s="157" t="s">
        <v>56</v>
      </c>
      <c r="G622" s="154" t="s">
        <v>54</v>
      </c>
      <c r="H622" s="154">
        <v>1</v>
      </c>
      <c r="I622" s="35">
        <v>256.84</v>
      </c>
      <c r="J622" s="167"/>
      <c r="K622" s="168"/>
      <c r="L622" s="168"/>
      <c r="M622" s="169"/>
    </row>
    <row r="623" s="145" customFormat="1" ht="24" spans="1:13">
      <c r="A623" s="154">
        <f t="shared" si="9"/>
        <v>619</v>
      </c>
      <c r="B623" s="154" t="s">
        <v>1471</v>
      </c>
      <c r="C623" s="154" t="s">
        <v>1472</v>
      </c>
      <c r="D623" s="154" t="s">
        <v>440</v>
      </c>
      <c r="E623" s="154">
        <v>1</v>
      </c>
      <c r="F623" s="156" t="s">
        <v>1473</v>
      </c>
      <c r="G623" s="154" t="s">
        <v>42</v>
      </c>
      <c r="H623" s="154">
        <v>1</v>
      </c>
      <c r="I623" s="35">
        <v>408.85</v>
      </c>
      <c r="J623" s="167"/>
      <c r="K623" s="168"/>
      <c r="L623" s="168"/>
      <c r="M623" s="169"/>
    </row>
    <row r="624" s="145" customFormat="1" ht="12" spans="1:13">
      <c r="A624" s="154">
        <f t="shared" si="9"/>
        <v>620</v>
      </c>
      <c r="B624" s="154" t="s">
        <v>1474</v>
      </c>
      <c r="C624" s="154" t="s">
        <v>1475</v>
      </c>
      <c r="D624" s="154" t="s">
        <v>40</v>
      </c>
      <c r="E624" s="154">
        <v>4</v>
      </c>
      <c r="F624" s="156" t="s">
        <v>56</v>
      </c>
      <c r="G624" s="154" t="s">
        <v>54</v>
      </c>
      <c r="H624" s="154">
        <v>1</v>
      </c>
      <c r="I624" s="35">
        <v>1215.5</v>
      </c>
      <c r="J624" s="167"/>
      <c r="K624" s="168"/>
      <c r="L624" s="168"/>
      <c r="M624" s="169"/>
    </row>
    <row r="625" s="145" customFormat="1" ht="12" spans="1:13">
      <c r="A625" s="154">
        <f t="shared" si="9"/>
        <v>621</v>
      </c>
      <c r="B625" s="154" t="s">
        <v>1474</v>
      </c>
      <c r="C625" s="154" t="s">
        <v>1476</v>
      </c>
      <c r="D625" s="154" t="s">
        <v>40</v>
      </c>
      <c r="E625" s="154">
        <v>2</v>
      </c>
      <c r="F625" s="156" t="s">
        <v>56</v>
      </c>
      <c r="G625" s="154" t="s">
        <v>54</v>
      </c>
      <c r="H625" s="154">
        <v>1</v>
      </c>
      <c r="I625" s="35">
        <v>918</v>
      </c>
      <c r="J625" s="167"/>
      <c r="K625" s="168"/>
      <c r="L625" s="168"/>
      <c r="M625" s="169"/>
    </row>
    <row r="626" s="145" customFormat="1" ht="12" spans="1:13">
      <c r="A626" s="154">
        <f t="shared" si="9"/>
        <v>622</v>
      </c>
      <c r="B626" s="154" t="s">
        <v>1477</v>
      </c>
      <c r="C626" s="154" t="s">
        <v>1478</v>
      </c>
      <c r="D626" s="154" t="s">
        <v>204</v>
      </c>
      <c r="E626" s="154">
        <v>1</v>
      </c>
      <c r="F626" s="156" t="s">
        <v>56</v>
      </c>
      <c r="G626" s="154" t="s">
        <v>54</v>
      </c>
      <c r="H626" s="154">
        <v>1</v>
      </c>
      <c r="I626" s="35">
        <v>422.17</v>
      </c>
      <c r="J626" s="167"/>
      <c r="K626" s="168"/>
      <c r="L626" s="168"/>
      <c r="M626" s="169"/>
    </row>
    <row r="627" s="145" customFormat="1" ht="12" spans="1:13">
      <c r="A627" s="154">
        <f t="shared" si="9"/>
        <v>623</v>
      </c>
      <c r="B627" s="154" t="s">
        <v>1477</v>
      </c>
      <c r="C627" s="154" t="s">
        <v>1479</v>
      </c>
      <c r="D627" s="154" t="s">
        <v>52</v>
      </c>
      <c r="E627" s="154">
        <v>5</v>
      </c>
      <c r="F627" s="156" t="s">
        <v>56</v>
      </c>
      <c r="G627" s="154" t="s">
        <v>54</v>
      </c>
      <c r="H627" s="154">
        <v>1</v>
      </c>
      <c r="I627" s="35">
        <v>422.17</v>
      </c>
      <c r="J627" s="167"/>
      <c r="K627" s="168"/>
      <c r="L627" s="168"/>
      <c r="M627" s="169"/>
    </row>
    <row r="628" s="145" customFormat="1" ht="12" spans="1:13">
      <c r="A628" s="154">
        <f t="shared" si="9"/>
        <v>624</v>
      </c>
      <c r="B628" s="154" t="s">
        <v>1477</v>
      </c>
      <c r="C628" s="154" t="s">
        <v>1479</v>
      </c>
      <c r="D628" s="154" t="s">
        <v>204</v>
      </c>
      <c r="E628" s="154">
        <v>1</v>
      </c>
      <c r="F628" s="156" t="s">
        <v>56</v>
      </c>
      <c r="G628" s="154" t="s">
        <v>54</v>
      </c>
      <c r="H628" s="154">
        <v>1</v>
      </c>
      <c r="I628" s="35">
        <v>422.17</v>
      </c>
      <c r="J628" s="167"/>
      <c r="K628" s="168"/>
      <c r="L628" s="168"/>
      <c r="M628" s="169"/>
    </row>
    <row r="629" s="145" customFormat="1" ht="12" spans="1:13">
      <c r="A629" s="154">
        <f t="shared" si="9"/>
        <v>625</v>
      </c>
      <c r="B629" s="154" t="s">
        <v>1477</v>
      </c>
      <c r="C629" s="154" t="s">
        <v>1480</v>
      </c>
      <c r="D629" s="154" t="s">
        <v>40</v>
      </c>
      <c r="E629" s="154">
        <v>1</v>
      </c>
      <c r="F629" s="156" t="s">
        <v>56</v>
      </c>
      <c r="G629" s="154" t="s">
        <v>54</v>
      </c>
      <c r="H629" s="154">
        <v>1</v>
      </c>
      <c r="I629" s="35">
        <v>422.17</v>
      </c>
      <c r="J629" s="167"/>
      <c r="K629" s="168"/>
      <c r="L629" s="168"/>
      <c r="M629" s="169"/>
    </row>
    <row r="630" s="145" customFormat="1" ht="78.75" spans="1:13">
      <c r="A630" s="154">
        <f t="shared" si="9"/>
        <v>626</v>
      </c>
      <c r="B630" s="154" t="s">
        <v>1481</v>
      </c>
      <c r="C630" s="154" t="s">
        <v>1482</v>
      </c>
      <c r="D630" s="154" t="s">
        <v>40</v>
      </c>
      <c r="E630" s="154">
        <v>1</v>
      </c>
      <c r="F630" s="156" t="s">
        <v>1483</v>
      </c>
      <c r="G630" s="154" t="s">
        <v>42</v>
      </c>
      <c r="H630" s="154">
        <v>1</v>
      </c>
      <c r="I630" s="35">
        <v>798.15</v>
      </c>
      <c r="J630" s="167"/>
      <c r="K630" s="168"/>
      <c r="L630" s="168"/>
      <c r="M630" s="169"/>
    </row>
    <row r="631" s="145" customFormat="1" ht="33.75" spans="1:13">
      <c r="A631" s="154">
        <f t="shared" si="9"/>
        <v>627</v>
      </c>
      <c r="B631" s="154" t="s">
        <v>1484</v>
      </c>
      <c r="C631" s="154" t="s">
        <v>159</v>
      </c>
      <c r="D631" s="154" t="s">
        <v>40</v>
      </c>
      <c r="E631" s="154">
        <v>1</v>
      </c>
      <c r="F631" s="156" t="s">
        <v>1485</v>
      </c>
      <c r="G631" s="154" t="s">
        <v>42</v>
      </c>
      <c r="H631" s="154">
        <v>1</v>
      </c>
      <c r="I631" s="35">
        <v>49.47</v>
      </c>
      <c r="J631" s="167"/>
      <c r="K631" s="168"/>
      <c r="L631" s="168"/>
      <c r="M631" s="169"/>
    </row>
    <row r="632" s="145" customFormat="1" ht="33.75" spans="1:13">
      <c r="A632" s="154">
        <f t="shared" si="9"/>
        <v>628</v>
      </c>
      <c r="B632" s="154" t="s">
        <v>1486</v>
      </c>
      <c r="C632" s="154" t="s">
        <v>1487</v>
      </c>
      <c r="D632" s="154" t="s">
        <v>40</v>
      </c>
      <c r="E632" s="154">
        <v>6</v>
      </c>
      <c r="F632" s="156" t="s">
        <v>1488</v>
      </c>
      <c r="G632" s="154" t="s">
        <v>42</v>
      </c>
      <c r="H632" s="154">
        <v>2</v>
      </c>
      <c r="I632" s="35">
        <v>98.43</v>
      </c>
      <c r="J632" s="167"/>
      <c r="K632" s="168"/>
      <c r="L632" s="168"/>
      <c r="M632" s="169"/>
    </row>
    <row r="633" s="145" customFormat="1" ht="45" spans="1:13">
      <c r="A633" s="154">
        <f t="shared" si="9"/>
        <v>629</v>
      </c>
      <c r="B633" s="154" t="s">
        <v>1489</v>
      </c>
      <c r="C633" s="154" t="s">
        <v>1490</v>
      </c>
      <c r="D633" s="154" t="s">
        <v>40</v>
      </c>
      <c r="E633" s="154">
        <v>6</v>
      </c>
      <c r="F633" s="156" t="s">
        <v>1491</v>
      </c>
      <c r="G633" s="154" t="s">
        <v>42</v>
      </c>
      <c r="H633" s="154">
        <v>2</v>
      </c>
      <c r="I633" s="35">
        <v>98.43</v>
      </c>
      <c r="J633" s="167"/>
      <c r="K633" s="168"/>
      <c r="L633" s="168"/>
      <c r="M633" s="169"/>
    </row>
    <row r="634" s="145" customFormat="1" ht="12" spans="1:13">
      <c r="A634" s="154">
        <f t="shared" si="9"/>
        <v>630</v>
      </c>
      <c r="B634" s="154" t="s">
        <v>1492</v>
      </c>
      <c r="C634" s="154" t="s">
        <v>1493</v>
      </c>
      <c r="D634" s="154" t="s">
        <v>40</v>
      </c>
      <c r="E634" s="154">
        <v>5</v>
      </c>
      <c r="F634" s="157" t="s">
        <v>506</v>
      </c>
      <c r="G634" s="154" t="s">
        <v>42</v>
      </c>
      <c r="H634" s="154">
        <v>1</v>
      </c>
      <c r="I634" s="35">
        <v>259.68</v>
      </c>
      <c r="J634" s="167"/>
      <c r="K634" s="168"/>
      <c r="L634" s="168"/>
      <c r="M634" s="169"/>
    </row>
    <row r="635" s="145" customFormat="1" ht="22.5" spans="1:13">
      <c r="A635" s="154">
        <f t="shared" si="9"/>
        <v>631</v>
      </c>
      <c r="B635" s="154" t="s">
        <v>1494</v>
      </c>
      <c r="C635" s="154" t="s">
        <v>40</v>
      </c>
      <c r="D635" s="154" t="s">
        <v>40</v>
      </c>
      <c r="E635" s="154">
        <v>4</v>
      </c>
      <c r="F635" s="156" t="s">
        <v>1495</v>
      </c>
      <c r="G635" s="154" t="s">
        <v>42</v>
      </c>
      <c r="H635" s="154">
        <v>1</v>
      </c>
      <c r="I635" s="35">
        <v>196.35</v>
      </c>
      <c r="J635" s="167"/>
      <c r="K635" s="168"/>
      <c r="L635" s="168"/>
      <c r="M635" s="169"/>
    </row>
    <row r="636" s="145" customFormat="1" ht="135" spans="1:13">
      <c r="A636" s="154">
        <f t="shared" si="9"/>
        <v>632</v>
      </c>
      <c r="B636" s="154" t="s">
        <v>1496</v>
      </c>
      <c r="C636" s="154" t="s">
        <v>1497</v>
      </c>
      <c r="D636" s="154" t="s">
        <v>40</v>
      </c>
      <c r="E636" s="154">
        <v>4</v>
      </c>
      <c r="F636" s="159" t="s">
        <v>1498</v>
      </c>
      <c r="G636" s="154" t="s">
        <v>42</v>
      </c>
      <c r="H636" s="154">
        <v>1</v>
      </c>
      <c r="I636" s="35">
        <v>325.21</v>
      </c>
      <c r="J636" s="167"/>
      <c r="K636" s="168"/>
      <c r="L636" s="168"/>
      <c r="M636" s="169"/>
    </row>
    <row r="637" s="145" customFormat="1" ht="12" spans="1:13">
      <c r="A637" s="154">
        <f t="shared" si="9"/>
        <v>633</v>
      </c>
      <c r="B637" s="154" t="s">
        <v>1499</v>
      </c>
      <c r="C637" s="154" t="s">
        <v>40</v>
      </c>
      <c r="D637" s="154" t="s">
        <v>40</v>
      </c>
      <c r="E637" s="154">
        <v>21</v>
      </c>
      <c r="F637" s="156" t="s">
        <v>1500</v>
      </c>
      <c r="G637" s="154" t="s">
        <v>42</v>
      </c>
      <c r="H637" s="154">
        <v>1</v>
      </c>
      <c r="I637" s="35">
        <v>98.43</v>
      </c>
      <c r="J637" s="167"/>
      <c r="K637" s="168"/>
      <c r="L637" s="168"/>
      <c r="M637" s="169"/>
    </row>
    <row r="638" s="145" customFormat="1" ht="67.5" spans="1:13">
      <c r="A638" s="154">
        <f t="shared" si="9"/>
        <v>634</v>
      </c>
      <c r="B638" s="154" t="s">
        <v>1501</v>
      </c>
      <c r="C638" s="154" t="s">
        <v>1502</v>
      </c>
      <c r="D638" s="154" t="s">
        <v>40</v>
      </c>
      <c r="E638" s="154">
        <v>4</v>
      </c>
      <c r="F638" s="156" t="s">
        <v>1503</v>
      </c>
      <c r="G638" s="154" t="s">
        <v>42</v>
      </c>
      <c r="H638" s="154">
        <v>1</v>
      </c>
      <c r="I638" s="35">
        <v>184.28</v>
      </c>
      <c r="J638" s="167"/>
      <c r="K638" s="168"/>
      <c r="L638" s="168"/>
      <c r="M638" s="169"/>
    </row>
    <row r="639" s="145" customFormat="1" ht="22.5" spans="1:13">
      <c r="A639" s="154">
        <f t="shared" si="9"/>
        <v>635</v>
      </c>
      <c r="B639" s="154" t="s">
        <v>1504</v>
      </c>
      <c r="C639" s="154" t="s">
        <v>1505</v>
      </c>
      <c r="D639" s="154" t="s">
        <v>40</v>
      </c>
      <c r="E639" s="154">
        <v>1</v>
      </c>
      <c r="F639" s="156" t="s">
        <v>1506</v>
      </c>
      <c r="G639" s="154" t="s">
        <v>42</v>
      </c>
      <c r="H639" s="154">
        <v>1</v>
      </c>
      <c r="I639" s="35">
        <v>407.15</v>
      </c>
      <c r="J639" s="167"/>
      <c r="K639" s="168"/>
      <c r="L639" s="168"/>
      <c r="M639" s="169"/>
    </row>
    <row r="640" s="145" customFormat="1" ht="33.75" spans="1:13">
      <c r="A640" s="154">
        <f t="shared" si="9"/>
        <v>636</v>
      </c>
      <c r="B640" s="154" t="s">
        <v>1507</v>
      </c>
      <c r="C640" s="154" t="s">
        <v>1508</v>
      </c>
      <c r="D640" s="154" t="s">
        <v>40</v>
      </c>
      <c r="E640" s="154">
        <v>1</v>
      </c>
      <c r="F640" s="156" t="s">
        <v>1509</v>
      </c>
      <c r="G640" s="154" t="s">
        <v>42</v>
      </c>
      <c r="H640" s="154">
        <v>1</v>
      </c>
      <c r="I640" s="35">
        <v>484.5</v>
      </c>
      <c r="J640" s="167"/>
      <c r="K640" s="168"/>
      <c r="L640" s="168"/>
      <c r="M640" s="169"/>
    </row>
    <row r="641" s="145" customFormat="1" ht="33.75" spans="1:13">
      <c r="A641" s="154">
        <f t="shared" si="9"/>
        <v>637</v>
      </c>
      <c r="B641" s="154" t="s">
        <v>1510</v>
      </c>
      <c r="C641" s="154" t="s">
        <v>1511</v>
      </c>
      <c r="D641" s="154" t="s">
        <v>40</v>
      </c>
      <c r="E641" s="154">
        <v>3</v>
      </c>
      <c r="F641" s="159" t="s">
        <v>1512</v>
      </c>
      <c r="G641" s="154" t="s">
        <v>42</v>
      </c>
      <c r="H641" s="154">
        <v>1</v>
      </c>
      <c r="I641" s="35">
        <v>98.43</v>
      </c>
      <c r="J641" s="167"/>
      <c r="K641" s="168"/>
      <c r="L641" s="168"/>
      <c r="M641" s="169"/>
    </row>
    <row r="642" s="145" customFormat="1" ht="45" spans="1:13">
      <c r="A642" s="154">
        <f t="shared" si="9"/>
        <v>638</v>
      </c>
      <c r="B642" s="154" t="s">
        <v>1513</v>
      </c>
      <c r="C642" s="154" t="s">
        <v>1514</v>
      </c>
      <c r="D642" s="154" t="s">
        <v>52</v>
      </c>
      <c r="E642" s="154">
        <v>4</v>
      </c>
      <c r="F642" s="156" t="s">
        <v>1515</v>
      </c>
      <c r="G642" s="154" t="s">
        <v>42</v>
      </c>
      <c r="H642" s="154">
        <v>1</v>
      </c>
      <c r="I642" s="35">
        <v>447.95</v>
      </c>
      <c r="J642" s="167"/>
      <c r="K642" s="168"/>
      <c r="L642" s="168"/>
      <c r="M642" s="169"/>
    </row>
    <row r="643" s="145" customFormat="1" ht="45" spans="1:13">
      <c r="A643" s="154">
        <f t="shared" si="9"/>
        <v>639</v>
      </c>
      <c r="B643" s="154" t="s">
        <v>1516</v>
      </c>
      <c r="C643" s="154" t="s">
        <v>1517</v>
      </c>
      <c r="D643" s="154" t="s">
        <v>40</v>
      </c>
      <c r="E643" s="154">
        <v>5</v>
      </c>
      <c r="F643" s="156" t="s">
        <v>925</v>
      </c>
      <c r="G643" s="154" t="s">
        <v>42</v>
      </c>
      <c r="H643" s="154">
        <v>1</v>
      </c>
      <c r="I643" s="35">
        <v>435.2</v>
      </c>
      <c r="J643" s="167"/>
      <c r="K643" s="168"/>
      <c r="L643" s="168"/>
      <c r="M643" s="169"/>
    </row>
    <row r="644" s="145" customFormat="1" ht="56.25" spans="1:13">
      <c r="A644" s="154">
        <f t="shared" si="9"/>
        <v>640</v>
      </c>
      <c r="B644" s="154" t="s">
        <v>1518</v>
      </c>
      <c r="C644" s="154" t="s">
        <v>1519</v>
      </c>
      <c r="D644" s="154" t="s">
        <v>40</v>
      </c>
      <c r="E644" s="154">
        <v>5</v>
      </c>
      <c r="F644" s="156" t="s">
        <v>1520</v>
      </c>
      <c r="G644" s="154" t="s">
        <v>42</v>
      </c>
      <c r="H644" s="154">
        <v>1</v>
      </c>
      <c r="I644" s="35">
        <v>396.95</v>
      </c>
      <c r="J644" s="167"/>
      <c r="K644" s="168"/>
      <c r="L644" s="168"/>
      <c r="M644" s="169"/>
    </row>
    <row r="645" s="145" customFormat="1" ht="45" spans="1:13">
      <c r="A645" s="154">
        <f t="shared" ref="A645:A663" si="10">ROW()-4</f>
        <v>641</v>
      </c>
      <c r="B645" s="154" t="s">
        <v>1521</v>
      </c>
      <c r="C645" s="154" t="s">
        <v>924</v>
      </c>
      <c r="D645" s="154" t="s">
        <v>40</v>
      </c>
      <c r="E645" s="154">
        <v>5</v>
      </c>
      <c r="F645" s="156" t="s">
        <v>925</v>
      </c>
      <c r="G645" s="154" t="s">
        <v>42</v>
      </c>
      <c r="H645" s="154">
        <v>1</v>
      </c>
      <c r="I645" s="35">
        <v>447.95</v>
      </c>
      <c r="J645" s="167"/>
      <c r="K645" s="168"/>
      <c r="L645" s="168"/>
      <c r="M645" s="169"/>
    </row>
    <row r="646" s="145" customFormat="1" ht="12" spans="1:13">
      <c r="A646" s="154">
        <f t="shared" si="10"/>
        <v>642</v>
      </c>
      <c r="B646" s="154" t="s">
        <v>1522</v>
      </c>
      <c r="C646" s="154" t="s">
        <v>1523</v>
      </c>
      <c r="D646" s="154" t="s">
        <v>40</v>
      </c>
      <c r="E646" s="154">
        <v>5</v>
      </c>
      <c r="F646" s="157" t="s">
        <v>56</v>
      </c>
      <c r="G646" s="154" t="s">
        <v>42</v>
      </c>
      <c r="H646" s="154">
        <v>1</v>
      </c>
      <c r="I646" s="35">
        <v>374</v>
      </c>
      <c r="J646" s="167"/>
      <c r="K646" s="168"/>
      <c r="L646" s="168"/>
      <c r="M646" s="169"/>
    </row>
    <row r="647" s="145" customFormat="1" ht="12" spans="1:13">
      <c r="A647" s="154">
        <f t="shared" si="10"/>
        <v>643</v>
      </c>
      <c r="B647" s="154" t="s">
        <v>1524</v>
      </c>
      <c r="C647" s="154" t="s">
        <v>1525</v>
      </c>
      <c r="D647" s="154" t="s">
        <v>40</v>
      </c>
      <c r="E647" s="154">
        <v>10</v>
      </c>
      <c r="F647" s="157" t="s">
        <v>56</v>
      </c>
      <c r="G647" s="154" t="s">
        <v>42</v>
      </c>
      <c r="H647" s="154">
        <v>1</v>
      </c>
      <c r="I647" s="35">
        <v>345.1</v>
      </c>
      <c r="J647" s="167"/>
      <c r="K647" s="168"/>
      <c r="L647" s="168"/>
      <c r="M647" s="169"/>
    </row>
    <row r="648" s="145" customFormat="1" ht="45" spans="1:13">
      <c r="A648" s="154">
        <f t="shared" si="10"/>
        <v>644</v>
      </c>
      <c r="B648" s="154" t="s">
        <v>1526</v>
      </c>
      <c r="C648" s="154" t="s">
        <v>1527</v>
      </c>
      <c r="D648" s="154" t="s">
        <v>40</v>
      </c>
      <c r="E648" s="154">
        <v>5</v>
      </c>
      <c r="F648" s="156" t="s">
        <v>925</v>
      </c>
      <c r="G648" s="154" t="s">
        <v>42</v>
      </c>
      <c r="H648" s="154">
        <v>1</v>
      </c>
      <c r="I648" s="35">
        <v>406.3</v>
      </c>
      <c r="J648" s="167"/>
      <c r="K648" s="168"/>
      <c r="L648" s="168"/>
      <c r="M648" s="169"/>
    </row>
    <row r="649" s="145" customFormat="1" ht="22.5" spans="1:13">
      <c r="A649" s="154">
        <f t="shared" si="10"/>
        <v>645</v>
      </c>
      <c r="B649" s="154" t="s">
        <v>1528</v>
      </c>
      <c r="C649" s="154" t="s">
        <v>1529</v>
      </c>
      <c r="D649" s="154" t="s">
        <v>279</v>
      </c>
      <c r="E649" s="154">
        <v>3</v>
      </c>
      <c r="F649" s="156" t="s">
        <v>1530</v>
      </c>
      <c r="G649" s="154" t="s">
        <v>42</v>
      </c>
      <c r="H649" s="154">
        <v>1</v>
      </c>
      <c r="I649" s="35">
        <v>804.95</v>
      </c>
      <c r="J649" s="167"/>
      <c r="K649" s="168"/>
      <c r="L649" s="168"/>
      <c r="M649" s="169"/>
    </row>
    <row r="650" s="145" customFormat="1" ht="33.75" spans="1:13">
      <c r="A650" s="154">
        <f t="shared" si="10"/>
        <v>646</v>
      </c>
      <c r="B650" s="154" t="s">
        <v>1531</v>
      </c>
      <c r="C650" s="154" t="s">
        <v>1532</v>
      </c>
      <c r="D650" s="154" t="s">
        <v>40</v>
      </c>
      <c r="E650" s="154">
        <v>2</v>
      </c>
      <c r="F650" s="156" t="s">
        <v>1533</v>
      </c>
      <c r="G650" s="154" t="s">
        <v>42</v>
      </c>
      <c r="H650" s="154">
        <v>1</v>
      </c>
      <c r="I650" s="35">
        <v>460.7</v>
      </c>
      <c r="J650" s="167"/>
      <c r="K650" s="168"/>
      <c r="L650" s="168"/>
      <c r="M650" s="169"/>
    </row>
    <row r="651" s="145" customFormat="1" ht="33.75" spans="1:13">
      <c r="A651" s="154">
        <f t="shared" si="10"/>
        <v>647</v>
      </c>
      <c r="B651" s="154" t="s">
        <v>1534</v>
      </c>
      <c r="C651" s="154" t="s">
        <v>1535</v>
      </c>
      <c r="D651" s="154" t="s">
        <v>40</v>
      </c>
      <c r="E651" s="154">
        <v>1</v>
      </c>
      <c r="F651" s="156" t="s">
        <v>1536</v>
      </c>
      <c r="G651" s="154" t="s">
        <v>42</v>
      </c>
      <c r="H651" s="154">
        <v>2</v>
      </c>
      <c r="I651" s="35">
        <v>343.4</v>
      </c>
      <c r="J651" s="167"/>
      <c r="K651" s="168"/>
      <c r="L651" s="168"/>
      <c r="M651" s="169"/>
    </row>
    <row r="652" s="145" customFormat="1" ht="56.25" spans="1:13">
      <c r="A652" s="154">
        <f t="shared" si="10"/>
        <v>648</v>
      </c>
      <c r="B652" s="154" t="s">
        <v>1537</v>
      </c>
      <c r="C652" s="154" t="s">
        <v>1538</v>
      </c>
      <c r="D652" s="154" t="s">
        <v>106</v>
      </c>
      <c r="E652" s="154">
        <v>4</v>
      </c>
      <c r="F652" s="156" t="s">
        <v>1539</v>
      </c>
      <c r="G652" s="154" t="s">
        <v>42</v>
      </c>
      <c r="H652" s="154">
        <v>1</v>
      </c>
      <c r="I652" s="35">
        <v>297.76</v>
      </c>
      <c r="J652" s="167"/>
      <c r="K652" s="168"/>
      <c r="L652" s="168"/>
      <c r="M652" s="169"/>
    </row>
    <row r="653" s="145" customFormat="1" ht="33.75" spans="1:13">
      <c r="A653" s="154">
        <f t="shared" si="10"/>
        <v>649</v>
      </c>
      <c r="B653" s="154" t="s">
        <v>1540</v>
      </c>
      <c r="C653" s="154" t="s">
        <v>1541</v>
      </c>
      <c r="D653" s="154" t="s">
        <v>484</v>
      </c>
      <c r="E653" s="154">
        <v>1</v>
      </c>
      <c r="F653" s="156" t="s">
        <v>1542</v>
      </c>
      <c r="G653" s="154" t="s">
        <v>42</v>
      </c>
      <c r="H653" s="154">
        <v>1</v>
      </c>
      <c r="I653" s="35">
        <v>301.75</v>
      </c>
      <c r="J653" s="167"/>
      <c r="K653" s="168"/>
      <c r="L653" s="168"/>
      <c r="M653" s="169"/>
    </row>
    <row r="654" s="145" customFormat="1" ht="45" spans="1:13">
      <c r="A654" s="154">
        <f t="shared" si="10"/>
        <v>650</v>
      </c>
      <c r="B654" s="154" t="s">
        <v>1543</v>
      </c>
      <c r="C654" s="154" t="s">
        <v>1544</v>
      </c>
      <c r="D654" s="154" t="s">
        <v>40</v>
      </c>
      <c r="E654" s="154">
        <v>1</v>
      </c>
      <c r="F654" s="160" t="s">
        <v>1545</v>
      </c>
      <c r="G654" s="154" t="s">
        <v>42</v>
      </c>
      <c r="H654" s="154">
        <v>1</v>
      </c>
      <c r="I654" s="35">
        <v>547.68</v>
      </c>
      <c r="J654" s="167"/>
      <c r="K654" s="168"/>
      <c r="L654" s="168"/>
      <c r="M654" s="169"/>
    </row>
    <row r="655" s="145" customFormat="1" ht="24" spans="1:13">
      <c r="A655" s="154">
        <f t="shared" si="10"/>
        <v>651</v>
      </c>
      <c r="B655" s="154" t="s">
        <v>1546</v>
      </c>
      <c r="C655" s="154" t="s">
        <v>1547</v>
      </c>
      <c r="D655" s="154" t="s">
        <v>40</v>
      </c>
      <c r="E655" s="154">
        <v>1</v>
      </c>
      <c r="F655" s="157" t="s">
        <v>56</v>
      </c>
      <c r="G655" s="154" t="s">
        <v>42</v>
      </c>
      <c r="H655" s="154">
        <v>1</v>
      </c>
      <c r="I655" s="35">
        <v>655.35</v>
      </c>
      <c r="J655" s="167"/>
      <c r="K655" s="168"/>
      <c r="L655" s="168"/>
      <c r="M655" s="169"/>
    </row>
    <row r="656" s="145" customFormat="1" ht="48" spans="1:13">
      <c r="A656" s="154">
        <f t="shared" si="10"/>
        <v>652</v>
      </c>
      <c r="B656" s="154" t="s">
        <v>1548</v>
      </c>
      <c r="C656" s="154" t="s">
        <v>1549</v>
      </c>
      <c r="D656" s="154" t="s">
        <v>1550</v>
      </c>
      <c r="E656" s="154">
        <v>1</v>
      </c>
      <c r="F656" s="156" t="s">
        <v>1551</v>
      </c>
      <c r="G656" s="154" t="s">
        <v>42</v>
      </c>
      <c r="H656" s="154">
        <v>1</v>
      </c>
      <c r="I656" s="35">
        <v>345.1</v>
      </c>
      <c r="J656" s="167"/>
      <c r="K656" s="168"/>
      <c r="L656" s="168"/>
      <c r="M656" s="169"/>
    </row>
    <row r="657" s="145" customFormat="1" ht="56.25" spans="1:13">
      <c r="A657" s="154">
        <f t="shared" si="10"/>
        <v>653</v>
      </c>
      <c r="B657" s="154" t="s">
        <v>1552</v>
      </c>
      <c r="C657" s="154" t="s">
        <v>1553</v>
      </c>
      <c r="D657" s="154" t="s">
        <v>40</v>
      </c>
      <c r="E657" s="154">
        <v>3</v>
      </c>
      <c r="F657" s="156" t="s">
        <v>1554</v>
      </c>
      <c r="G657" s="154" t="s">
        <v>42</v>
      </c>
      <c r="H657" s="154">
        <v>1</v>
      </c>
      <c r="I657" s="35">
        <v>165.33</v>
      </c>
      <c r="J657" s="167"/>
      <c r="K657" s="168"/>
      <c r="L657" s="168"/>
      <c r="M657" s="169"/>
    </row>
    <row r="658" s="145" customFormat="1" ht="12" spans="1:13">
      <c r="A658" s="154">
        <f t="shared" si="10"/>
        <v>654</v>
      </c>
      <c r="B658" s="154" t="s">
        <v>1555</v>
      </c>
      <c r="C658" s="154" t="s">
        <v>1556</v>
      </c>
      <c r="D658" s="154" t="s">
        <v>1557</v>
      </c>
      <c r="E658" s="154">
        <v>2</v>
      </c>
      <c r="F658" s="156" t="s">
        <v>56</v>
      </c>
      <c r="G658" s="154" t="s">
        <v>54</v>
      </c>
      <c r="H658" s="154">
        <v>1</v>
      </c>
      <c r="I658" s="35">
        <v>301.58</v>
      </c>
      <c r="J658" s="167"/>
      <c r="K658" s="168"/>
      <c r="L658" s="168"/>
      <c r="M658" s="169"/>
    </row>
    <row r="659" s="145" customFormat="1" ht="67.5" spans="1:13">
      <c r="A659" s="154">
        <f t="shared" si="10"/>
        <v>655</v>
      </c>
      <c r="B659" s="154" t="s">
        <v>1558</v>
      </c>
      <c r="C659" s="154" t="s">
        <v>1559</v>
      </c>
      <c r="D659" s="154" t="s">
        <v>40</v>
      </c>
      <c r="E659" s="154">
        <v>4</v>
      </c>
      <c r="F659" s="160" t="s">
        <v>1560</v>
      </c>
      <c r="G659" s="154" t="s">
        <v>42</v>
      </c>
      <c r="H659" s="154">
        <v>1</v>
      </c>
      <c r="I659" s="35">
        <v>449.65</v>
      </c>
      <c r="J659" s="167"/>
      <c r="K659" s="168"/>
      <c r="L659" s="168"/>
      <c r="M659" s="169"/>
    </row>
    <row r="660" s="145" customFormat="1" ht="24" spans="1:13">
      <c r="A660" s="154">
        <f t="shared" si="10"/>
        <v>656</v>
      </c>
      <c r="B660" s="154" t="s">
        <v>1561</v>
      </c>
      <c r="C660" s="154" t="s">
        <v>1562</v>
      </c>
      <c r="D660" s="154" t="s">
        <v>40</v>
      </c>
      <c r="E660" s="154">
        <v>1</v>
      </c>
      <c r="F660" s="156" t="s">
        <v>1563</v>
      </c>
      <c r="G660" s="154" t="s">
        <v>42</v>
      </c>
      <c r="H660" s="154">
        <v>1</v>
      </c>
      <c r="I660" s="35">
        <v>307.53</v>
      </c>
      <c r="J660" s="167"/>
      <c r="K660" s="168"/>
      <c r="L660" s="168"/>
      <c r="M660" s="169"/>
    </row>
    <row r="661" s="145" customFormat="1" ht="12" spans="1:13">
      <c r="A661" s="154">
        <f t="shared" si="10"/>
        <v>657</v>
      </c>
      <c r="B661" s="178" t="s">
        <v>1564</v>
      </c>
      <c r="C661" s="178" t="s">
        <v>294</v>
      </c>
      <c r="D661" s="178" t="s">
        <v>40</v>
      </c>
      <c r="E661" s="178">
        <v>1</v>
      </c>
      <c r="F661" s="179" t="s">
        <v>56</v>
      </c>
      <c r="G661" s="178" t="s">
        <v>54</v>
      </c>
      <c r="H661" s="178">
        <v>1</v>
      </c>
      <c r="I661" s="35">
        <v>56.36</v>
      </c>
      <c r="J661" s="191"/>
      <c r="K661" s="192"/>
      <c r="L661" s="192"/>
      <c r="M661" s="193"/>
    </row>
    <row r="662" s="145" customFormat="1" ht="12" spans="1:13">
      <c r="A662" s="154">
        <f t="shared" si="10"/>
        <v>658</v>
      </c>
      <c r="B662" s="154" t="s">
        <v>1564</v>
      </c>
      <c r="C662" s="154" t="s">
        <v>295</v>
      </c>
      <c r="D662" s="154" t="s">
        <v>40</v>
      </c>
      <c r="E662" s="154">
        <v>1</v>
      </c>
      <c r="F662" s="156" t="s">
        <v>56</v>
      </c>
      <c r="G662" s="154" t="s">
        <v>54</v>
      </c>
      <c r="H662" s="154">
        <v>1</v>
      </c>
      <c r="I662" s="35">
        <v>56.36</v>
      </c>
      <c r="J662" s="194"/>
      <c r="K662" s="195"/>
      <c r="L662" s="195"/>
      <c r="M662" s="185"/>
    </row>
    <row r="663" s="145" customFormat="1" ht="12" spans="1:13">
      <c r="A663" s="178">
        <f t="shared" si="10"/>
        <v>659</v>
      </c>
      <c r="B663" s="180" t="s">
        <v>1565</v>
      </c>
      <c r="C663" s="178" t="s">
        <v>40</v>
      </c>
      <c r="D663" s="178" t="s">
        <v>40</v>
      </c>
      <c r="E663" s="178">
        <v>1</v>
      </c>
      <c r="F663" s="181" t="s">
        <v>1566</v>
      </c>
      <c r="G663" s="178" t="s">
        <v>42</v>
      </c>
      <c r="H663" s="178">
        <v>2</v>
      </c>
      <c r="I663" s="196">
        <v>314.22</v>
      </c>
      <c r="J663" s="197"/>
      <c r="K663" s="198"/>
      <c r="L663" s="198"/>
      <c r="M663" s="199"/>
    </row>
    <row r="664" s="145" customFormat="1" ht="31" customHeight="1" spans="1:13">
      <c r="A664" s="182" t="s">
        <v>1567</v>
      </c>
      <c r="B664" s="183"/>
      <c r="C664" s="183"/>
      <c r="D664" s="184"/>
      <c r="E664" s="154">
        <f t="shared" ref="E664:I664" si="11">SUM(E5:E663)</f>
        <v>2771</v>
      </c>
      <c r="F664" s="185" t="s">
        <v>1568</v>
      </c>
      <c r="G664" s="154" t="s">
        <v>1568</v>
      </c>
      <c r="H664" s="154">
        <f t="shared" si="11"/>
        <v>700</v>
      </c>
      <c r="I664" s="154" t="s">
        <v>1568</v>
      </c>
      <c r="J664" s="195" t="s">
        <v>1568</v>
      </c>
      <c r="K664" s="195"/>
      <c r="L664" s="195"/>
      <c r="M664" s="185"/>
    </row>
    <row r="665" s="6" customFormat="1" ht="34" customHeight="1" spans="1:13">
      <c r="A665" s="186" t="s">
        <v>1569</v>
      </c>
      <c r="B665" s="186"/>
      <c r="C665" s="186"/>
      <c r="D665" s="186"/>
      <c r="E665" s="187" t="s">
        <v>1570</v>
      </c>
      <c r="F665" s="188"/>
      <c r="G665" s="187"/>
      <c r="H665" s="187"/>
      <c r="I665" s="187"/>
      <c r="J665" s="187"/>
      <c r="K665" s="187"/>
      <c r="L665" s="187"/>
      <c r="M665" s="187"/>
    </row>
    <row r="666" s="146" customFormat="1" ht="36" customHeight="1" spans="1:13">
      <c r="A666" s="189" t="s">
        <v>1571</v>
      </c>
      <c r="B666" s="190"/>
      <c r="C666" s="190"/>
      <c r="D666" s="190"/>
      <c r="E666" s="190"/>
      <c r="F666" s="190"/>
      <c r="G666" s="190"/>
      <c r="H666" s="190"/>
      <c r="I666" s="200"/>
      <c r="J666" s="200"/>
      <c r="K666" s="200"/>
      <c r="L666" s="200"/>
      <c r="M666" s="190"/>
    </row>
  </sheetData>
  <autoFilter xmlns:etc="http://www.wps.cn/officeDocument/2017/etCustomData" ref="A4:XCZ666" etc:filterBottomFollowUsedRange="0">
    <extLst/>
  </autoFilter>
  <mergeCells count="7">
    <mergeCell ref="A1:M1"/>
    <mergeCell ref="A2:M2"/>
    <mergeCell ref="A3:M3"/>
    <mergeCell ref="A664:D664"/>
    <mergeCell ref="A665:D665"/>
    <mergeCell ref="E665:M665"/>
    <mergeCell ref="A666:M666"/>
  </mergeCells>
  <printOptions horizontalCentered="1" verticalCentered="1"/>
  <pageMargins left="0.590277777777778" right="0.590277777777778" top="0.786805555555556" bottom="0.590277777777778" header="0.590277777777778" footer="0.196527777777778"/>
  <pageSetup paperSize="9" scale="83" orientation="landscape" horizontalDpi="600"/>
  <headerFooter>
    <oddFooter>&amp;C&amp;8&amp;P/&amp;N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4479"/>
  <sheetViews>
    <sheetView view="pageBreakPreview" zoomScale="85" zoomScaleNormal="100" workbookViewId="0">
      <selection activeCell="B10" sqref="B10"/>
    </sheetView>
  </sheetViews>
  <sheetFormatPr defaultColWidth="9" defaultRowHeight="13.5"/>
  <cols>
    <col min="1" max="1" width="5.625" style="1" customWidth="1"/>
    <col min="2" max="2" width="16.75" style="1" customWidth="1"/>
    <col min="3" max="3" width="10.375" style="1" customWidth="1"/>
    <col min="4" max="4" width="9.875" style="1" customWidth="1"/>
    <col min="5" max="5" width="5" style="1" customWidth="1"/>
    <col min="6" max="6" width="31" style="10" hidden="1" customWidth="1"/>
    <col min="7" max="7" width="31" style="10" customWidth="1"/>
    <col min="8" max="8" width="6.625" style="11" customWidth="1"/>
    <col min="9" max="9" width="7.75" style="1" customWidth="1"/>
    <col min="10" max="10" width="6.25" style="1" hidden="1" customWidth="1"/>
    <col min="11" max="11" width="10.75" style="1" hidden="1" customWidth="1"/>
    <col min="12" max="12" width="6.25" style="1" customWidth="1"/>
    <col min="13" max="13" width="10.75" style="1" customWidth="1"/>
    <col min="14" max="14" width="6.25" style="12" hidden="1" customWidth="1"/>
    <col min="15" max="15" width="10.75" style="12" hidden="1" customWidth="1"/>
    <col min="16" max="16" width="10.125" style="1" hidden="1" customWidth="1"/>
    <col min="17" max="17" width="11.125" style="1" hidden="1" customWidth="1"/>
    <col min="18" max="18" width="10.125" style="1" hidden="1" customWidth="1"/>
    <col min="19" max="19" width="11.125" style="1" hidden="1" customWidth="1"/>
    <col min="20" max="20" width="9" style="1" customWidth="1"/>
    <col min="21" max="21" width="9" style="1"/>
    <col min="22" max="23" width="9" style="1" customWidth="1"/>
    <col min="24" max="24" width="11.25" style="1" customWidth="1"/>
    <col min="25" max="35" width="9" style="1" customWidth="1"/>
    <col min="36" max="36" width="13.125" style="1" customWidth="1"/>
    <col min="37" max="38" width="9" style="1" customWidth="1"/>
    <col min="39" max="39" width="10.125" style="1" customWidth="1"/>
    <col min="40" max="50" width="9" style="1" customWidth="1"/>
    <col min="51" max="51" width="11.5" style="1" customWidth="1"/>
    <col min="52" max="59" width="9" style="1" customWidth="1"/>
    <col min="60" max="60" width="11.25" style="1" customWidth="1"/>
    <col min="61" max="66" width="9" style="1" customWidth="1"/>
    <col min="67" max="67" width="9" style="13" customWidth="1"/>
    <col min="68" max="68" width="9" style="1" customWidth="1"/>
    <col min="69" max="69" width="10.125" style="1" customWidth="1"/>
    <col min="70" max="73" width="9" style="1" customWidth="1"/>
    <col min="74" max="16136" width="9" style="1"/>
    <col min="16138" max="16384" width="9" style="1"/>
  </cols>
  <sheetData>
    <row r="1" s="1" customFormat="1" ht="20.25" spans="1:67">
      <c r="A1" s="14" t="s">
        <v>1572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30"/>
      <c r="O1" s="30"/>
      <c r="P1" s="14"/>
      <c r="Q1" s="14"/>
      <c r="R1" s="14"/>
      <c r="S1" s="14"/>
      <c r="T1" s="14"/>
      <c r="V1" s="16" t="s">
        <v>1573</v>
      </c>
      <c r="W1" s="39" t="s">
        <v>1574</v>
      </c>
      <c r="BO1" s="13"/>
    </row>
    <row r="2" s="2" customFormat="1" ht="26" customHeight="1" spans="1:67">
      <c r="A2" s="14" t="s">
        <v>1575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30"/>
      <c r="O2" s="30"/>
      <c r="P2" s="14"/>
      <c r="Q2" s="14"/>
      <c r="R2" s="14"/>
      <c r="S2" s="14"/>
      <c r="T2" s="14"/>
      <c r="V2" s="16" t="s">
        <v>1576</v>
      </c>
      <c r="W2" s="39" t="s">
        <v>1577</v>
      </c>
      <c r="BO2" s="13"/>
    </row>
    <row r="3" s="2" customFormat="1" spans="1:67">
      <c r="A3" s="15" t="s">
        <v>1578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2"/>
      <c r="O3" s="12"/>
      <c r="P3" s="15"/>
      <c r="Q3" s="15"/>
      <c r="R3" s="15"/>
      <c r="S3" s="15"/>
      <c r="T3" s="15"/>
      <c r="V3" s="16" t="s">
        <v>1579</v>
      </c>
      <c r="W3" s="39" t="s">
        <v>1580</v>
      </c>
      <c r="BO3" s="13"/>
    </row>
    <row r="4" ht="33" customHeight="1" spans="1:60">
      <c r="A4" s="16" t="s">
        <v>0</v>
      </c>
      <c r="B4" s="16" t="s">
        <v>26</v>
      </c>
      <c r="C4" s="16" t="s">
        <v>27</v>
      </c>
      <c r="D4" s="16" t="s">
        <v>28</v>
      </c>
      <c r="E4" s="16" t="s">
        <v>29</v>
      </c>
      <c r="F4" s="17" t="s">
        <v>30</v>
      </c>
      <c r="G4" s="17" t="s">
        <v>30</v>
      </c>
      <c r="H4" s="16" t="s">
        <v>31</v>
      </c>
      <c r="I4" s="31" t="s">
        <v>32</v>
      </c>
      <c r="J4" s="16" t="s">
        <v>1581</v>
      </c>
      <c r="K4" s="16" t="s">
        <v>1582</v>
      </c>
      <c r="L4" s="16" t="s">
        <v>1583</v>
      </c>
      <c r="M4" s="16" t="s">
        <v>1584</v>
      </c>
      <c r="N4" s="31" t="s">
        <v>1585</v>
      </c>
      <c r="O4" s="31" t="s">
        <v>1586</v>
      </c>
      <c r="P4" s="16" t="s">
        <v>1587</v>
      </c>
      <c r="Q4" s="16" t="s">
        <v>1588</v>
      </c>
      <c r="R4" s="16" t="s">
        <v>1589</v>
      </c>
      <c r="S4" s="16" t="s">
        <v>1590</v>
      </c>
      <c r="T4" s="16" t="s">
        <v>37</v>
      </c>
      <c r="X4" s="40">
        <v>45627</v>
      </c>
      <c r="AA4" s="44" t="s">
        <v>1591</v>
      </c>
      <c r="AB4" s="44" t="s">
        <v>1592</v>
      </c>
      <c r="AC4" s="44" t="s">
        <v>1593</v>
      </c>
      <c r="AD4" s="45" t="s">
        <v>1594</v>
      </c>
      <c r="AE4" s="44" t="s">
        <v>1595</v>
      </c>
      <c r="AF4" s="45" t="s">
        <v>1596</v>
      </c>
      <c r="AG4" s="45" t="s">
        <v>1597</v>
      </c>
      <c r="AH4" s="45" t="s">
        <v>1598</v>
      </c>
      <c r="AI4" s="44" t="s">
        <v>1599</v>
      </c>
      <c r="AJ4" s="48" t="s">
        <v>1600</v>
      </c>
      <c r="AK4" s="49" t="s">
        <v>1601</v>
      </c>
      <c r="AL4" s="44" t="s">
        <v>1602</v>
      </c>
      <c r="AM4" s="40">
        <v>45413</v>
      </c>
      <c r="AQ4" s="52"/>
      <c r="AR4" s="44" t="s">
        <v>1591</v>
      </c>
      <c r="AS4" s="53" t="s">
        <v>1592</v>
      </c>
      <c r="AT4" s="53" t="s">
        <v>1593</v>
      </c>
      <c r="AU4" s="53" t="s">
        <v>1594</v>
      </c>
      <c r="AV4" s="53" t="s">
        <v>1595</v>
      </c>
      <c r="AW4" s="63" t="s">
        <v>1598</v>
      </c>
      <c r="AX4" s="53" t="s">
        <v>1599</v>
      </c>
      <c r="AY4" s="53" t="s">
        <v>1600</v>
      </c>
      <c r="AZ4" s="64" t="s">
        <v>37</v>
      </c>
      <c r="BA4" s="53"/>
      <c r="BB4" s="53" t="s">
        <v>1601</v>
      </c>
      <c r="BC4" s="53" t="s">
        <v>1602</v>
      </c>
      <c r="BD4" s="63" t="s">
        <v>1596</v>
      </c>
      <c r="BE4" s="63" t="s">
        <v>1597</v>
      </c>
      <c r="BF4" s="63" t="s">
        <v>1603</v>
      </c>
      <c r="BH4" s="40">
        <v>45261</v>
      </c>
    </row>
    <row r="5" ht="33.75" spans="1:73">
      <c r="A5" s="16">
        <f t="shared" ref="A5:A68" si="0">ROW()-4</f>
        <v>1</v>
      </c>
      <c r="B5" s="16" t="s">
        <v>38</v>
      </c>
      <c r="C5" s="16" t="s">
        <v>39</v>
      </c>
      <c r="D5" s="16" t="s">
        <v>40</v>
      </c>
      <c r="E5" s="16">
        <v>1</v>
      </c>
      <c r="F5" s="18" t="s">
        <v>41</v>
      </c>
      <c r="G5" s="18" t="s">
        <v>41</v>
      </c>
      <c r="H5" s="16" t="s">
        <v>42</v>
      </c>
      <c r="I5" s="16">
        <v>1</v>
      </c>
      <c r="J5" s="32">
        <v>540</v>
      </c>
      <c r="K5" s="33">
        <f t="shared" ref="K5:K68" si="1">E5*I5*J5</f>
        <v>540</v>
      </c>
      <c r="L5" s="34">
        <v>357</v>
      </c>
      <c r="M5" s="33">
        <f t="shared" ref="M5:M68" si="2">E5*I5*L5</f>
        <v>357</v>
      </c>
      <c r="N5" s="35">
        <v>540</v>
      </c>
      <c r="O5" s="35">
        <v>540</v>
      </c>
      <c r="P5" s="35">
        <f t="shared" ref="P5:P68" si="3">ROUND(AVERAGE(J5,L5,N5),2)</f>
        <v>479</v>
      </c>
      <c r="Q5" s="35">
        <f t="shared" ref="Q5:Q68" si="4">ROUND(E5*I5*P5,2)</f>
        <v>479</v>
      </c>
      <c r="R5" s="35"/>
      <c r="S5" s="35"/>
      <c r="T5" s="41"/>
      <c r="X5" s="1" t="e">
        <f t="shared" ref="X5:X24" si="5">VLOOKUP(C:C,AE:AF,2,FALSE)</f>
        <v>#N/A</v>
      </c>
      <c r="AA5" s="46">
        <v>1712311</v>
      </c>
      <c r="AB5" s="44" t="s">
        <v>1604</v>
      </c>
      <c r="AC5" s="44" t="s">
        <v>1605</v>
      </c>
      <c r="AD5" s="45" t="s">
        <v>657</v>
      </c>
      <c r="AE5" s="44" t="s">
        <v>658</v>
      </c>
      <c r="AF5" s="44">
        <v>400</v>
      </c>
      <c r="AG5" s="44">
        <v>0</v>
      </c>
      <c r="AH5" s="44">
        <f t="shared" ref="AH5:AH68" si="6">+(AF5+AG5)*0.5</f>
        <v>200</v>
      </c>
      <c r="AI5" s="44" t="s">
        <v>1606</v>
      </c>
      <c r="AJ5" s="50">
        <v>45355</v>
      </c>
      <c r="AK5" s="49" t="s">
        <v>1607</v>
      </c>
      <c r="AL5" s="44" t="s">
        <v>1608</v>
      </c>
      <c r="AM5" s="1" t="e">
        <f>VLOOKUP(C:C,AV:AW,2,FALSE)</f>
        <v>#N/A</v>
      </c>
      <c r="AQ5" s="52">
        <v>2</v>
      </c>
      <c r="AR5" s="46">
        <v>1642583</v>
      </c>
      <c r="AS5" s="44" t="s">
        <v>1572</v>
      </c>
      <c r="AT5" s="44" t="s">
        <v>1609</v>
      </c>
      <c r="AU5" s="44" t="s">
        <v>1086</v>
      </c>
      <c r="AV5" s="44" t="s">
        <v>1610</v>
      </c>
      <c r="AW5" s="44">
        <v>500</v>
      </c>
      <c r="AX5" s="44" t="s">
        <v>1611</v>
      </c>
      <c r="AY5" s="50">
        <v>45224</v>
      </c>
      <c r="AZ5" s="65" t="s">
        <v>1612</v>
      </c>
      <c r="BA5" s="44"/>
      <c r="BB5" s="44" t="s">
        <v>1610</v>
      </c>
      <c r="BC5" s="44" t="s">
        <v>1613</v>
      </c>
      <c r="BD5" s="44">
        <v>500</v>
      </c>
      <c r="BE5" s="44">
        <v>0</v>
      </c>
      <c r="BF5" s="44">
        <v>0</v>
      </c>
      <c r="BH5" s="1">
        <f>VLOOKUP(C:C,BN:BO,2,FALSE)</f>
        <v>525</v>
      </c>
      <c r="BI5" s="1">
        <f t="shared" ref="BI5:BI68" si="7">L5-BH5</f>
        <v>-168</v>
      </c>
      <c r="BJ5" s="75" t="s">
        <v>1591</v>
      </c>
      <c r="BK5" s="75" t="s">
        <v>1592</v>
      </c>
      <c r="BL5" s="75" t="s">
        <v>1593</v>
      </c>
      <c r="BM5" s="75" t="s">
        <v>1594</v>
      </c>
      <c r="BN5" s="77" t="s">
        <v>1595</v>
      </c>
      <c r="BO5" s="78" t="s">
        <v>1614</v>
      </c>
      <c r="BP5" s="75" t="s">
        <v>1599</v>
      </c>
      <c r="BQ5" s="79" t="s">
        <v>1600</v>
      </c>
      <c r="BR5" s="75" t="s">
        <v>1601</v>
      </c>
      <c r="BS5" s="75" t="s">
        <v>1602</v>
      </c>
      <c r="BT5" s="75" t="s">
        <v>1596</v>
      </c>
      <c r="BU5" s="75" t="s">
        <v>1615</v>
      </c>
    </row>
    <row r="6" ht="48" spans="1:73">
      <c r="A6" s="16">
        <f t="shared" si="0"/>
        <v>2</v>
      </c>
      <c r="B6" s="16" t="s">
        <v>43</v>
      </c>
      <c r="C6" s="16" t="s">
        <v>44</v>
      </c>
      <c r="D6" s="16" t="s">
        <v>40</v>
      </c>
      <c r="E6" s="16">
        <v>2</v>
      </c>
      <c r="F6" s="18" t="s">
        <v>45</v>
      </c>
      <c r="G6" s="18" t="s">
        <v>45</v>
      </c>
      <c r="H6" s="16" t="s">
        <v>42</v>
      </c>
      <c r="I6" s="16">
        <v>1</v>
      </c>
      <c r="J6" s="32">
        <v>1350</v>
      </c>
      <c r="K6" s="33">
        <f t="shared" si="1"/>
        <v>2700</v>
      </c>
      <c r="L6" s="34">
        <v>2550</v>
      </c>
      <c r="M6" s="33">
        <f t="shared" si="2"/>
        <v>5100</v>
      </c>
      <c r="N6" s="35">
        <v>90</v>
      </c>
      <c r="O6" s="35">
        <v>180</v>
      </c>
      <c r="P6" s="35">
        <f t="shared" si="3"/>
        <v>1330</v>
      </c>
      <c r="Q6" s="35">
        <f t="shared" si="4"/>
        <v>2660</v>
      </c>
      <c r="R6" s="35"/>
      <c r="S6" s="35"/>
      <c r="T6" s="41"/>
      <c r="X6" s="1">
        <f>VLOOKUP(C:C,AE:AH,4,FALSE)</f>
        <v>1000</v>
      </c>
      <c r="Y6" s="1">
        <f>L6-X6</f>
        <v>1550</v>
      </c>
      <c r="AA6" s="46">
        <v>1712311</v>
      </c>
      <c r="AB6" s="44" t="s">
        <v>1604</v>
      </c>
      <c r="AC6" s="44" t="s">
        <v>1605</v>
      </c>
      <c r="AD6" s="45" t="s">
        <v>1156</v>
      </c>
      <c r="AE6" s="44" t="s">
        <v>1616</v>
      </c>
      <c r="AF6" s="44">
        <v>45</v>
      </c>
      <c r="AG6" s="44">
        <v>0</v>
      </c>
      <c r="AH6" s="44">
        <f t="shared" si="6"/>
        <v>22.5</v>
      </c>
      <c r="AI6" s="44" t="s">
        <v>1617</v>
      </c>
      <c r="AJ6" s="50">
        <v>45355</v>
      </c>
      <c r="AK6" s="49" t="s">
        <v>1618</v>
      </c>
      <c r="AL6" s="44" t="s">
        <v>1608</v>
      </c>
      <c r="AM6" s="1" t="e">
        <f>VLOOKUP(C:C,AV:AW,2,FALSE)</f>
        <v>#N/A</v>
      </c>
      <c r="AQ6" s="52">
        <v>2</v>
      </c>
      <c r="AR6" s="46">
        <v>1656032</v>
      </c>
      <c r="AS6" s="44" t="s">
        <v>1572</v>
      </c>
      <c r="AT6" s="44" t="s">
        <v>1605</v>
      </c>
      <c r="AU6" s="44" t="s">
        <v>1150</v>
      </c>
      <c r="AV6" s="44" t="s">
        <v>1619</v>
      </c>
      <c r="AW6" s="44">
        <v>100</v>
      </c>
      <c r="AX6" s="44" t="s">
        <v>1620</v>
      </c>
      <c r="AY6" s="50">
        <v>45245</v>
      </c>
      <c r="AZ6" s="65"/>
      <c r="BA6" s="44"/>
      <c r="BB6" s="44" t="s">
        <v>1621</v>
      </c>
      <c r="BC6" s="44" t="s">
        <v>1613</v>
      </c>
      <c r="BD6" s="44">
        <v>200</v>
      </c>
      <c r="BE6" s="44">
        <v>0</v>
      </c>
      <c r="BF6" s="44">
        <v>0</v>
      </c>
      <c r="BH6" s="1">
        <f>VLOOKUP(C:C,BN:BO,2,FALSE)</f>
        <v>1000</v>
      </c>
      <c r="BI6" s="1">
        <f t="shared" si="7"/>
        <v>1550</v>
      </c>
      <c r="BJ6" s="76">
        <v>1499378</v>
      </c>
      <c r="BK6" s="75" t="s">
        <v>1622</v>
      </c>
      <c r="BL6" s="75" t="s">
        <v>1623</v>
      </c>
      <c r="BM6" s="75" t="s">
        <v>1414</v>
      </c>
      <c r="BN6" s="77" t="s">
        <v>1415</v>
      </c>
      <c r="BO6" s="78">
        <v>500</v>
      </c>
      <c r="BP6" s="75" t="s">
        <v>1624</v>
      </c>
      <c r="BQ6" s="80">
        <v>44991</v>
      </c>
      <c r="BR6" s="75" t="s">
        <v>1625</v>
      </c>
      <c r="BS6" s="75" t="s">
        <v>1608</v>
      </c>
      <c r="BT6" s="75">
        <v>400</v>
      </c>
      <c r="BU6" s="75">
        <v>600</v>
      </c>
    </row>
    <row r="7" s="3" customFormat="1" ht="48" spans="1:73">
      <c r="A7" s="16">
        <f t="shared" si="0"/>
        <v>3</v>
      </c>
      <c r="B7" s="16" t="s">
        <v>46</v>
      </c>
      <c r="C7" s="16" t="s">
        <v>47</v>
      </c>
      <c r="D7" s="16" t="s">
        <v>48</v>
      </c>
      <c r="E7" s="16">
        <v>6</v>
      </c>
      <c r="F7" s="203" t="s">
        <v>49</v>
      </c>
      <c r="G7" s="203" t="s">
        <v>49</v>
      </c>
      <c r="H7" s="16" t="s">
        <v>42</v>
      </c>
      <c r="I7" s="16">
        <v>1</v>
      </c>
      <c r="J7" s="32">
        <v>360</v>
      </c>
      <c r="K7" s="33">
        <f t="shared" si="1"/>
        <v>2160</v>
      </c>
      <c r="L7" s="34">
        <v>459</v>
      </c>
      <c r="M7" s="33">
        <f t="shared" si="2"/>
        <v>2754</v>
      </c>
      <c r="N7" s="35">
        <v>540</v>
      </c>
      <c r="O7" s="35">
        <v>3240</v>
      </c>
      <c r="P7" s="35">
        <f t="shared" si="3"/>
        <v>453</v>
      </c>
      <c r="Q7" s="35">
        <f t="shared" si="4"/>
        <v>2718</v>
      </c>
      <c r="R7" s="35"/>
      <c r="S7" s="35"/>
      <c r="T7" s="41"/>
      <c r="X7" s="1" t="e">
        <f t="shared" si="5"/>
        <v>#N/A</v>
      </c>
      <c r="AA7" s="46">
        <v>1712583</v>
      </c>
      <c r="AB7" s="44" t="s">
        <v>1572</v>
      </c>
      <c r="AC7" s="44" t="s">
        <v>1605</v>
      </c>
      <c r="AD7" s="47" t="s">
        <v>1626</v>
      </c>
      <c r="AE7" s="44" t="s">
        <v>1383</v>
      </c>
      <c r="AF7" s="44">
        <v>400</v>
      </c>
      <c r="AG7" s="44">
        <v>0</v>
      </c>
      <c r="AH7" s="44">
        <f t="shared" si="6"/>
        <v>200</v>
      </c>
      <c r="AI7" s="44" t="s">
        <v>1627</v>
      </c>
      <c r="AJ7" s="50">
        <v>45355</v>
      </c>
      <c r="AK7" s="49" t="s">
        <v>1628</v>
      </c>
      <c r="AL7" s="44" t="s">
        <v>1608</v>
      </c>
      <c r="AM7" s="1" t="e">
        <f>VLOOKUP(C:C,AV:AW,2,FALSE)</f>
        <v>#N/A</v>
      </c>
      <c r="AQ7" s="52">
        <v>2</v>
      </c>
      <c r="AR7" s="46">
        <v>1656032</v>
      </c>
      <c r="AS7" s="44" t="s">
        <v>1572</v>
      </c>
      <c r="AT7" s="44" t="s">
        <v>1605</v>
      </c>
      <c r="AU7" s="44" t="s">
        <v>1150</v>
      </c>
      <c r="AV7" s="44" t="s">
        <v>1619</v>
      </c>
      <c r="AW7" s="44">
        <v>100</v>
      </c>
      <c r="AX7" s="44" t="s">
        <v>1629</v>
      </c>
      <c r="AY7" s="50">
        <v>45245</v>
      </c>
      <c r="AZ7" s="65"/>
      <c r="BA7" s="44"/>
      <c r="BB7" s="44" t="s">
        <v>1630</v>
      </c>
      <c r="BC7" s="44" t="s">
        <v>1613</v>
      </c>
      <c r="BD7" s="44">
        <v>200</v>
      </c>
      <c r="BE7" s="44">
        <v>0</v>
      </c>
      <c r="BF7" s="44">
        <v>0</v>
      </c>
      <c r="BH7" s="1">
        <f>VLOOKUP(C:C,BN:BO,2,FALSE)</f>
        <v>500</v>
      </c>
      <c r="BI7" s="1">
        <f t="shared" si="7"/>
        <v>-41</v>
      </c>
      <c r="BJ7" s="76">
        <v>1499378</v>
      </c>
      <c r="BK7" s="75" t="s">
        <v>1622</v>
      </c>
      <c r="BL7" s="75" t="s">
        <v>1623</v>
      </c>
      <c r="BM7" s="75" t="s">
        <v>1631</v>
      </c>
      <c r="BN7" s="77" t="s">
        <v>1632</v>
      </c>
      <c r="BO7" s="78">
        <v>200</v>
      </c>
      <c r="BP7" s="75" t="s">
        <v>1633</v>
      </c>
      <c r="BQ7" s="80">
        <v>44991</v>
      </c>
      <c r="BR7" s="75" t="s">
        <v>1634</v>
      </c>
      <c r="BS7" s="75" t="s">
        <v>1608</v>
      </c>
      <c r="BT7" s="75">
        <v>400</v>
      </c>
      <c r="BU7" s="75">
        <v>0</v>
      </c>
    </row>
    <row r="8" ht="48" spans="1:73">
      <c r="A8" s="16">
        <f t="shared" si="0"/>
        <v>4</v>
      </c>
      <c r="B8" s="16" t="s">
        <v>50</v>
      </c>
      <c r="C8" s="16" t="s">
        <v>51</v>
      </c>
      <c r="D8" s="16" t="s">
        <v>52</v>
      </c>
      <c r="E8" s="16">
        <v>1</v>
      </c>
      <c r="F8" s="19" t="s">
        <v>53</v>
      </c>
      <c r="G8" s="19" t="s">
        <v>53</v>
      </c>
      <c r="H8" s="16" t="s">
        <v>54</v>
      </c>
      <c r="I8" s="16">
        <v>1</v>
      </c>
      <c r="J8" s="32">
        <v>360</v>
      </c>
      <c r="K8" s="33">
        <f t="shared" si="1"/>
        <v>360</v>
      </c>
      <c r="L8" s="34">
        <v>408</v>
      </c>
      <c r="M8" s="33">
        <f t="shared" si="2"/>
        <v>408</v>
      </c>
      <c r="N8" s="35">
        <v>880</v>
      </c>
      <c r="O8" s="35">
        <v>880</v>
      </c>
      <c r="P8" s="35">
        <f t="shared" si="3"/>
        <v>549.33</v>
      </c>
      <c r="Q8" s="35">
        <f t="shared" si="4"/>
        <v>549.33</v>
      </c>
      <c r="R8" s="35"/>
      <c r="S8" s="35"/>
      <c r="T8" s="41"/>
      <c r="X8" s="1" t="e">
        <f t="shared" si="5"/>
        <v>#N/A</v>
      </c>
      <c r="AA8" s="46">
        <v>1712583</v>
      </c>
      <c r="AB8" s="44" t="s">
        <v>1572</v>
      </c>
      <c r="AC8" s="44" t="s">
        <v>1605</v>
      </c>
      <c r="AD8" s="47" t="s">
        <v>1635</v>
      </c>
      <c r="AE8" s="44" t="s">
        <v>1383</v>
      </c>
      <c r="AF8" s="44">
        <v>100</v>
      </c>
      <c r="AG8" s="44">
        <v>0</v>
      </c>
      <c r="AH8" s="44">
        <f t="shared" si="6"/>
        <v>50</v>
      </c>
      <c r="AI8" s="44" t="s">
        <v>1636</v>
      </c>
      <c r="AJ8" s="50">
        <v>45355</v>
      </c>
      <c r="AK8" s="49" t="s">
        <v>1628</v>
      </c>
      <c r="AL8" s="44" t="s">
        <v>1608</v>
      </c>
      <c r="AM8" s="1" t="e">
        <f>VLOOKUP(C:C,AV:AW,2,FALSE)</f>
        <v>#N/A</v>
      </c>
      <c r="AQ8" s="52">
        <v>2</v>
      </c>
      <c r="AR8" s="46">
        <v>1656032</v>
      </c>
      <c r="AS8" s="44" t="s">
        <v>1572</v>
      </c>
      <c r="AT8" s="44" t="s">
        <v>1605</v>
      </c>
      <c r="AU8" s="44" t="s">
        <v>1150</v>
      </c>
      <c r="AV8" s="44" t="s">
        <v>1619</v>
      </c>
      <c r="AW8" s="44">
        <v>100</v>
      </c>
      <c r="AX8" s="44" t="s">
        <v>1637</v>
      </c>
      <c r="AY8" s="50">
        <v>45245</v>
      </c>
      <c r="AZ8" s="65"/>
      <c r="BA8" s="44"/>
      <c r="BB8" s="44" t="s">
        <v>1638</v>
      </c>
      <c r="BC8" s="44" t="s">
        <v>1613</v>
      </c>
      <c r="BD8" s="44">
        <v>200</v>
      </c>
      <c r="BE8" s="44">
        <v>0</v>
      </c>
      <c r="BF8" s="44">
        <v>0</v>
      </c>
      <c r="BH8" s="1" t="e">
        <f>VLOOKUP(C:C,BN:BO,2,FALSE)</f>
        <v>#N/A</v>
      </c>
      <c r="BI8" s="1" t="e">
        <f t="shared" si="7"/>
        <v>#N/A</v>
      </c>
      <c r="BJ8" s="76">
        <v>1499378</v>
      </c>
      <c r="BK8" s="75" t="s">
        <v>1622</v>
      </c>
      <c r="BL8" s="75" t="s">
        <v>1623</v>
      </c>
      <c r="BM8" s="75" t="s">
        <v>805</v>
      </c>
      <c r="BN8" s="77" t="s">
        <v>1639</v>
      </c>
      <c r="BO8" s="78">
        <v>150</v>
      </c>
      <c r="BP8" s="75" t="s">
        <v>1640</v>
      </c>
      <c r="BQ8" s="80">
        <v>44991</v>
      </c>
      <c r="BR8" s="75" t="s">
        <v>1641</v>
      </c>
      <c r="BS8" s="75" t="s">
        <v>1608</v>
      </c>
      <c r="BT8" s="75">
        <v>300</v>
      </c>
      <c r="BU8" s="75">
        <v>0</v>
      </c>
    </row>
    <row r="9" ht="48" spans="1:73">
      <c r="A9" s="16">
        <f t="shared" si="0"/>
        <v>5</v>
      </c>
      <c r="B9" s="16" t="s">
        <v>50</v>
      </c>
      <c r="C9" s="16" t="s">
        <v>51</v>
      </c>
      <c r="D9" s="16" t="s">
        <v>55</v>
      </c>
      <c r="E9" s="16">
        <v>1</v>
      </c>
      <c r="F9" s="19" t="s">
        <v>56</v>
      </c>
      <c r="G9" s="19" t="s">
        <v>56</v>
      </c>
      <c r="H9" s="16" t="s">
        <v>54</v>
      </c>
      <c r="I9" s="16">
        <v>1</v>
      </c>
      <c r="J9" s="32">
        <v>360</v>
      </c>
      <c r="K9" s="33">
        <f t="shared" si="1"/>
        <v>360</v>
      </c>
      <c r="L9" s="34">
        <v>408</v>
      </c>
      <c r="M9" s="33">
        <f t="shared" si="2"/>
        <v>408</v>
      </c>
      <c r="N9" s="35">
        <v>880</v>
      </c>
      <c r="O9" s="35">
        <v>880</v>
      </c>
      <c r="P9" s="35">
        <f t="shared" si="3"/>
        <v>549.33</v>
      </c>
      <c r="Q9" s="35">
        <f t="shared" si="4"/>
        <v>549.33</v>
      </c>
      <c r="R9" s="35"/>
      <c r="S9" s="35"/>
      <c r="T9" s="41"/>
      <c r="X9" s="1" t="e">
        <f t="shared" si="5"/>
        <v>#N/A</v>
      </c>
      <c r="AA9" s="46">
        <v>1712583</v>
      </c>
      <c r="AB9" s="44" t="s">
        <v>1572</v>
      </c>
      <c r="AC9" s="44" t="s">
        <v>1605</v>
      </c>
      <c r="AD9" s="45" t="s">
        <v>1055</v>
      </c>
      <c r="AE9" s="44" t="s">
        <v>1056</v>
      </c>
      <c r="AF9" s="44">
        <v>600</v>
      </c>
      <c r="AG9" s="44">
        <v>0</v>
      </c>
      <c r="AH9" s="44">
        <f t="shared" si="6"/>
        <v>300</v>
      </c>
      <c r="AI9" s="44" t="s">
        <v>1642</v>
      </c>
      <c r="AJ9" s="50">
        <v>45355</v>
      </c>
      <c r="AK9" s="49" t="s">
        <v>1643</v>
      </c>
      <c r="AL9" s="44" t="s">
        <v>1608</v>
      </c>
      <c r="AM9" s="1" t="e">
        <f>VLOOKUP(C:C,AV:AW,2,FALSE)</f>
        <v>#N/A</v>
      </c>
      <c r="AQ9" s="54">
        <v>2</v>
      </c>
      <c r="AR9" s="55">
        <v>1656548</v>
      </c>
      <c r="AS9" s="56" t="s">
        <v>1572</v>
      </c>
      <c r="AT9" s="56" t="s">
        <v>1623</v>
      </c>
      <c r="AU9" s="56" t="s">
        <v>682</v>
      </c>
      <c r="AV9" s="56" t="s">
        <v>1644</v>
      </c>
      <c r="AW9" s="56">
        <v>495</v>
      </c>
      <c r="AX9" s="56" t="s">
        <v>1645</v>
      </c>
      <c r="AY9" s="66">
        <v>45246</v>
      </c>
      <c r="AZ9" s="67"/>
      <c r="BA9" s="56"/>
      <c r="BB9" s="56" t="s">
        <v>1646</v>
      </c>
      <c r="BC9" s="56" t="s">
        <v>1608</v>
      </c>
      <c r="BD9" s="56">
        <v>390</v>
      </c>
      <c r="BE9" s="56">
        <v>0</v>
      </c>
      <c r="BF9" s="56">
        <v>600</v>
      </c>
      <c r="BH9" s="1" t="e">
        <f>VLOOKUP(C:C,BN:BO,2,FALSE)</f>
        <v>#N/A</v>
      </c>
      <c r="BI9" s="1" t="e">
        <f t="shared" si="7"/>
        <v>#N/A</v>
      </c>
      <c r="BJ9" s="76">
        <v>1499378</v>
      </c>
      <c r="BK9" s="75" t="s">
        <v>1622</v>
      </c>
      <c r="BL9" s="75" t="s">
        <v>1623</v>
      </c>
      <c r="BM9" s="75" t="s">
        <v>657</v>
      </c>
      <c r="BN9" s="77" t="s">
        <v>658</v>
      </c>
      <c r="BO9" s="78">
        <v>150</v>
      </c>
      <c r="BP9" s="75" t="s">
        <v>1647</v>
      </c>
      <c r="BQ9" s="80">
        <v>44991</v>
      </c>
      <c r="BR9" s="75" t="s">
        <v>1648</v>
      </c>
      <c r="BS9" s="75" t="s">
        <v>1608</v>
      </c>
      <c r="BT9" s="75">
        <v>300</v>
      </c>
      <c r="BU9" s="75">
        <v>0</v>
      </c>
    </row>
    <row r="10" ht="48" spans="1:73">
      <c r="A10" s="16">
        <f t="shared" si="0"/>
        <v>6</v>
      </c>
      <c r="B10" s="16" t="s">
        <v>57</v>
      </c>
      <c r="C10" s="16" t="s">
        <v>58</v>
      </c>
      <c r="D10" s="16" t="s">
        <v>52</v>
      </c>
      <c r="E10" s="16">
        <v>1</v>
      </c>
      <c r="F10" s="18" t="s">
        <v>59</v>
      </c>
      <c r="G10" s="18" t="s">
        <v>59</v>
      </c>
      <c r="H10" s="16" t="s">
        <v>54</v>
      </c>
      <c r="I10" s="16">
        <v>1</v>
      </c>
      <c r="J10" s="32">
        <v>360</v>
      </c>
      <c r="K10" s="33">
        <f t="shared" si="1"/>
        <v>360</v>
      </c>
      <c r="L10" s="34">
        <v>357</v>
      </c>
      <c r="M10" s="33">
        <f t="shared" si="2"/>
        <v>357</v>
      </c>
      <c r="N10" s="35">
        <v>649</v>
      </c>
      <c r="O10" s="35">
        <v>649</v>
      </c>
      <c r="P10" s="35">
        <f t="shared" si="3"/>
        <v>455.33</v>
      </c>
      <c r="Q10" s="35">
        <f t="shared" si="4"/>
        <v>455.33</v>
      </c>
      <c r="R10" s="35"/>
      <c r="S10" s="35"/>
      <c r="T10" s="41"/>
      <c r="X10" s="1" t="e">
        <f t="shared" si="5"/>
        <v>#N/A</v>
      </c>
      <c r="AA10" s="46">
        <v>1712583</v>
      </c>
      <c r="AB10" s="44" t="s">
        <v>1572</v>
      </c>
      <c r="AC10" s="44" t="s">
        <v>1605</v>
      </c>
      <c r="AD10" s="45" t="s">
        <v>1649</v>
      </c>
      <c r="AE10" s="44" t="s">
        <v>1650</v>
      </c>
      <c r="AF10" s="44">
        <v>250</v>
      </c>
      <c r="AG10" s="44">
        <v>0</v>
      </c>
      <c r="AH10" s="44">
        <f t="shared" si="6"/>
        <v>125</v>
      </c>
      <c r="AI10" s="44" t="s">
        <v>1651</v>
      </c>
      <c r="AJ10" s="50">
        <v>45355</v>
      </c>
      <c r="AK10" s="49" t="s">
        <v>1652</v>
      </c>
      <c r="AL10" s="44" t="s">
        <v>1613</v>
      </c>
      <c r="AM10" s="1" t="e">
        <f>VLOOKUP(C:C,AV:AW,2,FALSE)</f>
        <v>#N/A</v>
      </c>
      <c r="AQ10" s="54">
        <v>2</v>
      </c>
      <c r="AR10" s="55">
        <v>1656548</v>
      </c>
      <c r="AS10" s="56" t="s">
        <v>1572</v>
      </c>
      <c r="AT10" s="56" t="s">
        <v>1623</v>
      </c>
      <c r="AU10" s="56" t="s">
        <v>789</v>
      </c>
      <c r="AV10" s="56" t="s">
        <v>1653</v>
      </c>
      <c r="AW10" s="56">
        <v>415</v>
      </c>
      <c r="AX10" s="56" t="s">
        <v>1654</v>
      </c>
      <c r="AY10" s="66">
        <v>45246</v>
      </c>
      <c r="AZ10" s="67"/>
      <c r="BA10" s="56"/>
      <c r="BB10" s="56" t="s">
        <v>1655</v>
      </c>
      <c r="BC10" s="56" t="s">
        <v>1608</v>
      </c>
      <c r="BD10" s="56">
        <v>830</v>
      </c>
      <c r="BE10" s="56">
        <v>0</v>
      </c>
      <c r="BF10" s="56">
        <v>0</v>
      </c>
      <c r="BH10" s="1" t="e">
        <f>VLOOKUP(C:C,BN:BO,2,FALSE)</f>
        <v>#N/A</v>
      </c>
      <c r="BI10" s="1" t="e">
        <f t="shared" si="7"/>
        <v>#N/A</v>
      </c>
      <c r="BJ10" s="76">
        <v>1499378</v>
      </c>
      <c r="BK10" s="75" t="s">
        <v>1622</v>
      </c>
      <c r="BL10" s="75" t="s">
        <v>1623</v>
      </c>
      <c r="BM10" s="75" t="s">
        <v>1656</v>
      </c>
      <c r="BN10" s="77" t="s">
        <v>1632</v>
      </c>
      <c r="BO10" s="78">
        <v>150</v>
      </c>
      <c r="BP10" s="75" t="s">
        <v>1657</v>
      </c>
      <c r="BQ10" s="80">
        <v>44991</v>
      </c>
      <c r="BR10" s="75" t="s">
        <v>1658</v>
      </c>
      <c r="BS10" s="75" t="s">
        <v>1608</v>
      </c>
      <c r="BT10" s="75">
        <v>300</v>
      </c>
      <c r="BU10" s="75">
        <v>0</v>
      </c>
    </row>
    <row r="11" ht="48" spans="1:73">
      <c r="A11" s="16">
        <f t="shared" si="0"/>
        <v>7</v>
      </c>
      <c r="B11" s="16" t="s">
        <v>57</v>
      </c>
      <c r="C11" s="16" t="s">
        <v>58</v>
      </c>
      <c r="D11" s="16" t="s">
        <v>55</v>
      </c>
      <c r="E11" s="16">
        <v>1</v>
      </c>
      <c r="F11" s="19" t="s">
        <v>56</v>
      </c>
      <c r="G11" s="19" t="s">
        <v>56</v>
      </c>
      <c r="H11" s="16" t="s">
        <v>54</v>
      </c>
      <c r="I11" s="16">
        <v>1</v>
      </c>
      <c r="J11" s="32">
        <v>360</v>
      </c>
      <c r="K11" s="33">
        <f t="shared" si="1"/>
        <v>360</v>
      </c>
      <c r="L11" s="34">
        <v>357</v>
      </c>
      <c r="M11" s="33">
        <f t="shared" si="2"/>
        <v>357</v>
      </c>
      <c r="N11" s="35">
        <v>649</v>
      </c>
      <c r="O11" s="35">
        <v>649</v>
      </c>
      <c r="P11" s="35">
        <f t="shared" si="3"/>
        <v>455.33</v>
      </c>
      <c r="Q11" s="35">
        <f t="shared" si="4"/>
        <v>455.33</v>
      </c>
      <c r="R11" s="35"/>
      <c r="S11" s="35"/>
      <c r="T11" s="41"/>
      <c r="X11" s="1" t="e">
        <f t="shared" si="5"/>
        <v>#N/A</v>
      </c>
      <c r="AA11" s="46">
        <v>1712583</v>
      </c>
      <c r="AB11" s="44" t="s">
        <v>1572</v>
      </c>
      <c r="AC11" s="44" t="s">
        <v>1605</v>
      </c>
      <c r="AD11" s="45" t="s">
        <v>793</v>
      </c>
      <c r="AE11" s="44" t="s">
        <v>794</v>
      </c>
      <c r="AF11" s="44">
        <v>500</v>
      </c>
      <c r="AG11" s="44">
        <v>0</v>
      </c>
      <c r="AH11" s="44">
        <f t="shared" si="6"/>
        <v>250</v>
      </c>
      <c r="AI11" s="44" t="s">
        <v>1659</v>
      </c>
      <c r="AJ11" s="50">
        <v>45355</v>
      </c>
      <c r="AK11" s="49" t="s">
        <v>1660</v>
      </c>
      <c r="AL11" s="44" t="s">
        <v>1613</v>
      </c>
      <c r="AM11" s="1" t="e">
        <f>VLOOKUP(C:C,AV:AW,2,FALSE)</f>
        <v>#N/A</v>
      </c>
      <c r="AQ11" s="52"/>
      <c r="AR11" s="46">
        <v>1660221</v>
      </c>
      <c r="AS11" s="44" t="s">
        <v>1661</v>
      </c>
      <c r="AT11" s="44" t="s">
        <v>1623</v>
      </c>
      <c r="AU11" s="44" t="s">
        <v>1662</v>
      </c>
      <c r="AV11" s="44" t="s">
        <v>1663</v>
      </c>
      <c r="AW11" s="44">
        <v>890</v>
      </c>
      <c r="AX11" s="68" t="s">
        <v>1664</v>
      </c>
      <c r="AY11" s="69">
        <v>45253</v>
      </c>
      <c r="AZ11" s="70"/>
      <c r="BA11" s="44"/>
      <c r="BB11" s="44" t="s">
        <v>1665</v>
      </c>
      <c r="BC11" s="44" t="s">
        <v>1608</v>
      </c>
      <c r="BD11" s="44">
        <v>1780</v>
      </c>
      <c r="BE11" s="44">
        <v>0</v>
      </c>
      <c r="BF11" s="44">
        <v>0</v>
      </c>
      <c r="BH11" s="1" t="e">
        <f>VLOOKUP(C:C,BN:BO,2,FALSE)</f>
        <v>#N/A</v>
      </c>
      <c r="BI11" s="1" t="e">
        <f t="shared" si="7"/>
        <v>#N/A</v>
      </c>
      <c r="BJ11" s="76">
        <v>1500040</v>
      </c>
      <c r="BK11" s="75" t="s">
        <v>1622</v>
      </c>
      <c r="BL11" s="75" t="s">
        <v>1605</v>
      </c>
      <c r="BM11" s="75" t="s">
        <v>1049</v>
      </c>
      <c r="BN11" s="77" t="s">
        <v>1666</v>
      </c>
      <c r="BO11" s="78">
        <v>10</v>
      </c>
      <c r="BP11" s="75" t="s">
        <v>1667</v>
      </c>
      <c r="BQ11" s="80">
        <v>44992</v>
      </c>
      <c r="BR11" s="75" t="s">
        <v>1668</v>
      </c>
      <c r="BS11" s="75" t="s">
        <v>1608</v>
      </c>
      <c r="BT11" s="75">
        <v>20</v>
      </c>
      <c r="BU11" s="75">
        <v>0</v>
      </c>
    </row>
    <row r="12" ht="48" spans="1:73">
      <c r="A12" s="16">
        <f t="shared" si="0"/>
        <v>8</v>
      </c>
      <c r="B12" s="16" t="s">
        <v>60</v>
      </c>
      <c r="C12" s="16" t="s">
        <v>61</v>
      </c>
      <c r="D12" s="16" t="s">
        <v>52</v>
      </c>
      <c r="E12" s="16">
        <v>1</v>
      </c>
      <c r="F12" s="18" t="s">
        <v>62</v>
      </c>
      <c r="G12" s="18" t="s">
        <v>62</v>
      </c>
      <c r="H12" s="16" t="s">
        <v>54</v>
      </c>
      <c r="I12" s="16">
        <v>1</v>
      </c>
      <c r="J12" s="32">
        <v>360</v>
      </c>
      <c r="K12" s="33">
        <f t="shared" si="1"/>
        <v>360</v>
      </c>
      <c r="L12" s="34">
        <v>357</v>
      </c>
      <c r="M12" s="33">
        <f t="shared" si="2"/>
        <v>357</v>
      </c>
      <c r="N12" s="35">
        <v>649</v>
      </c>
      <c r="O12" s="35">
        <v>649</v>
      </c>
      <c r="P12" s="35">
        <f t="shared" si="3"/>
        <v>455.33</v>
      </c>
      <c r="Q12" s="35">
        <f t="shared" si="4"/>
        <v>455.33</v>
      </c>
      <c r="R12" s="35"/>
      <c r="S12" s="35"/>
      <c r="T12" s="41"/>
      <c r="X12" s="1" t="e">
        <f t="shared" si="5"/>
        <v>#N/A</v>
      </c>
      <c r="AA12" s="46">
        <v>1712603</v>
      </c>
      <c r="AB12" s="44" t="s">
        <v>1572</v>
      </c>
      <c r="AC12" s="44" t="s">
        <v>1605</v>
      </c>
      <c r="AD12" s="45" t="s">
        <v>531</v>
      </c>
      <c r="AE12" s="44" t="s">
        <v>538</v>
      </c>
      <c r="AF12" s="44">
        <v>155</v>
      </c>
      <c r="AG12" s="44">
        <v>0</v>
      </c>
      <c r="AH12" s="44">
        <f t="shared" si="6"/>
        <v>77.5</v>
      </c>
      <c r="AI12" s="44" t="s">
        <v>1669</v>
      </c>
      <c r="AJ12" s="50">
        <v>45355</v>
      </c>
      <c r="AK12" s="49" t="s">
        <v>1670</v>
      </c>
      <c r="AL12" s="44" t="s">
        <v>1671</v>
      </c>
      <c r="AM12" s="1" t="e">
        <f>VLOOKUP(C:C,AV:AW,2,FALSE)</f>
        <v>#N/A</v>
      </c>
      <c r="AQ12" s="52">
        <v>2</v>
      </c>
      <c r="AR12" s="46">
        <v>1661493</v>
      </c>
      <c r="AS12" s="44" t="s">
        <v>1572</v>
      </c>
      <c r="AT12" s="44" t="s">
        <v>1605</v>
      </c>
      <c r="AU12" s="44" t="s">
        <v>380</v>
      </c>
      <c r="AV12" s="44" t="s">
        <v>1672</v>
      </c>
      <c r="AW12" s="44">
        <v>245</v>
      </c>
      <c r="AX12" s="44" t="s">
        <v>1673</v>
      </c>
      <c r="AY12" s="50">
        <v>45254</v>
      </c>
      <c r="AZ12" s="65"/>
      <c r="BA12" s="44"/>
      <c r="BB12" s="44" t="s">
        <v>1674</v>
      </c>
      <c r="BC12" s="44" t="s">
        <v>1608</v>
      </c>
      <c r="BD12" s="44">
        <v>490</v>
      </c>
      <c r="BE12" s="44">
        <v>0</v>
      </c>
      <c r="BF12" s="44">
        <v>0</v>
      </c>
      <c r="BH12" s="1" t="e">
        <f>VLOOKUP(C:C,BN:BO,2,FALSE)</f>
        <v>#N/A</v>
      </c>
      <c r="BI12" s="1" t="e">
        <f t="shared" si="7"/>
        <v>#N/A</v>
      </c>
      <c r="BJ12" s="76">
        <v>1502518</v>
      </c>
      <c r="BK12" s="75" t="s">
        <v>1675</v>
      </c>
      <c r="BL12" s="75" t="s">
        <v>1605</v>
      </c>
      <c r="BM12" s="75" t="s">
        <v>376</v>
      </c>
      <c r="BN12" s="77" t="s">
        <v>379</v>
      </c>
      <c r="BO12" s="78">
        <v>200</v>
      </c>
      <c r="BP12" s="75" t="s">
        <v>1676</v>
      </c>
      <c r="BQ12" s="80">
        <v>44998</v>
      </c>
      <c r="BR12" s="75" t="s">
        <v>1677</v>
      </c>
      <c r="BS12" s="75" t="s">
        <v>1608</v>
      </c>
      <c r="BT12" s="75">
        <v>400</v>
      </c>
      <c r="BU12" s="75">
        <v>0</v>
      </c>
    </row>
    <row r="13" ht="48" spans="1:73">
      <c r="A13" s="16">
        <f t="shared" si="0"/>
        <v>9</v>
      </c>
      <c r="B13" s="16" t="s">
        <v>63</v>
      </c>
      <c r="C13" s="16" t="s">
        <v>64</v>
      </c>
      <c r="D13" s="16" t="s">
        <v>55</v>
      </c>
      <c r="E13" s="16">
        <v>1</v>
      </c>
      <c r="F13" s="19" t="s">
        <v>56</v>
      </c>
      <c r="G13" s="19" t="s">
        <v>56</v>
      </c>
      <c r="H13" s="16" t="s">
        <v>54</v>
      </c>
      <c r="I13" s="16">
        <v>1</v>
      </c>
      <c r="J13" s="32">
        <v>540</v>
      </c>
      <c r="K13" s="33">
        <f t="shared" si="1"/>
        <v>540</v>
      </c>
      <c r="L13" s="34">
        <v>408</v>
      </c>
      <c r="M13" s="33">
        <f t="shared" si="2"/>
        <v>408</v>
      </c>
      <c r="N13" s="35">
        <v>913</v>
      </c>
      <c r="O13" s="35">
        <v>913</v>
      </c>
      <c r="P13" s="35">
        <f t="shared" si="3"/>
        <v>620.33</v>
      </c>
      <c r="Q13" s="35">
        <f t="shared" si="4"/>
        <v>620.33</v>
      </c>
      <c r="R13" s="35"/>
      <c r="S13" s="35"/>
      <c r="T13" s="41"/>
      <c r="X13" s="1" t="e">
        <f t="shared" si="5"/>
        <v>#N/A</v>
      </c>
      <c r="AA13" s="46">
        <v>1712603</v>
      </c>
      <c r="AB13" s="44" t="s">
        <v>1572</v>
      </c>
      <c r="AC13" s="44" t="s">
        <v>1605</v>
      </c>
      <c r="AD13" s="45" t="s">
        <v>531</v>
      </c>
      <c r="AE13" s="44" t="s">
        <v>532</v>
      </c>
      <c r="AF13" s="44">
        <v>20</v>
      </c>
      <c r="AG13" s="44">
        <v>0</v>
      </c>
      <c r="AH13" s="44">
        <f t="shared" si="6"/>
        <v>10</v>
      </c>
      <c r="AI13" s="44" t="s">
        <v>1678</v>
      </c>
      <c r="AJ13" s="50">
        <v>45355</v>
      </c>
      <c r="AK13" s="49" t="s">
        <v>1679</v>
      </c>
      <c r="AL13" s="44" t="s">
        <v>1671</v>
      </c>
      <c r="AM13" s="1" t="e">
        <f>VLOOKUP(C:C,AV:AW,2,FALSE)</f>
        <v>#N/A</v>
      </c>
      <c r="AQ13" s="52">
        <v>2</v>
      </c>
      <c r="AR13" s="46">
        <v>1661493</v>
      </c>
      <c r="AS13" s="44" t="s">
        <v>1572</v>
      </c>
      <c r="AT13" s="44" t="s">
        <v>1605</v>
      </c>
      <c r="AU13" s="44" t="s">
        <v>380</v>
      </c>
      <c r="AV13" s="44" t="s">
        <v>1680</v>
      </c>
      <c r="AW13" s="44">
        <v>175</v>
      </c>
      <c r="AX13" s="44" t="s">
        <v>1681</v>
      </c>
      <c r="AY13" s="50">
        <v>45254</v>
      </c>
      <c r="AZ13" s="65"/>
      <c r="BA13" s="44"/>
      <c r="BB13" s="44" t="s">
        <v>1682</v>
      </c>
      <c r="BC13" s="44" t="s">
        <v>1608</v>
      </c>
      <c r="BD13" s="44">
        <v>350</v>
      </c>
      <c r="BE13" s="44">
        <v>0</v>
      </c>
      <c r="BF13" s="44">
        <v>0</v>
      </c>
      <c r="BH13" s="1" t="e">
        <f>VLOOKUP(C:C,BN:BO,2,FALSE)</f>
        <v>#N/A</v>
      </c>
      <c r="BI13" s="1" t="e">
        <f t="shared" si="7"/>
        <v>#N/A</v>
      </c>
      <c r="BJ13" s="76">
        <v>1502518</v>
      </c>
      <c r="BK13" s="75" t="s">
        <v>1675</v>
      </c>
      <c r="BL13" s="75" t="s">
        <v>1605</v>
      </c>
      <c r="BM13" s="75" t="s">
        <v>657</v>
      </c>
      <c r="BN13" s="77" t="s">
        <v>658</v>
      </c>
      <c r="BO13" s="78">
        <v>50</v>
      </c>
      <c r="BP13" s="75" t="s">
        <v>1683</v>
      </c>
      <c r="BQ13" s="80">
        <v>44998</v>
      </c>
      <c r="BR13" s="75" t="s">
        <v>1684</v>
      </c>
      <c r="BS13" s="75" t="s">
        <v>1613</v>
      </c>
      <c r="BT13" s="75">
        <v>100</v>
      </c>
      <c r="BU13" s="75">
        <v>0</v>
      </c>
    </row>
    <row r="14" ht="48" spans="1:73">
      <c r="A14" s="16">
        <f t="shared" si="0"/>
        <v>10</v>
      </c>
      <c r="B14" s="16" t="s">
        <v>65</v>
      </c>
      <c r="C14" s="16" t="s">
        <v>66</v>
      </c>
      <c r="D14" s="16" t="s">
        <v>52</v>
      </c>
      <c r="E14" s="16">
        <v>1</v>
      </c>
      <c r="F14" s="19" t="s">
        <v>67</v>
      </c>
      <c r="G14" s="19" t="s">
        <v>67</v>
      </c>
      <c r="H14" s="16" t="s">
        <v>54</v>
      </c>
      <c r="I14" s="16">
        <v>1</v>
      </c>
      <c r="J14" s="32">
        <v>360</v>
      </c>
      <c r="K14" s="33">
        <f t="shared" si="1"/>
        <v>360</v>
      </c>
      <c r="L14" s="34">
        <v>357</v>
      </c>
      <c r="M14" s="33">
        <f t="shared" si="2"/>
        <v>357</v>
      </c>
      <c r="N14" s="35">
        <v>649</v>
      </c>
      <c r="O14" s="35">
        <v>649</v>
      </c>
      <c r="P14" s="35">
        <f t="shared" si="3"/>
        <v>455.33</v>
      </c>
      <c r="Q14" s="35">
        <f t="shared" si="4"/>
        <v>455.33</v>
      </c>
      <c r="R14" s="35"/>
      <c r="S14" s="35"/>
      <c r="T14" s="41"/>
      <c r="X14" s="1" t="e">
        <f t="shared" si="5"/>
        <v>#N/A</v>
      </c>
      <c r="AA14" s="46">
        <v>1712603</v>
      </c>
      <c r="AB14" s="44" t="s">
        <v>1572</v>
      </c>
      <c r="AC14" s="44" t="s">
        <v>1605</v>
      </c>
      <c r="AD14" s="45" t="s">
        <v>531</v>
      </c>
      <c r="AE14" s="44" t="s">
        <v>532</v>
      </c>
      <c r="AF14" s="44">
        <v>20</v>
      </c>
      <c r="AG14" s="44">
        <v>0</v>
      </c>
      <c r="AH14" s="44">
        <f t="shared" si="6"/>
        <v>10</v>
      </c>
      <c r="AI14" s="44" t="s">
        <v>1685</v>
      </c>
      <c r="AJ14" s="50">
        <v>45355</v>
      </c>
      <c r="AK14" s="49" t="s">
        <v>1686</v>
      </c>
      <c r="AL14" s="44" t="s">
        <v>1671</v>
      </c>
      <c r="AM14" s="1" t="e">
        <f>VLOOKUP(C:C,AV:AW,2,FALSE)</f>
        <v>#N/A</v>
      </c>
      <c r="AQ14" s="52">
        <v>2</v>
      </c>
      <c r="AR14" s="46">
        <v>1661493</v>
      </c>
      <c r="AS14" s="44" t="s">
        <v>1572</v>
      </c>
      <c r="AT14" s="44" t="s">
        <v>1605</v>
      </c>
      <c r="AU14" s="44" t="s">
        <v>380</v>
      </c>
      <c r="AV14" s="44" t="s">
        <v>1672</v>
      </c>
      <c r="AW14" s="44">
        <v>245</v>
      </c>
      <c r="AX14" s="44" t="s">
        <v>1687</v>
      </c>
      <c r="AY14" s="50">
        <v>45254</v>
      </c>
      <c r="AZ14" s="65"/>
      <c r="BA14" s="44"/>
      <c r="BB14" s="44" t="s">
        <v>1688</v>
      </c>
      <c r="BC14" s="44" t="s">
        <v>1608</v>
      </c>
      <c r="BD14" s="44">
        <v>490</v>
      </c>
      <c r="BE14" s="44">
        <v>0</v>
      </c>
      <c r="BF14" s="44">
        <v>0</v>
      </c>
      <c r="BH14" s="1" t="e">
        <f>VLOOKUP(C:C,BN:BO,2,FALSE)</f>
        <v>#N/A</v>
      </c>
      <c r="BI14" s="1" t="e">
        <f t="shared" si="7"/>
        <v>#N/A</v>
      </c>
      <c r="BJ14" s="76">
        <v>1502518</v>
      </c>
      <c r="BK14" s="75" t="s">
        <v>1675</v>
      </c>
      <c r="BL14" s="75" t="s">
        <v>1605</v>
      </c>
      <c r="BM14" s="75" t="s">
        <v>1656</v>
      </c>
      <c r="BN14" s="77" t="s">
        <v>1632</v>
      </c>
      <c r="BO14" s="78">
        <v>50</v>
      </c>
      <c r="BP14" s="75" t="s">
        <v>1689</v>
      </c>
      <c r="BQ14" s="80">
        <v>44998</v>
      </c>
      <c r="BR14" s="75" t="s">
        <v>1690</v>
      </c>
      <c r="BS14" s="75" t="s">
        <v>1613</v>
      </c>
      <c r="BT14" s="75">
        <v>100</v>
      </c>
      <c r="BU14" s="75">
        <v>0</v>
      </c>
    </row>
    <row r="15" ht="48" spans="1:73">
      <c r="A15" s="16">
        <f t="shared" si="0"/>
        <v>11</v>
      </c>
      <c r="B15" s="16" t="s">
        <v>65</v>
      </c>
      <c r="C15" s="16" t="s">
        <v>66</v>
      </c>
      <c r="D15" s="16" t="s">
        <v>55</v>
      </c>
      <c r="E15" s="16">
        <v>1</v>
      </c>
      <c r="F15" s="19" t="s">
        <v>56</v>
      </c>
      <c r="G15" s="19" t="s">
        <v>56</v>
      </c>
      <c r="H15" s="16" t="s">
        <v>54</v>
      </c>
      <c r="I15" s="16">
        <v>1</v>
      </c>
      <c r="J15" s="32">
        <v>360</v>
      </c>
      <c r="K15" s="33">
        <f t="shared" si="1"/>
        <v>360</v>
      </c>
      <c r="L15" s="34">
        <v>357</v>
      </c>
      <c r="M15" s="33">
        <f t="shared" si="2"/>
        <v>357</v>
      </c>
      <c r="N15" s="35">
        <v>649</v>
      </c>
      <c r="O15" s="35">
        <v>649</v>
      </c>
      <c r="P15" s="35">
        <f t="shared" si="3"/>
        <v>455.33</v>
      </c>
      <c r="Q15" s="35">
        <f t="shared" si="4"/>
        <v>455.33</v>
      </c>
      <c r="R15" s="35"/>
      <c r="S15" s="35"/>
      <c r="T15" s="41"/>
      <c r="X15" s="1" t="e">
        <f t="shared" si="5"/>
        <v>#N/A</v>
      </c>
      <c r="AA15" s="46">
        <v>1712603</v>
      </c>
      <c r="AB15" s="44" t="s">
        <v>1572</v>
      </c>
      <c r="AC15" s="44" t="s">
        <v>1605</v>
      </c>
      <c r="AD15" s="45" t="s">
        <v>531</v>
      </c>
      <c r="AE15" s="44" t="s">
        <v>532</v>
      </c>
      <c r="AF15" s="44">
        <v>20</v>
      </c>
      <c r="AG15" s="44">
        <v>0</v>
      </c>
      <c r="AH15" s="44">
        <f t="shared" si="6"/>
        <v>10</v>
      </c>
      <c r="AI15" s="44" t="s">
        <v>1691</v>
      </c>
      <c r="AJ15" s="50">
        <v>45355</v>
      </c>
      <c r="AK15" s="49" t="s">
        <v>1692</v>
      </c>
      <c r="AL15" s="44" t="s">
        <v>1671</v>
      </c>
      <c r="AM15" s="1" t="e">
        <f>VLOOKUP(C:C,AV:AW,2,FALSE)</f>
        <v>#N/A</v>
      </c>
      <c r="AQ15" s="52">
        <v>2</v>
      </c>
      <c r="AR15" s="46">
        <v>1661493</v>
      </c>
      <c r="AS15" s="44" t="s">
        <v>1572</v>
      </c>
      <c r="AT15" s="44" t="s">
        <v>1605</v>
      </c>
      <c r="AU15" s="44" t="s">
        <v>1693</v>
      </c>
      <c r="AV15" s="44" t="s">
        <v>1694</v>
      </c>
      <c r="AW15" s="44">
        <v>245</v>
      </c>
      <c r="AX15" s="44" t="s">
        <v>1695</v>
      </c>
      <c r="AY15" s="50">
        <v>45254</v>
      </c>
      <c r="AZ15" s="65"/>
      <c r="BA15" s="44"/>
      <c r="BB15" s="44" t="s">
        <v>1696</v>
      </c>
      <c r="BC15" s="44" t="s">
        <v>1697</v>
      </c>
      <c r="BD15" s="44">
        <v>490</v>
      </c>
      <c r="BE15" s="44">
        <v>0</v>
      </c>
      <c r="BF15" s="44">
        <v>0</v>
      </c>
      <c r="BH15" s="1" t="e">
        <f>VLOOKUP(C:C,BN:BO,2,FALSE)</f>
        <v>#N/A</v>
      </c>
      <c r="BI15" s="1" t="e">
        <f t="shared" si="7"/>
        <v>#N/A</v>
      </c>
      <c r="BJ15" s="76">
        <v>1505541</v>
      </c>
      <c r="BK15" s="75" t="s">
        <v>1675</v>
      </c>
      <c r="BL15" s="75" t="s">
        <v>1605</v>
      </c>
      <c r="BM15" s="75" t="s">
        <v>1138</v>
      </c>
      <c r="BN15" s="77" t="s">
        <v>1698</v>
      </c>
      <c r="BO15" s="78">
        <v>20</v>
      </c>
      <c r="BP15" s="75" t="s">
        <v>1699</v>
      </c>
      <c r="BQ15" s="80">
        <v>45005</v>
      </c>
      <c r="BR15" s="75" t="s">
        <v>1700</v>
      </c>
      <c r="BS15" s="75" t="s">
        <v>1608</v>
      </c>
      <c r="BT15" s="75">
        <v>40</v>
      </c>
      <c r="BU15" s="75">
        <v>0</v>
      </c>
    </row>
    <row r="16" ht="48" spans="1:73">
      <c r="A16" s="16">
        <f t="shared" si="0"/>
        <v>12</v>
      </c>
      <c r="B16" s="16" t="s">
        <v>68</v>
      </c>
      <c r="C16" s="16" t="s">
        <v>69</v>
      </c>
      <c r="D16" s="16" t="s">
        <v>40</v>
      </c>
      <c r="E16" s="16">
        <v>30</v>
      </c>
      <c r="F16" s="17" t="s">
        <v>1701</v>
      </c>
      <c r="G16" s="17" t="s">
        <v>1701</v>
      </c>
      <c r="H16" s="16" t="s">
        <v>42</v>
      </c>
      <c r="I16" s="16">
        <v>1</v>
      </c>
      <c r="J16" s="32">
        <v>135</v>
      </c>
      <c r="K16" s="33">
        <f t="shared" si="1"/>
        <v>4050</v>
      </c>
      <c r="L16" s="34">
        <v>122.4</v>
      </c>
      <c r="M16" s="33">
        <f t="shared" si="2"/>
        <v>3672</v>
      </c>
      <c r="N16" s="35">
        <v>180</v>
      </c>
      <c r="O16" s="35">
        <v>5400</v>
      </c>
      <c r="P16" s="35">
        <f t="shared" si="3"/>
        <v>145.8</v>
      </c>
      <c r="Q16" s="35">
        <f t="shared" si="4"/>
        <v>4374</v>
      </c>
      <c r="R16" s="35"/>
      <c r="S16" s="35"/>
      <c r="T16" s="41"/>
      <c r="X16" s="1" t="e">
        <f t="shared" si="5"/>
        <v>#N/A</v>
      </c>
      <c r="AA16" s="46">
        <v>1712603</v>
      </c>
      <c r="AB16" s="44" t="s">
        <v>1572</v>
      </c>
      <c r="AC16" s="44" t="s">
        <v>1605</v>
      </c>
      <c r="AD16" s="45" t="s">
        <v>531</v>
      </c>
      <c r="AE16" s="44" t="s">
        <v>532</v>
      </c>
      <c r="AF16" s="44">
        <v>20</v>
      </c>
      <c r="AG16" s="44">
        <v>0</v>
      </c>
      <c r="AH16" s="44">
        <f t="shared" si="6"/>
        <v>10</v>
      </c>
      <c r="AI16" s="44" t="s">
        <v>1702</v>
      </c>
      <c r="AJ16" s="50">
        <v>45355</v>
      </c>
      <c r="AK16" s="49" t="s">
        <v>1703</v>
      </c>
      <c r="AL16" s="44" t="s">
        <v>1671</v>
      </c>
      <c r="AM16" s="1" t="e">
        <f>VLOOKUP(C:C,AV:AW,2,FALSE)</f>
        <v>#N/A</v>
      </c>
      <c r="AQ16" s="52">
        <v>2</v>
      </c>
      <c r="AR16" s="46">
        <v>1661493</v>
      </c>
      <c r="AS16" s="44" t="s">
        <v>1572</v>
      </c>
      <c r="AT16" s="44" t="s">
        <v>1605</v>
      </c>
      <c r="AU16" s="44" t="s">
        <v>102</v>
      </c>
      <c r="AV16" s="44" t="s">
        <v>1704</v>
      </c>
      <c r="AW16" s="44">
        <v>12.5</v>
      </c>
      <c r="AX16" s="44" t="s">
        <v>1705</v>
      </c>
      <c r="AY16" s="50">
        <v>45254</v>
      </c>
      <c r="AZ16" s="65"/>
      <c r="BA16" s="44"/>
      <c r="BB16" s="44" t="s">
        <v>1706</v>
      </c>
      <c r="BC16" s="44" t="s">
        <v>1613</v>
      </c>
      <c r="BD16" s="44">
        <v>25</v>
      </c>
      <c r="BE16" s="44">
        <v>0</v>
      </c>
      <c r="BF16" s="44">
        <v>0</v>
      </c>
      <c r="BH16" s="1" t="e">
        <f>VLOOKUP(C:C,BN:BO,2,FALSE)</f>
        <v>#N/A</v>
      </c>
      <c r="BI16" s="1" t="e">
        <f t="shared" si="7"/>
        <v>#N/A</v>
      </c>
      <c r="BJ16" s="76">
        <v>1505541</v>
      </c>
      <c r="BK16" s="75" t="s">
        <v>1675</v>
      </c>
      <c r="BL16" s="75" t="s">
        <v>1605</v>
      </c>
      <c r="BM16" s="75" t="s">
        <v>531</v>
      </c>
      <c r="BN16" s="77" t="s">
        <v>532</v>
      </c>
      <c r="BO16" s="78">
        <v>10</v>
      </c>
      <c r="BP16" s="75" t="s">
        <v>1707</v>
      </c>
      <c r="BQ16" s="80">
        <v>45005</v>
      </c>
      <c r="BR16" s="75" t="s">
        <v>40</v>
      </c>
      <c r="BS16" s="75" t="s">
        <v>1608</v>
      </c>
      <c r="BT16" s="75">
        <v>20</v>
      </c>
      <c r="BU16" s="75">
        <v>0</v>
      </c>
    </row>
    <row r="17" s="4" customFormat="1" ht="48" spans="1:73">
      <c r="A17" s="20">
        <f t="shared" si="0"/>
        <v>13</v>
      </c>
      <c r="B17" s="20" t="s">
        <v>71</v>
      </c>
      <c r="C17" s="20" t="s">
        <v>72</v>
      </c>
      <c r="D17" s="20" t="s">
        <v>40</v>
      </c>
      <c r="E17" s="20">
        <v>4</v>
      </c>
      <c r="F17" s="17" t="s">
        <v>1708</v>
      </c>
      <c r="G17" s="21" t="s">
        <v>1708</v>
      </c>
      <c r="H17" s="20" t="s">
        <v>42</v>
      </c>
      <c r="I17" s="20">
        <v>1</v>
      </c>
      <c r="J17" s="36">
        <v>360</v>
      </c>
      <c r="K17" s="37">
        <f t="shared" si="1"/>
        <v>1440</v>
      </c>
      <c r="L17" s="34">
        <v>606.9</v>
      </c>
      <c r="M17" s="37">
        <f t="shared" si="2"/>
        <v>2427.6</v>
      </c>
      <c r="N17" s="38">
        <v>315</v>
      </c>
      <c r="O17" s="38">
        <v>1260</v>
      </c>
      <c r="P17" s="38">
        <f t="shared" si="3"/>
        <v>427.3</v>
      </c>
      <c r="Q17" s="38">
        <f t="shared" si="4"/>
        <v>1709.2</v>
      </c>
      <c r="R17" s="38"/>
      <c r="S17" s="38"/>
      <c r="T17" s="42" t="s">
        <v>1709</v>
      </c>
      <c r="X17" s="1">
        <f>VLOOKUP(C:C,AE:AH,4,FALSE)</f>
        <v>300</v>
      </c>
      <c r="Y17" s="1">
        <f t="shared" ref="Y17:Y22" si="8">L17-X17</f>
        <v>306.9</v>
      </c>
      <c r="AA17" s="46">
        <v>1712603</v>
      </c>
      <c r="AB17" s="44" t="s">
        <v>1572</v>
      </c>
      <c r="AC17" s="44" t="s">
        <v>1605</v>
      </c>
      <c r="AD17" s="45" t="s">
        <v>531</v>
      </c>
      <c r="AE17" s="44" t="s">
        <v>532</v>
      </c>
      <c r="AF17" s="44">
        <v>20</v>
      </c>
      <c r="AG17" s="44">
        <v>0</v>
      </c>
      <c r="AH17" s="44">
        <f t="shared" si="6"/>
        <v>10</v>
      </c>
      <c r="AI17" s="44" t="s">
        <v>1710</v>
      </c>
      <c r="AJ17" s="50">
        <v>45355</v>
      </c>
      <c r="AK17" s="49" t="s">
        <v>1711</v>
      </c>
      <c r="AL17" s="44" t="s">
        <v>1671</v>
      </c>
      <c r="AM17" s="1" t="e">
        <f>VLOOKUP(C:C,AV:AW,2,FALSE)</f>
        <v>#N/A</v>
      </c>
      <c r="AQ17" s="52">
        <v>2</v>
      </c>
      <c r="AR17" s="46">
        <v>1661493</v>
      </c>
      <c r="AS17" s="44" t="s">
        <v>1572</v>
      </c>
      <c r="AT17" s="44" t="s">
        <v>1605</v>
      </c>
      <c r="AU17" s="44" t="s">
        <v>102</v>
      </c>
      <c r="AV17" s="44" t="s">
        <v>1704</v>
      </c>
      <c r="AW17" s="44">
        <v>12.5</v>
      </c>
      <c r="AX17" s="44" t="s">
        <v>1712</v>
      </c>
      <c r="AY17" s="50">
        <v>45254</v>
      </c>
      <c r="AZ17" s="65"/>
      <c r="BA17" s="44"/>
      <c r="BB17" s="44" t="s">
        <v>1713</v>
      </c>
      <c r="BC17" s="44" t="s">
        <v>1613</v>
      </c>
      <c r="BD17" s="44">
        <v>25</v>
      </c>
      <c r="BE17" s="44">
        <v>0</v>
      </c>
      <c r="BF17" s="44">
        <v>0</v>
      </c>
      <c r="BH17" s="1">
        <f>VLOOKUP(C:C,BN:BO,2,FALSE)</f>
        <v>300</v>
      </c>
      <c r="BI17" s="1">
        <f t="shared" si="7"/>
        <v>306.9</v>
      </c>
      <c r="BJ17" s="76">
        <v>1505541</v>
      </c>
      <c r="BK17" s="75" t="s">
        <v>1675</v>
      </c>
      <c r="BL17" s="75" t="s">
        <v>1605</v>
      </c>
      <c r="BM17" s="75" t="s">
        <v>542</v>
      </c>
      <c r="BN17" s="77" t="s">
        <v>305</v>
      </c>
      <c r="BO17" s="78">
        <v>20</v>
      </c>
      <c r="BP17" s="75" t="s">
        <v>1714</v>
      </c>
      <c r="BQ17" s="80">
        <v>45005</v>
      </c>
      <c r="BR17" s="75" t="s">
        <v>1715</v>
      </c>
      <c r="BS17" s="75" t="s">
        <v>1608</v>
      </c>
      <c r="BT17" s="75">
        <v>40</v>
      </c>
      <c r="BU17" s="75">
        <v>0</v>
      </c>
    </row>
    <row r="18" ht="48" spans="1:73">
      <c r="A18" s="16">
        <f t="shared" si="0"/>
        <v>14</v>
      </c>
      <c r="B18" s="16" t="s">
        <v>74</v>
      </c>
      <c r="C18" s="16" t="s">
        <v>75</v>
      </c>
      <c r="D18" s="16" t="s">
        <v>40</v>
      </c>
      <c r="E18" s="16">
        <v>1</v>
      </c>
      <c r="F18" s="18" t="s">
        <v>1716</v>
      </c>
      <c r="G18" s="18" t="s">
        <v>1716</v>
      </c>
      <c r="H18" s="16" t="s">
        <v>42</v>
      </c>
      <c r="I18" s="16">
        <v>1</v>
      </c>
      <c r="J18" s="32">
        <v>450</v>
      </c>
      <c r="K18" s="33">
        <f t="shared" si="1"/>
        <v>450</v>
      </c>
      <c r="L18" s="34">
        <v>280.5</v>
      </c>
      <c r="M18" s="33">
        <f t="shared" si="2"/>
        <v>280.5</v>
      </c>
      <c r="N18" s="35">
        <v>630</v>
      </c>
      <c r="O18" s="35">
        <v>630</v>
      </c>
      <c r="P18" s="35">
        <f t="shared" si="3"/>
        <v>453.5</v>
      </c>
      <c r="Q18" s="35">
        <f t="shared" si="4"/>
        <v>453.5</v>
      </c>
      <c r="R18" s="35"/>
      <c r="S18" s="35"/>
      <c r="T18" s="41"/>
      <c r="X18" s="1">
        <f>VLOOKUP(C:C,AE:AH,4,FALSE)</f>
        <v>270</v>
      </c>
      <c r="Y18" s="1">
        <f t="shared" si="8"/>
        <v>10.5</v>
      </c>
      <c r="AA18" s="46">
        <v>1712603</v>
      </c>
      <c r="AB18" s="44" t="s">
        <v>1572</v>
      </c>
      <c r="AC18" s="44" t="s">
        <v>1605</v>
      </c>
      <c r="AD18" s="45" t="s">
        <v>531</v>
      </c>
      <c r="AE18" s="44" t="s">
        <v>532</v>
      </c>
      <c r="AF18" s="44">
        <v>20</v>
      </c>
      <c r="AG18" s="44">
        <v>0</v>
      </c>
      <c r="AH18" s="44">
        <f t="shared" si="6"/>
        <v>10</v>
      </c>
      <c r="AI18" s="44" t="s">
        <v>1717</v>
      </c>
      <c r="AJ18" s="50">
        <v>45355</v>
      </c>
      <c r="AK18" s="49" t="s">
        <v>1718</v>
      </c>
      <c r="AL18" s="44" t="s">
        <v>1671</v>
      </c>
      <c r="AM18" s="1" t="e">
        <f>VLOOKUP(C:C,AV:AW,2,FALSE)</f>
        <v>#N/A</v>
      </c>
      <c r="AQ18" s="52">
        <v>2</v>
      </c>
      <c r="AR18" s="46">
        <v>1661493</v>
      </c>
      <c r="AS18" s="44" t="s">
        <v>1572</v>
      </c>
      <c r="AT18" s="44" t="s">
        <v>1605</v>
      </c>
      <c r="AU18" s="44" t="s">
        <v>102</v>
      </c>
      <c r="AV18" s="44" t="s">
        <v>1704</v>
      </c>
      <c r="AW18" s="44">
        <v>12.5</v>
      </c>
      <c r="AX18" s="44" t="s">
        <v>1719</v>
      </c>
      <c r="AY18" s="50">
        <v>45254</v>
      </c>
      <c r="AZ18" s="65"/>
      <c r="BA18" s="44"/>
      <c r="BB18" s="44" t="s">
        <v>1720</v>
      </c>
      <c r="BC18" s="44" t="s">
        <v>1613</v>
      </c>
      <c r="BD18" s="44">
        <v>25</v>
      </c>
      <c r="BE18" s="44">
        <v>0</v>
      </c>
      <c r="BF18" s="44">
        <v>0</v>
      </c>
      <c r="BH18" s="1" t="e">
        <f>VLOOKUP(C:C,BN:BO,2,FALSE)</f>
        <v>#N/A</v>
      </c>
      <c r="BI18" s="1" t="e">
        <f t="shared" si="7"/>
        <v>#N/A</v>
      </c>
      <c r="BJ18" s="76">
        <v>1505541</v>
      </c>
      <c r="BK18" s="75" t="s">
        <v>1675</v>
      </c>
      <c r="BL18" s="75" t="s">
        <v>1605</v>
      </c>
      <c r="BM18" s="75" t="s">
        <v>380</v>
      </c>
      <c r="BN18" s="77" t="s">
        <v>1721</v>
      </c>
      <c r="BO18" s="78">
        <v>245</v>
      </c>
      <c r="BP18" s="75" t="s">
        <v>1722</v>
      </c>
      <c r="BQ18" s="80">
        <v>45005</v>
      </c>
      <c r="BR18" s="75" t="s">
        <v>1723</v>
      </c>
      <c r="BS18" s="75" t="s">
        <v>1608</v>
      </c>
      <c r="BT18" s="75">
        <v>490</v>
      </c>
      <c r="BU18" s="75">
        <v>0</v>
      </c>
    </row>
    <row r="19" s="4" customFormat="1" ht="48" spans="1:73">
      <c r="A19" s="20">
        <f t="shared" si="0"/>
        <v>15</v>
      </c>
      <c r="B19" s="20" t="s">
        <v>77</v>
      </c>
      <c r="C19" s="20" t="s">
        <v>78</v>
      </c>
      <c r="D19" s="20" t="s">
        <v>40</v>
      </c>
      <c r="E19" s="20">
        <v>1</v>
      </c>
      <c r="F19" s="19" t="s">
        <v>56</v>
      </c>
      <c r="G19" s="22" t="s">
        <v>56</v>
      </c>
      <c r="H19" s="20" t="s">
        <v>54</v>
      </c>
      <c r="I19" s="20">
        <v>2</v>
      </c>
      <c r="J19" s="36">
        <v>1080</v>
      </c>
      <c r="K19" s="37">
        <f t="shared" si="1"/>
        <v>2160</v>
      </c>
      <c r="L19" s="34">
        <v>357</v>
      </c>
      <c r="M19" s="37">
        <f t="shared" si="2"/>
        <v>714</v>
      </c>
      <c r="N19" s="38">
        <v>539</v>
      </c>
      <c r="O19" s="38">
        <v>1078</v>
      </c>
      <c r="P19" s="38">
        <f t="shared" si="3"/>
        <v>658.67</v>
      </c>
      <c r="Q19" s="38">
        <f t="shared" si="4"/>
        <v>1317.34</v>
      </c>
      <c r="R19" s="38"/>
      <c r="S19" s="38"/>
      <c r="T19" s="43" t="s">
        <v>1724</v>
      </c>
      <c r="X19" s="1">
        <f>VLOOKUP(C:C,AE:AH,4,FALSE)</f>
        <v>300</v>
      </c>
      <c r="Y19" s="1">
        <f t="shared" si="8"/>
        <v>57</v>
      </c>
      <c r="AA19" s="46">
        <v>1712603</v>
      </c>
      <c r="AB19" s="44" t="s">
        <v>1572</v>
      </c>
      <c r="AC19" s="44" t="s">
        <v>1605</v>
      </c>
      <c r="AD19" s="45" t="s">
        <v>531</v>
      </c>
      <c r="AE19" s="44" t="s">
        <v>532</v>
      </c>
      <c r="AF19" s="44">
        <v>20</v>
      </c>
      <c r="AG19" s="44">
        <v>0</v>
      </c>
      <c r="AH19" s="44">
        <f t="shared" si="6"/>
        <v>10</v>
      </c>
      <c r="AI19" s="44" t="s">
        <v>1725</v>
      </c>
      <c r="AJ19" s="50">
        <v>45355</v>
      </c>
      <c r="AK19" s="49" t="s">
        <v>1726</v>
      </c>
      <c r="AL19" s="44" t="s">
        <v>1671</v>
      </c>
      <c r="AM19" s="1" t="e">
        <f>VLOOKUP(C:C,AV:AW,2,FALSE)</f>
        <v>#N/A</v>
      </c>
      <c r="AQ19" s="52">
        <v>2</v>
      </c>
      <c r="AR19" s="46">
        <v>1661493</v>
      </c>
      <c r="AS19" s="44" t="s">
        <v>1572</v>
      </c>
      <c r="AT19" s="44" t="s">
        <v>1605</v>
      </c>
      <c r="AU19" s="44" t="s">
        <v>102</v>
      </c>
      <c r="AV19" s="44" t="s">
        <v>1704</v>
      </c>
      <c r="AW19" s="44">
        <v>12.5</v>
      </c>
      <c r="AX19" s="44" t="s">
        <v>1727</v>
      </c>
      <c r="AY19" s="50">
        <v>45254</v>
      </c>
      <c r="AZ19" s="65"/>
      <c r="BA19" s="44"/>
      <c r="BB19" s="44" t="s">
        <v>1728</v>
      </c>
      <c r="BC19" s="44" t="s">
        <v>1613</v>
      </c>
      <c r="BD19" s="44">
        <v>25</v>
      </c>
      <c r="BE19" s="44">
        <v>0</v>
      </c>
      <c r="BF19" s="44">
        <v>0</v>
      </c>
      <c r="BH19" s="1">
        <f>VLOOKUP(C:C,BN:BO,2,FALSE)</f>
        <v>450</v>
      </c>
      <c r="BI19" s="1">
        <f t="shared" si="7"/>
        <v>-93</v>
      </c>
      <c r="BJ19" s="76">
        <v>1511145</v>
      </c>
      <c r="BK19" s="75" t="s">
        <v>1622</v>
      </c>
      <c r="BL19" s="75" t="s">
        <v>1623</v>
      </c>
      <c r="BM19" s="75" t="s">
        <v>659</v>
      </c>
      <c r="BN19" s="77" t="s">
        <v>1729</v>
      </c>
      <c r="BO19" s="78">
        <v>480</v>
      </c>
      <c r="BP19" s="75" t="s">
        <v>1730</v>
      </c>
      <c r="BQ19" s="80">
        <v>45019</v>
      </c>
      <c r="BR19" s="75" t="s">
        <v>1731</v>
      </c>
      <c r="BS19" s="75" t="s">
        <v>1608</v>
      </c>
      <c r="BT19" s="75">
        <v>360</v>
      </c>
      <c r="BU19" s="75">
        <v>600</v>
      </c>
    </row>
    <row r="20" s="4" customFormat="1" ht="48" spans="1:73">
      <c r="A20" s="20">
        <f t="shared" si="0"/>
        <v>16</v>
      </c>
      <c r="B20" s="20" t="s">
        <v>79</v>
      </c>
      <c r="C20" s="20" t="s">
        <v>80</v>
      </c>
      <c r="D20" s="20" t="s">
        <v>40</v>
      </c>
      <c r="E20" s="20">
        <v>1</v>
      </c>
      <c r="F20" s="19" t="s">
        <v>56</v>
      </c>
      <c r="G20" s="22" t="s">
        <v>56</v>
      </c>
      <c r="H20" s="20" t="s">
        <v>54</v>
      </c>
      <c r="I20" s="20">
        <v>2</v>
      </c>
      <c r="J20" s="36">
        <v>540</v>
      </c>
      <c r="K20" s="37">
        <f t="shared" si="1"/>
        <v>1080</v>
      </c>
      <c r="L20" s="34">
        <v>357</v>
      </c>
      <c r="M20" s="37">
        <f t="shared" si="2"/>
        <v>714</v>
      </c>
      <c r="N20" s="38">
        <v>539</v>
      </c>
      <c r="O20" s="38">
        <v>1078</v>
      </c>
      <c r="P20" s="38">
        <f t="shared" si="3"/>
        <v>478.67</v>
      </c>
      <c r="Q20" s="38">
        <f t="shared" si="4"/>
        <v>957.34</v>
      </c>
      <c r="R20" s="38"/>
      <c r="S20" s="38"/>
      <c r="T20" s="43" t="s">
        <v>1724</v>
      </c>
      <c r="X20" s="1">
        <f>VLOOKUP(C:C,AE:AH,4,FALSE)</f>
        <v>300</v>
      </c>
      <c r="Y20" s="1">
        <f t="shared" si="8"/>
        <v>57</v>
      </c>
      <c r="AA20" s="46">
        <v>1712603</v>
      </c>
      <c r="AB20" s="44" t="s">
        <v>1572</v>
      </c>
      <c r="AC20" s="44" t="s">
        <v>1605</v>
      </c>
      <c r="AD20" s="45" t="s">
        <v>1732</v>
      </c>
      <c r="AE20" s="44" t="s">
        <v>257</v>
      </c>
      <c r="AF20" s="44">
        <v>50</v>
      </c>
      <c r="AG20" s="44">
        <v>0</v>
      </c>
      <c r="AH20" s="44">
        <f t="shared" si="6"/>
        <v>25</v>
      </c>
      <c r="AI20" s="44" t="s">
        <v>1733</v>
      </c>
      <c r="AJ20" s="50">
        <v>45355</v>
      </c>
      <c r="AK20" s="49" t="s">
        <v>1734</v>
      </c>
      <c r="AL20" s="44" t="s">
        <v>1671</v>
      </c>
      <c r="AM20" s="1" t="e">
        <f>VLOOKUP(C:C,AV:AW,2,FALSE)</f>
        <v>#N/A</v>
      </c>
      <c r="AQ20" s="52">
        <v>2</v>
      </c>
      <c r="AR20" s="46">
        <v>1661493</v>
      </c>
      <c r="AS20" s="44" t="s">
        <v>1572</v>
      </c>
      <c r="AT20" s="44" t="s">
        <v>1605</v>
      </c>
      <c r="AU20" s="44" t="s">
        <v>1135</v>
      </c>
      <c r="AV20" s="44" t="s">
        <v>40</v>
      </c>
      <c r="AW20" s="44">
        <v>200</v>
      </c>
      <c r="AX20" s="44" t="s">
        <v>1735</v>
      </c>
      <c r="AY20" s="50">
        <v>45254</v>
      </c>
      <c r="AZ20" s="65"/>
      <c r="BA20" s="44"/>
      <c r="BB20" s="44" t="s">
        <v>1736</v>
      </c>
      <c r="BC20" s="44" t="s">
        <v>1671</v>
      </c>
      <c r="BD20" s="44">
        <v>400</v>
      </c>
      <c r="BE20" s="44">
        <v>0</v>
      </c>
      <c r="BF20" s="44">
        <v>0</v>
      </c>
      <c r="BH20" s="1">
        <f>VLOOKUP(C:C,BN:BO,2,FALSE)</f>
        <v>300</v>
      </c>
      <c r="BI20" s="1">
        <f t="shared" si="7"/>
        <v>57</v>
      </c>
      <c r="BJ20" s="76">
        <v>1511145</v>
      </c>
      <c r="BK20" s="75" t="s">
        <v>1622</v>
      </c>
      <c r="BL20" s="75" t="s">
        <v>1623</v>
      </c>
      <c r="BM20" s="75" t="s">
        <v>1737</v>
      </c>
      <c r="BN20" s="77" t="s">
        <v>1738</v>
      </c>
      <c r="BO20" s="78">
        <v>300</v>
      </c>
      <c r="BP20" s="75" t="s">
        <v>1739</v>
      </c>
      <c r="BQ20" s="80">
        <v>45019</v>
      </c>
      <c r="BR20" s="75" t="s">
        <v>1740</v>
      </c>
      <c r="BS20" s="75" t="s">
        <v>1608</v>
      </c>
      <c r="BT20" s="75">
        <v>600</v>
      </c>
      <c r="BU20" s="75">
        <v>0</v>
      </c>
    </row>
    <row r="21" s="4" customFormat="1" ht="48" spans="1:73">
      <c r="A21" s="20">
        <f t="shared" si="0"/>
        <v>17</v>
      </c>
      <c r="B21" s="20" t="s">
        <v>81</v>
      </c>
      <c r="C21" s="20" t="s">
        <v>82</v>
      </c>
      <c r="D21" s="20" t="s">
        <v>40</v>
      </c>
      <c r="E21" s="20">
        <v>1</v>
      </c>
      <c r="F21" s="19" t="s">
        <v>56</v>
      </c>
      <c r="G21" s="22" t="s">
        <v>56</v>
      </c>
      <c r="H21" s="20" t="s">
        <v>54</v>
      </c>
      <c r="I21" s="20">
        <v>2</v>
      </c>
      <c r="J21" s="36">
        <v>720</v>
      </c>
      <c r="K21" s="37">
        <f t="shared" si="1"/>
        <v>1440</v>
      </c>
      <c r="L21" s="34">
        <v>357</v>
      </c>
      <c r="M21" s="37">
        <f t="shared" si="2"/>
        <v>714</v>
      </c>
      <c r="N21" s="38">
        <v>539</v>
      </c>
      <c r="O21" s="38">
        <v>1078</v>
      </c>
      <c r="P21" s="38">
        <f t="shared" si="3"/>
        <v>538.67</v>
      </c>
      <c r="Q21" s="38">
        <f t="shared" si="4"/>
        <v>1077.34</v>
      </c>
      <c r="R21" s="38"/>
      <c r="S21" s="38"/>
      <c r="T21" s="43" t="s">
        <v>1724</v>
      </c>
      <c r="X21" s="1">
        <f>VLOOKUP(C:C,AE:AH,4,FALSE)</f>
        <v>300</v>
      </c>
      <c r="Y21" s="1">
        <f t="shared" si="8"/>
        <v>57</v>
      </c>
      <c r="AA21" s="46">
        <v>1712603</v>
      </c>
      <c r="AB21" s="44" t="s">
        <v>1572</v>
      </c>
      <c r="AC21" s="44" t="s">
        <v>1605</v>
      </c>
      <c r="AD21" s="45" t="s">
        <v>542</v>
      </c>
      <c r="AE21" s="44" t="s">
        <v>546</v>
      </c>
      <c r="AF21" s="44">
        <v>40</v>
      </c>
      <c r="AG21" s="44">
        <v>0</v>
      </c>
      <c r="AH21" s="44">
        <f t="shared" si="6"/>
        <v>20</v>
      </c>
      <c r="AI21" s="44" t="s">
        <v>1741</v>
      </c>
      <c r="AJ21" s="50">
        <v>45355</v>
      </c>
      <c r="AK21" s="49" t="s">
        <v>1742</v>
      </c>
      <c r="AL21" s="44" t="s">
        <v>1671</v>
      </c>
      <c r="AM21" s="1" t="e">
        <f>VLOOKUP(C:C,AV:AW,2,FALSE)</f>
        <v>#N/A</v>
      </c>
      <c r="AQ21" s="52">
        <v>2</v>
      </c>
      <c r="AR21" s="46">
        <v>1661493</v>
      </c>
      <c r="AS21" s="44" t="s">
        <v>1572</v>
      </c>
      <c r="AT21" s="44" t="s">
        <v>1605</v>
      </c>
      <c r="AU21" s="44" t="s">
        <v>1226</v>
      </c>
      <c r="AV21" s="44" t="s">
        <v>1227</v>
      </c>
      <c r="AW21" s="44">
        <v>140</v>
      </c>
      <c r="AX21" s="44" t="s">
        <v>1743</v>
      </c>
      <c r="AY21" s="50">
        <v>45254</v>
      </c>
      <c r="AZ21" s="65"/>
      <c r="BA21" s="44"/>
      <c r="BB21" s="44" t="s">
        <v>1744</v>
      </c>
      <c r="BC21" s="44" t="s">
        <v>1608</v>
      </c>
      <c r="BD21" s="44">
        <v>280</v>
      </c>
      <c r="BE21" s="44">
        <v>0</v>
      </c>
      <c r="BF21" s="44">
        <v>0</v>
      </c>
      <c r="BH21" s="1">
        <f>VLOOKUP(C:C,BN:BO,2,FALSE)</f>
        <v>300</v>
      </c>
      <c r="BI21" s="1">
        <f t="shared" si="7"/>
        <v>57</v>
      </c>
      <c r="BJ21" s="76">
        <v>1511145</v>
      </c>
      <c r="BK21" s="75" t="s">
        <v>1622</v>
      </c>
      <c r="BL21" s="75" t="s">
        <v>1623</v>
      </c>
      <c r="BM21" s="75" t="s">
        <v>1745</v>
      </c>
      <c r="BN21" s="77" t="s">
        <v>1746</v>
      </c>
      <c r="BO21" s="78">
        <v>300</v>
      </c>
      <c r="BP21" s="75" t="s">
        <v>1747</v>
      </c>
      <c r="BQ21" s="80">
        <v>45019</v>
      </c>
      <c r="BR21" s="75" t="s">
        <v>1748</v>
      </c>
      <c r="BS21" s="75" t="s">
        <v>1608</v>
      </c>
      <c r="BT21" s="75">
        <v>600</v>
      </c>
      <c r="BU21" s="75">
        <v>0</v>
      </c>
    </row>
    <row r="22" s="4" customFormat="1" ht="48" spans="1:73">
      <c r="A22" s="20">
        <f t="shared" si="0"/>
        <v>18</v>
      </c>
      <c r="B22" s="20" t="s">
        <v>83</v>
      </c>
      <c r="C22" s="20" t="s">
        <v>84</v>
      </c>
      <c r="D22" s="20" t="s">
        <v>40</v>
      </c>
      <c r="E22" s="20">
        <v>1</v>
      </c>
      <c r="F22" s="19" t="s">
        <v>56</v>
      </c>
      <c r="G22" s="22" t="s">
        <v>56</v>
      </c>
      <c r="H22" s="20" t="s">
        <v>54</v>
      </c>
      <c r="I22" s="20">
        <v>2</v>
      </c>
      <c r="J22" s="36">
        <v>720</v>
      </c>
      <c r="K22" s="37">
        <f t="shared" si="1"/>
        <v>1440</v>
      </c>
      <c r="L22" s="34">
        <v>357</v>
      </c>
      <c r="M22" s="37">
        <f t="shared" si="2"/>
        <v>714</v>
      </c>
      <c r="N22" s="38">
        <v>539</v>
      </c>
      <c r="O22" s="38">
        <v>1078</v>
      </c>
      <c r="P22" s="38">
        <f t="shared" si="3"/>
        <v>538.67</v>
      </c>
      <c r="Q22" s="38">
        <f t="shared" si="4"/>
        <v>1077.34</v>
      </c>
      <c r="R22" s="38"/>
      <c r="S22" s="38"/>
      <c r="T22" s="43" t="s">
        <v>1724</v>
      </c>
      <c r="X22" s="1">
        <f>VLOOKUP(C:C,AE:AH,4,FALSE)</f>
        <v>300</v>
      </c>
      <c r="Y22" s="1">
        <f t="shared" si="8"/>
        <v>57</v>
      </c>
      <c r="AA22" s="46">
        <v>1712603</v>
      </c>
      <c r="AB22" s="44" t="s">
        <v>1572</v>
      </c>
      <c r="AC22" s="44" t="s">
        <v>1605</v>
      </c>
      <c r="AD22" s="45" t="s">
        <v>542</v>
      </c>
      <c r="AE22" s="44" t="s">
        <v>543</v>
      </c>
      <c r="AF22" s="44">
        <v>40</v>
      </c>
      <c r="AG22" s="44">
        <v>0</v>
      </c>
      <c r="AH22" s="44">
        <f t="shared" si="6"/>
        <v>20</v>
      </c>
      <c r="AI22" s="44" t="s">
        <v>1749</v>
      </c>
      <c r="AJ22" s="50">
        <v>45355</v>
      </c>
      <c r="AK22" s="49" t="s">
        <v>1750</v>
      </c>
      <c r="AL22" s="44" t="s">
        <v>1671</v>
      </c>
      <c r="AM22" s="1" t="e">
        <f>VLOOKUP(C:C,AV:AW,2,FALSE)</f>
        <v>#N/A</v>
      </c>
      <c r="AQ22" s="52">
        <v>2</v>
      </c>
      <c r="AR22" s="46">
        <v>1668963</v>
      </c>
      <c r="AS22" s="44" t="s">
        <v>1572</v>
      </c>
      <c r="AT22" s="44" t="s">
        <v>1605</v>
      </c>
      <c r="AU22" s="44" t="s">
        <v>576</v>
      </c>
      <c r="AV22" s="44" t="s">
        <v>1751</v>
      </c>
      <c r="AW22" s="44">
        <v>15</v>
      </c>
      <c r="AX22" s="44" t="s">
        <v>1752</v>
      </c>
      <c r="AY22" s="50">
        <v>45267</v>
      </c>
      <c r="AZ22" s="65"/>
      <c r="BA22" s="44"/>
      <c r="BB22" s="44" t="s">
        <v>1753</v>
      </c>
      <c r="BC22" s="44" t="s">
        <v>1754</v>
      </c>
      <c r="BD22" s="44">
        <v>30</v>
      </c>
      <c r="BE22" s="44">
        <v>0</v>
      </c>
      <c r="BF22" s="44">
        <v>0</v>
      </c>
      <c r="BH22" s="1">
        <f>VLOOKUP(C:C,BN:BO,2,FALSE)</f>
        <v>300</v>
      </c>
      <c r="BI22" s="1">
        <f t="shared" si="7"/>
        <v>57</v>
      </c>
      <c r="BJ22" s="76">
        <v>1511145</v>
      </c>
      <c r="BK22" s="75" t="s">
        <v>1622</v>
      </c>
      <c r="BL22" s="75" t="s">
        <v>1623</v>
      </c>
      <c r="BM22" s="75" t="s">
        <v>1745</v>
      </c>
      <c r="BN22" s="77" t="s">
        <v>1746</v>
      </c>
      <c r="BO22" s="78">
        <v>300</v>
      </c>
      <c r="BP22" s="75" t="s">
        <v>1755</v>
      </c>
      <c r="BQ22" s="80">
        <v>45019</v>
      </c>
      <c r="BR22" s="75" t="s">
        <v>1756</v>
      </c>
      <c r="BS22" s="75" t="s">
        <v>1608</v>
      </c>
      <c r="BT22" s="75">
        <v>600</v>
      </c>
      <c r="BU22" s="75">
        <v>0</v>
      </c>
    </row>
    <row r="23" ht="90" spans="1:73">
      <c r="A23" s="16">
        <f t="shared" si="0"/>
        <v>19</v>
      </c>
      <c r="B23" s="16" t="s">
        <v>85</v>
      </c>
      <c r="C23" s="16" t="s">
        <v>86</v>
      </c>
      <c r="D23" s="16" t="s">
        <v>40</v>
      </c>
      <c r="E23" s="16">
        <v>1</v>
      </c>
      <c r="F23" s="18" t="s">
        <v>1757</v>
      </c>
      <c r="G23" s="18" t="s">
        <v>1757</v>
      </c>
      <c r="H23" s="16" t="s">
        <v>42</v>
      </c>
      <c r="I23" s="16">
        <v>1</v>
      </c>
      <c r="J23" s="32">
        <v>540</v>
      </c>
      <c r="K23" s="33">
        <f t="shared" si="1"/>
        <v>540</v>
      </c>
      <c r="L23" s="34">
        <v>612</v>
      </c>
      <c r="M23" s="33">
        <f t="shared" si="2"/>
        <v>612</v>
      </c>
      <c r="N23" s="35">
        <v>1080</v>
      </c>
      <c r="O23" s="35">
        <v>1080</v>
      </c>
      <c r="P23" s="35">
        <f t="shared" si="3"/>
        <v>744</v>
      </c>
      <c r="Q23" s="35">
        <f t="shared" si="4"/>
        <v>744</v>
      </c>
      <c r="R23" s="35"/>
      <c r="S23" s="35"/>
      <c r="T23" s="41"/>
      <c r="X23" s="1" t="e">
        <f t="shared" si="5"/>
        <v>#N/A</v>
      </c>
      <c r="AA23" s="46">
        <v>1712603</v>
      </c>
      <c r="AB23" s="44" t="s">
        <v>1572</v>
      </c>
      <c r="AC23" s="44" t="s">
        <v>1605</v>
      </c>
      <c r="AD23" s="45" t="s">
        <v>542</v>
      </c>
      <c r="AE23" s="44" t="s">
        <v>547</v>
      </c>
      <c r="AF23" s="44">
        <v>40</v>
      </c>
      <c r="AG23" s="44">
        <v>0</v>
      </c>
      <c r="AH23" s="44">
        <f t="shared" si="6"/>
        <v>20</v>
      </c>
      <c r="AI23" s="44" t="s">
        <v>1758</v>
      </c>
      <c r="AJ23" s="50">
        <v>45355</v>
      </c>
      <c r="AK23" s="49" t="s">
        <v>1759</v>
      </c>
      <c r="AL23" s="44" t="s">
        <v>1671</v>
      </c>
      <c r="AM23" s="1" t="e">
        <f>VLOOKUP(C:C,AV:AW,2,FALSE)</f>
        <v>#N/A</v>
      </c>
      <c r="AQ23" s="52">
        <v>2</v>
      </c>
      <c r="AR23" s="46">
        <v>1668963</v>
      </c>
      <c r="AS23" s="44" t="s">
        <v>1572</v>
      </c>
      <c r="AT23" s="44" t="s">
        <v>1605</v>
      </c>
      <c r="AU23" s="44" t="s">
        <v>576</v>
      </c>
      <c r="AV23" s="44" t="s">
        <v>1760</v>
      </c>
      <c r="AW23" s="44">
        <v>15</v>
      </c>
      <c r="AX23" s="44" t="s">
        <v>1761</v>
      </c>
      <c r="AY23" s="50">
        <v>45267</v>
      </c>
      <c r="AZ23" s="65"/>
      <c r="BA23" s="44"/>
      <c r="BB23" s="44" t="s">
        <v>1762</v>
      </c>
      <c r="BC23" s="44" t="s">
        <v>1754</v>
      </c>
      <c r="BD23" s="44">
        <v>30</v>
      </c>
      <c r="BE23" s="44">
        <v>0</v>
      </c>
      <c r="BF23" s="44">
        <v>0</v>
      </c>
      <c r="BH23" s="1" t="e">
        <f>VLOOKUP(C:C,BN:BO,2,FALSE)</f>
        <v>#N/A</v>
      </c>
      <c r="BI23" s="1" t="e">
        <f t="shared" si="7"/>
        <v>#N/A</v>
      </c>
      <c r="BJ23" s="76">
        <v>1511145</v>
      </c>
      <c r="BK23" s="75" t="s">
        <v>1622</v>
      </c>
      <c r="BL23" s="75" t="s">
        <v>1623</v>
      </c>
      <c r="BM23" s="75" t="s">
        <v>1745</v>
      </c>
      <c r="BN23" s="77" t="s">
        <v>1746</v>
      </c>
      <c r="BO23" s="78">
        <v>300</v>
      </c>
      <c r="BP23" s="75" t="s">
        <v>1763</v>
      </c>
      <c r="BQ23" s="80">
        <v>45019</v>
      </c>
      <c r="BR23" s="75" t="s">
        <v>1764</v>
      </c>
      <c r="BS23" s="75" t="s">
        <v>1608</v>
      </c>
      <c r="BT23" s="75">
        <v>600</v>
      </c>
      <c r="BU23" s="75">
        <v>0</v>
      </c>
    </row>
    <row r="24" ht="48" spans="1:73">
      <c r="A24" s="16">
        <f t="shared" si="0"/>
        <v>20</v>
      </c>
      <c r="B24" s="16" t="s">
        <v>88</v>
      </c>
      <c r="C24" s="16" t="s">
        <v>40</v>
      </c>
      <c r="D24" s="16" t="s">
        <v>40</v>
      </c>
      <c r="E24" s="16">
        <v>1</v>
      </c>
      <c r="F24" s="18" t="s">
        <v>89</v>
      </c>
      <c r="G24" s="18" t="s">
        <v>89</v>
      </c>
      <c r="H24" s="16" t="s">
        <v>42</v>
      </c>
      <c r="I24" s="16">
        <v>1</v>
      </c>
      <c r="J24" s="32">
        <v>135</v>
      </c>
      <c r="K24" s="33">
        <f t="shared" si="1"/>
        <v>135</v>
      </c>
      <c r="L24" s="34">
        <v>357</v>
      </c>
      <c r="M24" s="33">
        <f t="shared" si="2"/>
        <v>357</v>
      </c>
      <c r="N24" s="35">
        <v>90</v>
      </c>
      <c r="O24" s="35">
        <v>90</v>
      </c>
      <c r="P24" s="35">
        <f t="shared" si="3"/>
        <v>194</v>
      </c>
      <c r="Q24" s="35">
        <f t="shared" si="4"/>
        <v>194</v>
      </c>
      <c r="R24" s="35"/>
      <c r="S24" s="35"/>
      <c r="T24" s="41"/>
      <c r="X24" s="1">
        <f>VLOOKUP(C:C,AE:AH,4,FALSE)</f>
        <v>300</v>
      </c>
      <c r="Y24" s="1">
        <f>L24-X24</f>
        <v>57</v>
      </c>
      <c r="AA24" s="46">
        <v>1712603</v>
      </c>
      <c r="AB24" s="44" t="s">
        <v>1572</v>
      </c>
      <c r="AC24" s="44" t="s">
        <v>1605</v>
      </c>
      <c r="AD24" s="45" t="s">
        <v>542</v>
      </c>
      <c r="AE24" s="44" t="s">
        <v>547</v>
      </c>
      <c r="AF24" s="44">
        <v>40</v>
      </c>
      <c r="AG24" s="44">
        <v>0</v>
      </c>
      <c r="AH24" s="44">
        <f t="shared" si="6"/>
        <v>20</v>
      </c>
      <c r="AI24" s="44" t="s">
        <v>1765</v>
      </c>
      <c r="AJ24" s="50">
        <v>45355</v>
      </c>
      <c r="AK24" s="49" t="s">
        <v>1766</v>
      </c>
      <c r="AL24" s="44" t="s">
        <v>1671</v>
      </c>
      <c r="AM24" s="1">
        <f>VLOOKUP(C:C,AV:AW,2,FALSE)</f>
        <v>200</v>
      </c>
      <c r="AN24" s="1">
        <f>L24-AM24</f>
        <v>157</v>
      </c>
      <c r="AQ24" s="52">
        <v>2</v>
      </c>
      <c r="AR24" s="46">
        <v>1668963</v>
      </c>
      <c r="AS24" s="44" t="s">
        <v>1572</v>
      </c>
      <c r="AT24" s="44" t="s">
        <v>1605</v>
      </c>
      <c r="AU24" s="44" t="s">
        <v>576</v>
      </c>
      <c r="AV24" s="44" t="s">
        <v>1767</v>
      </c>
      <c r="AW24" s="44">
        <v>15</v>
      </c>
      <c r="AX24" s="44" t="s">
        <v>1768</v>
      </c>
      <c r="AY24" s="50">
        <v>45267</v>
      </c>
      <c r="AZ24" s="65"/>
      <c r="BA24" s="44"/>
      <c r="BB24" s="44" t="s">
        <v>1769</v>
      </c>
      <c r="BC24" s="44" t="s">
        <v>1754</v>
      </c>
      <c r="BD24" s="44">
        <v>30</v>
      </c>
      <c r="BE24" s="44">
        <v>0</v>
      </c>
      <c r="BF24" s="44">
        <v>0</v>
      </c>
      <c r="BH24" s="1">
        <f>VLOOKUP(C:C,BN:BO,2,FALSE)</f>
        <v>125</v>
      </c>
      <c r="BI24" s="1">
        <f t="shared" si="7"/>
        <v>232</v>
      </c>
      <c r="BJ24" s="76">
        <v>1511145</v>
      </c>
      <c r="BK24" s="75" t="s">
        <v>1622</v>
      </c>
      <c r="BL24" s="75" t="s">
        <v>1623</v>
      </c>
      <c r="BM24" s="75" t="s">
        <v>1745</v>
      </c>
      <c r="BN24" s="77" t="s">
        <v>1746</v>
      </c>
      <c r="BO24" s="78">
        <v>300</v>
      </c>
      <c r="BP24" s="75" t="s">
        <v>1770</v>
      </c>
      <c r="BQ24" s="80">
        <v>45019</v>
      </c>
      <c r="BR24" s="75" t="s">
        <v>1771</v>
      </c>
      <c r="BS24" s="75" t="s">
        <v>1608</v>
      </c>
      <c r="BT24" s="75">
        <v>600</v>
      </c>
      <c r="BU24" s="75">
        <v>0</v>
      </c>
    </row>
    <row r="25" ht="56.25" spans="1:73">
      <c r="A25" s="16">
        <f t="shared" si="0"/>
        <v>21</v>
      </c>
      <c r="B25" s="16" t="s">
        <v>90</v>
      </c>
      <c r="C25" s="16" t="s">
        <v>91</v>
      </c>
      <c r="D25" s="16" t="s">
        <v>92</v>
      </c>
      <c r="E25" s="16">
        <v>1</v>
      </c>
      <c r="F25" s="18" t="s">
        <v>93</v>
      </c>
      <c r="G25" s="18" t="s">
        <v>93</v>
      </c>
      <c r="H25" s="16" t="s">
        <v>42</v>
      </c>
      <c r="I25" s="16">
        <v>1</v>
      </c>
      <c r="J25" s="32">
        <v>180</v>
      </c>
      <c r="K25" s="33">
        <f t="shared" si="1"/>
        <v>180</v>
      </c>
      <c r="L25" s="34">
        <v>51</v>
      </c>
      <c r="M25" s="33">
        <f t="shared" si="2"/>
        <v>51</v>
      </c>
      <c r="N25" s="35">
        <v>180</v>
      </c>
      <c r="O25" s="35">
        <v>180</v>
      </c>
      <c r="P25" s="35">
        <f t="shared" si="3"/>
        <v>137</v>
      </c>
      <c r="Q25" s="35">
        <f t="shared" si="4"/>
        <v>137</v>
      </c>
      <c r="R25" s="35"/>
      <c r="S25" s="35"/>
      <c r="T25" s="41"/>
      <c r="X25" s="1" t="e">
        <f t="shared" ref="X25:X88" si="9">VLOOKUP(C:C,AE:AF,2,FALSE)</f>
        <v>#N/A</v>
      </c>
      <c r="AA25" s="46">
        <v>1712603</v>
      </c>
      <c r="AB25" s="44" t="s">
        <v>1572</v>
      </c>
      <c r="AC25" s="44" t="s">
        <v>1605</v>
      </c>
      <c r="AD25" s="45" t="s">
        <v>542</v>
      </c>
      <c r="AE25" s="44" t="s">
        <v>546</v>
      </c>
      <c r="AF25" s="44">
        <v>40</v>
      </c>
      <c r="AG25" s="44">
        <v>0</v>
      </c>
      <c r="AH25" s="44">
        <f t="shared" si="6"/>
        <v>20</v>
      </c>
      <c r="AI25" s="44" t="s">
        <v>1772</v>
      </c>
      <c r="AJ25" s="50">
        <v>45355</v>
      </c>
      <c r="AK25" s="51" t="s">
        <v>1773</v>
      </c>
      <c r="AL25" s="44" t="s">
        <v>1671</v>
      </c>
      <c r="AM25" s="1" t="e">
        <f>VLOOKUP(C:C,AV:AW,2,FALSE)</f>
        <v>#N/A</v>
      </c>
      <c r="AQ25" s="52">
        <v>2</v>
      </c>
      <c r="AR25" s="46">
        <v>1668963</v>
      </c>
      <c r="AS25" s="44" t="s">
        <v>1572</v>
      </c>
      <c r="AT25" s="44" t="s">
        <v>1605</v>
      </c>
      <c r="AU25" s="44" t="s">
        <v>576</v>
      </c>
      <c r="AV25" s="44" t="s">
        <v>1774</v>
      </c>
      <c r="AW25" s="44">
        <v>15</v>
      </c>
      <c r="AX25" s="44" t="s">
        <v>1775</v>
      </c>
      <c r="AY25" s="50">
        <v>45267</v>
      </c>
      <c r="AZ25" s="65"/>
      <c r="BA25" s="44"/>
      <c r="BB25" s="44" t="s">
        <v>1776</v>
      </c>
      <c r="BC25" s="44" t="s">
        <v>1754</v>
      </c>
      <c r="BD25" s="44">
        <v>30</v>
      </c>
      <c r="BE25" s="44">
        <v>0</v>
      </c>
      <c r="BF25" s="44">
        <v>0</v>
      </c>
      <c r="BH25" s="1" t="e">
        <f>VLOOKUP(C:C,BN:BO,2,FALSE)</f>
        <v>#N/A</v>
      </c>
      <c r="BI25" s="1" t="e">
        <f t="shared" si="7"/>
        <v>#N/A</v>
      </c>
      <c r="BJ25" s="76">
        <v>1511145</v>
      </c>
      <c r="BK25" s="75" t="s">
        <v>1622</v>
      </c>
      <c r="BL25" s="75" t="s">
        <v>1623</v>
      </c>
      <c r="BM25" s="75" t="s">
        <v>1745</v>
      </c>
      <c r="BN25" s="77" t="s">
        <v>1746</v>
      </c>
      <c r="BO25" s="78">
        <v>300</v>
      </c>
      <c r="BP25" s="75" t="s">
        <v>1777</v>
      </c>
      <c r="BQ25" s="80">
        <v>45019</v>
      </c>
      <c r="BR25" s="75" t="s">
        <v>1778</v>
      </c>
      <c r="BS25" s="75" t="s">
        <v>1608</v>
      </c>
      <c r="BT25" s="75">
        <v>600</v>
      </c>
      <c r="BU25" s="75">
        <v>0</v>
      </c>
    </row>
    <row r="26" ht="56.25" spans="1:73">
      <c r="A26" s="16">
        <f t="shared" si="0"/>
        <v>22</v>
      </c>
      <c r="B26" s="16" t="s">
        <v>90</v>
      </c>
      <c r="C26" s="16" t="s">
        <v>94</v>
      </c>
      <c r="D26" s="16" t="s">
        <v>95</v>
      </c>
      <c r="E26" s="16">
        <v>1</v>
      </c>
      <c r="F26" s="18" t="s">
        <v>93</v>
      </c>
      <c r="G26" s="18" t="s">
        <v>93</v>
      </c>
      <c r="H26" s="16" t="s">
        <v>42</v>
      </c>
      <c r="I26" s="16">
        <v>1</v>
      </c>
      <c r="J26" s="33">
        <v>180</v>
      </c>
      <c r="K26" s="33">
        <f t="shared" si="1"/>
        <v>180</v>
      </c>
      <c r="L26" s="34">
        <v>51</v>
      </c>
      <c r="M26" s="33">
        <f t="shared" si="2"/>
        <v>51</v>
      </c>
      <c r="N26" s="35">
        <v>180</v>
      </c>
      <c r="O26" s="35">
        <v>180</v>
      </c>
      <c r="P26" s="35">
        <f t="shared" si="3"/>
        <v>137</v>
      </c>
      <c r="Q26" s="35">
        <f t="shared" si="4"/>
        <v>137</v>
      </c>
      <c r="R26" s="35"/>
      <c r="S26" s="35"/>
      <c r="T26" s="41"/>
      <c r="X26" s="1" t="e">
        <f t="shared" si="9"/>
        <v>#N/A</v>
      </c>
      <c r="AA26" s="46">
        <v>1712603</v>
      </c>
      <c r="AB26" s="44" t="s">
        <v>1572</v>
      </c>
      <c r="AC26" s="44" t="s">
        <v>1605</v>
      </c>
      <c r="AD26" s="45" t="s">
        <v>542</v>
      </c>
      <c r="AE26" s="44" t="s">
        <v>546</v>
      </c>
      <c r="AF26" s="44">
        <v>40</v>
      </c>
      <c r="AG26" s="44">
        <v>0</v>
      </c>
      <c r="AH26" s="44">
        <f t="shared" si="6"/>
        <v>20</v>
      </c>
      <c r="AI26" s="44" t="s">
        <v>1779</v>
      </c>
      <c r="AJ26" s="50">
        <v>45355</v>
      </c>
      <c r="AK26" s="49" t="s">
        <v>1780</v>
      </c>
      <c r="AL26" s="44" t="s">
        <v>1671</v>
      </c>
      <c r="AM26" s="1" t="e">
        <f>VLOOKUP(C:C,AV:AW,2,FALSE)</f>
        <v>#N/A</v>
      </c>
      <c r="AQ26" s="52">
        <v>2</v>
      </c>
      <c r="AR26" s="46">
        <v>1668963</v>
      </c>
      <c r="AS26" s="44" t="s">
        <v>1572</v>
      </c>
      <c r="AT26" s="44" t="s">
        <v>1605</v>
      </c>
      <c r="AU26" s="44" t="s">
        <v>576</v>
      </c>
      <c r="AV26" s="44" t="s">
        <v>1774</v>
      </c>
      <c r="AW26" s="44">
        <v>15</v>
      </c>
      <c r="AX26" s="44" t="s">
        <v>1781</v>
      </c>
      <c r="AY26" s="50">
        <v>45267</v>
      </c>
      <c r="AZ26" s="65"/>
      <c r="BA26" s="44"/>
      <c r="BB26" s="44" t="s">
        <v>1782</v>
      </c>
      <c r="BC26" s="44" t="s">
        <v>1754</v>
      </c>
      <c r="BD26" s="44">
        <v>30</v>
      </c>
      <c r="BE26" s="44">
        <v>0</v>
      </c>
      <c r="BF26" s="44">
        <v>0</v>
      </c>
      <c r="BH26" s="1" t="e">
        <f>VLOOKUP(C:C,BN:BO,2,FALSE)</f>
        <v>#N/A</v>
      </c>
      <c r="BI26" s="1" t="e">
        <f t="shared" si="7"/>
        <v>#N/A</v>
      </c>
      <c r="BJ26" s="76">
        <v>1511145</v>
      </c>
      <c r="BK26" s="75" t="s">
        <v>1622</v>
      </c>
      <c r="BL26" s="75" t="s">
        <v>1623</v>
      </c>
      <c r="BM26" s="75" t="s">
        <v>1745</v>
      </c>
      <c r="BN26" s="77" t="s">
        <v>1746</v>
      </c>
      <c r="BO26" s="78">
        <v>300</v>
      </c>
      <c r="BP26" s="75" t="s">
        <v>1783</v>
      </c>
      <c r="BQ26" s="80">
        <v>45019</v>
      </c>
      <c r="BR26" s="75" t="s">
        <v>1784</v>
      </c>
      <c r="BS26" s="75" t="s">
        <v>1608</v>
      </c>
      <c r="BT26" s="75">
        <v>600</v>
      </c>
      <c r="BU26" s="75">
        <v>0</v>
      </c>
    </row>
    <row r="27" ht="56.25" spans="1:73">
      <c r="A27" s="16">
        <f t="shared" si="0"/>
        <v>23</v>
      </c>
      <c r="B27" s="16" t="s">
        <v>90</v>
      </c>
      <c r="C27" s="16" t="s">
        <v>96</v>
      </c>
      <c r="D27" s="16" t="s">
        <v>95</v>
      </c>
      <c r="E27" s="16">
        <v>1</v>
      </c>
      <c r="F27" s="18" t="s">
        <v>93</v>
      </c>
      <c r="G27" s="18" t="s">
        <v>93</v>
      </c>
      <c r="H27" s="16" t="s">
        <v>42</v>
      </c>
      <c r="I27" s="16">
        <v>1</v>
      </c>
      <c r="J27" s="33">
        <v>180</v>
      </c>
      <c r="K27" s="33">
        <f t="shared" si="1"/>
        <v>180</v>
      </c>
      <c r="L27" s="34">
        <v>51</v>
      </c>
      <c r="M27" s="33">
        <f t="shared" si="2"/>
        <v>51</v>
      </c>
      <c r="N27" s="35">
        <v>180</v>
      </c>
      <c r="O27" s="35">
        <v>180</v>
      </c>
      <c r="P27" s="35">
        <f t="shared" si="3"/>
        <v>137</v>
      </c>
      <c r="Q27" s="35">
        <f t="shared" si="4"/>
        <v>137</v>
      </c>
      <c r="R27" s="35"/>
      <c r="S27" s="35"/>
      <c r="T27" s="41"/>
      <c r="X27" s="1" t="e">
        <f t="shared" si="9"/>
        <v>#N/A</v>
      </c>
      <c r="AA27" s="46">
        <v>1712603</v>
      </c>
      <c r="AB27" s="44" t="s">
        <v>1572</v>
      </c>
      <c r="AC27" s="44" t="s">
        <v>1605</v>
      </c>
      <c r="AD27" s="45" t="s">
        <v>542</v>
      </c>
      <c r="AE27" s="44" t="s">
        <v>546</v>
      </c>
      <c r="AF27" s="44">
        <v>40</v>
      </c>
      <c r="AG27" s="44">
        <v>0</v>
      </c>
      <c r="AH27" s="44">
        <f t="shared" si="6"/>
        <v>20</v>
      </c>
      <c r="AI27" s="44" t="s">
        <v>1785</v>
      </c>
      <c r="AJ27" s="50">
        <v>45355</v>
      </c>
      <c r="AK27" s="49" t="s">
        <v>1786</v>
      </c>
      <c r="AL27" s="44" t="s">
        <v>1671</v>
      </c>
      <c r="AM27" s="1" t="e">
        <f>VLOOKUP(C:C,AV:AW,2,FALSE)</f>
        <v>#N/A</v>
      </c>
      <c r="AQ27" s="52">
        <v>2</v>
      </c>
      <c r="AR27" s="46">
        <v>1668963</v>
      </c>
      <c r="AS27" s="44" t="s">
        <v>1572</v>
      </c>
      <c r="AT27" s="44" t="s">
        <v>1605</v>
      </c>
      <c r="AU27" s="44" t="s">
        <v>576</v>
      </c>
      <c r="AV27" s="44" t="s">
        <v>1774</v>
      </c>
      <c r="AW27" s="44">
        <v>15</v>
      </c>
      <c r="AX27" s="44" t="s">
        <v>1787</v>
      </c>
      <c r="AY27" s="50">
        <v>45267</v>
      </c>
      <c r="AZ27" s="65"/>
      <c r="BA27" s="44"/>
      <c r="BB27" s="44" t="s">
        <v>1788</v>
      </c>
      <c r="BC27" s="44" t="s">
        <v>1754</v>
      </c>
      <c r="BD27" s="44">
        <v>30</v>
      </c>
      <c r="BE27" s="44">
        <v>0</v>
      </c>
      <c r="BF27" s="44">
        <v>0</v>
      </c>
      <c r="BH27" s="1" t="e">
        <f>VLOOKUP(C:C,BN:BO,2,FALSE)</f>
        <v>#N/A</v>
      </c>
      <c r="BI27" s="1" t="e">
        <f t="shared" si="7"/>
        <v>#N/A</v>
      </c>
      <c r="BJ27" s="76">
        <v>1511145</v>
      </c>
      <c r="BK27" s="75" t="s">
        <v>1622</v>
      </c>
      <c r="BL27" s="75" t="s">
        <v>1623</v>
      </c>
      <c r="BM27" s="75" t="s">
        <v>1745</v>
      </c>
      <c r="BN27" s="77" t="s">
        <v>1746</v>
      </c>
      <c r="BO27" s="78">
        <v>300</v>
      </c>
      <c r="BP27" s="75" t="s">
        <v>1789</v>
      </c>
      <c r="BQ27" s="80">
        <v>45019</v>
      </c>
      <c r="BR27" s="75" t="s">
        <v>1790</v>
      </c>
      <c r="BS27" s="75" t="s">
        <v>1608</v>
      </c>
      <c r="BT27" s="75">
        <v>600</v>
      </c>
      <c r="BU27" s="75">
        <v>0</v>
      </c>
    </row>
    <row r="28" s="5" customFormat="1" ht="56.25" spans="1:73">
      <c r="A28" s="16">
        <f t="shared" si="0"/>
        <v>24</v>
      </c>
      <c r="B28" s="16" t="s">
        <v>90</v>
      </c>
      <c r="C28" s="16" t="s">
        <v>97</v>
      </c>
      <c r="D28" s="16" t="s">
        <v>92</v>
      </c>
      <c r="E28" s="16">
        <v>1</v>
      </c>
      <c r="F28" s="18" t="s">
        <v>93</v>
      </c>
      <c r="G28" s="18" t="s">
        <v>93</v>
      </c>
      <c r="H28" s="16" t="s">
        <v>42</v>
      </c>
      <c r="I28" s="16">
        <v>1</v>
      </c>
      <c r="J28" s="33">
        <v>180</v>
      </c>
      <c r="K28" s="33">
        <f t="shared" si="1"/>
        <v>180</v>
      </c>
      <c r="L28" s="34">
        <v>51</v>
      </c>
      <c r="M28" s="33">
        <f t="shared" si="2"/>
        <v>51</v>
      </c>
      <c r="N28" s="35">
        <v>180</v>
      </c>
      <c r="O28" s="35">
        <v>180</v>
      </c>
      <c r="P28" s="35">
        <f t="shared" si="3"/>
        <v>137</v>
      </c>
      <c r="Q28" s="35">
        <f t="shared" si="4"/>
        <v>137</v>
      </c>
      <c r="R28" s="35"/>
      <c r="S28" s="35"/>
      <c r="T28" s="41"/>
      <c r="X28" s="1" t="e">
        <f t="shared" si="9"/>
        <v>#N/A</v>
      </c>
      <c r="AA28" s="46">
        <v>1712603</v>
      </c>
      <c r="AB28" s="44" t="s">
        <v>1572</v>
      </c>
      <c r="AC28" s="44" t="s">
        <v>1605</v>
      </c>
      <c r="AD28" s="45" t="s">
        <v>542</v>
      </c>
      <c r="AE28" s="44" t="s">
        <v>305</v>
      </c>
      <c r="AF28" s="44">
        <v>40</v>
      </c>
      <c r="AG28" s="44">
        <v>0</v>
      </c>
      <c r="AH28" s="44">
        <f t="shared" si="6"/>
        <v>20</v>
      </c>
      <c r="AI28" s="44" t="s">
        <v>1791</v>
      </c>
      <c r="AJ28" s="50">
        <v>45355</v>
      </c>
      <c r="AK28" s="49" t="s">
        <v>1792</v>
      </c>
      <c r="AL28" s="44" t="s">
        <v>1671</v>
      </c>
      <c r="AM28" s="1" t="e">
        <f>VLOOKUP(C:C,AV:AW,2,FALSE)</f>
        <v>#N/A</v>
      </c>
      <c r="AQ28" s="52">
        <v>2</v>
      </c>
      <c r="AR28" s="46">
        <v>1668963</v>
      </c>
      <c r="AS28" s="44" t="s">
        <v>1572</v>
      </c>
      <c r="AT28" s="44" t="s">
        <v>1605</v>
      </c>
      <c r="AU28" s="44" t="s">
        <v>576</v>
      </c>
      <c r="AV28" s="44" t="s">
        <v>1774</v>
      </c>
      <c r="AW28" s="44">
        <v>15</v>
      </c>
      <c r="AX28" s="44" t="s">
        <v>1793</v>
      </c>
      <c r="AY28" s="50">
        <v>45267</v>
      </c>
      <c r="AZ28" s="65"/>
      <c r="BA28" s="44"/>
      <c r="BB28" s="44" t="s">
        <v>1794</v>
      </c>
      <c r="BC28" s="44" t="s">
        <v>1754</v>
      </c>
      <c r="BD28" s="44">
        <v>30</v>
      </c>
      <c r="BE28" s="44">
        <v>0</v>
      </c>
      <c r="BF28" s="44">
        <v>0</v>
      </c>
      <c r="BH28" s="1" t="e">
        <f>VLOOKUP(C:C,BN:BO,2,FALSE)</f>
        <v>#N/A</v>
      </c>
      <c r="BI28" s="1" t="e">
        <f t="shared" si="7"/>
        <v>#N/A</v>
      </c>
      <c r="BJ28" s="76">
        <v>1511145</v>
      </c>
      <c r="BK28" s="75" t="s">
        <v>1622</v>
      </c>
      <c r="BL28" s="75" t="s">
        <v>1623</v>
      </c>
      <c r="BM28" s="75" t="s">
        <v>1795</v>
      </c>
      <c r="BN28" s="77" t="s">
        <v>1796</v>
      </c>
      <c r="BO28" s="78">
        <v>150</v>
      </c>
      <c r="BP28" s="75" t="s">
        <v>1797</v>
      </c>
      <c r="BQ28" s="80">
        <v>45019</v>
      </c>
      <c r="BR28" s="75" t="s">
        <v>1798</v>
      </c>
      <c r="BS28" s="75" t="s">
        <v>1608</v>
      </c>
      <c r="BT28" s="75">
        <v>300</v>
      </c>
      <c r="BU28" s="75">
        <v>0</v>
      </c>
    </row>
    <row r="29" ht="56.25" spans="1:73">
      <c r="A29" s="16">
        <f t="shared" si="0"/>
        <v>25</v>
      </c>
      <c r="B29" s="16" t="s">
        <v>90</v>
      </c>
      <c r="C29" s="16" t="s">
        <v>98</v>
      </c>
      <c r="D29" s="16" t="s">
        <v>92</v>
      </c>
      <c r="E29" s="16">
        <v>1</v>
      </c>
      <c r="F29" s="18" t="s">
        <v>93</v>
      </c>
      <c r="G29" s="18" t="s">
        <v>93</v>
      </c>
      <c r="H29" s="16" t="s">
        <v>42</v>
      </c>
      <c r="I29" s="16">
        <v>1</v>
      </c>
      <c r="J29" s="33">
        <v>180</v>
      </c>
      <c r="K29" s="33">
        <f t="shared" si="1"/>
        <v>180</v>
      </c>
      <c r="L29" s="34">
        <v>51</v>
      </c>
      <c r="M29" s="33">
        <f t="shared" si="2"/>
        <v>51</v>
      </c>
      <c r="N29" s="35">
        <v>180</v>
      </c>
      <c r="O29" s="35">
        <v>180</v>
      </c>
      <c r="P29" s="35">
        <f t="shared" si="3"/>
        <v>137</v>
      </c>
      <c r="Q29" s="35">
        <f t="shared" si="4"/>
        <v>137</v>
      </c>
      <c r="R29" s="35"/>
      <c r="S29" s="35"/>
      <c r="T29" s="41"/>
      <c r="X29" s="1" t="e">
        <f t="shared" si="9"/>
        <v>#N/A</v>
      </c>
      <c r="AA29" s="46">
        <v>1712603</v>
      </c>
      <c r="AB29" s="44" t="s">
        <v>1572</v>
      </c>
      <c r="AC29" s="44" t="s">
        <v>1605</v>
      </c>
      <c r="AD29" s="45" t="s">
        <v>373</v>
      </c>
      <c r="AE29" s="44" t="s">
        <v>374</v>
      </c>
      <c r="AF29" s="44">
        <v>140</v>
      </c>
      <c r="AG29" s="44">
        <v>0</v>
      </c>
      <c r="AH29" s="44">
        <f t="shared" si="6"/>
        <v>70</v>
      </c>
      <c r="AI29" s="44" t="s">
        <v>1799</v>
      </c>
      <c r="AJ29" s="50">
        <v>45355</v>
      </c>
      <c r="AK29" s="49" t="s">
        <v>1800</v>
      </c>
      <c r="AL29" s="44" t="s">
        <v>1671</v>
      </c>
      <c r="AM29" s="1" t="e">
        <f>VLOOKUP(C:C,AV:AW,2,FALSE)</f>
        <v>#N/A</v>
      </c>
      <c r="AQ29" s="52">
        <v>2</v>
      </c>
      <c r="AR29" s="46">
        <v>1668963</v>
      </c>
      <c r="AS29" s="44" t="s">
        <v>1572</v>
      </c>
      <c r="AT29" s="44" t="s">
        <v>1605</v>
      </c>
      <c r="AU29" s="44" t="s">
        <v>576</v>
      </c>
      <c r="AV29" s="44" t="s">
        <v>1801</v>
      </c>
      <c r="AW29" s="44">
        <v>50</v>
      </c>
      <c r="AX29" s="44" t="s">
        <v>1802</v>
      </c>
      <c r="AY29" s="50">
        <v>45267</v>
      </c>
      <c r="AZ29" s="65"/>
      <c r="BA29" s="44"/>
      <c r="BB29" s="44" t="s">
        <v>1803</v>
      </c>
      <c r="BC29" s="44" t="s">
        <v>1754</v>
      </c>
      <c r="BD29" s="44">
        <v>100</v>
      </c>
      <c r="BE29" s="44">
        <v>0</v>
      </c>
      <c r="BF29" s="44">
        <v>0</v>
      </c>
      <c r="BH29" s="1" t="e">
        <f>VLOOKUP(C:C,BN:BO,2,FALSE)</f>
        <v>#N/A</v>
      </c>
      <c r="BI29" s="1" t="e">
        <f t="shared" si="7"/>
        <v>#N/A</v>
      </c>
      <c r="BJ29" s="76">
        <v>1511145</v>
      </c>
      <c r="BK29" s="75" t="s">
        <v>1622</v>
      </c>
      <c r="BL29" s="75" t="s">
        <v>1623</v>
      </c>
      <c r="BM29" s="75" t="s">
        <v>1795</v>
      </c>
      <c r="BN29" s="77" t="s">
        <v>1796</v>
      </c>
      <c r="BO29" s="78">
        <v>150</v>
      </c>
      <c r="BP29" s="75" t="s">
        <v>1804</v>
      </c>
      <c r="BQ29" s="80">
        <v>45019</v>
      </c>
      <c r="BR29" s="75" t="s">
        <v>1805</v>
      </c>
      <c r="BS29" s="75" t="s">
        <v>1608</v>
      </c>
      <c r="BT29" s="75">
        <v>300</v>
      </c>
      <c r="BU29" s="75">
        <v>0</v>
      </c>
    </row>
    <row r="30" ht="56.25" spans="1:73">
      <c r="A30" s="16">
        <f t="shared" si="0"/>
        <v>26</v>
      </c>
      <c r="B30" s="16" t="s">
        <v>90</v>
      </c>
      <c r="C30" s="16" t="s">
        <v>99</v>
      </c>
      <c r="D30" s="16" t="s">
        <v>92</v>
      </c>
      <c r="E30" s="16">
        <v>1</v>
      </c>
      <c r="F30" s="18" t="s">
        <v>93</v>
      </c>
      <c r="G30" s="18" t="s">
        <v>93</v>
      </c>
      <c r="H30" s="16" t="s">
        <v>42</v>
      </c>
      <c r="I30" s="16">
        <v>1</v>
      </c>
      <c r="J30" s="33">
        <v>180</v>
      </c>
      <c r="K30" s="33">
        <f t="shared" si="1"/>
        <v>180</v>
      </c>
      <c r="L30" s="34">
        <v>51</v>
      </c>
      <c r="M30" s="33">
        <f t="shared" si="2"/>
        <v>51</v>
      </c>
      <c r="N30" s="35">
        <v>180</v>
      </c>
      <c r="O30" s="35">
        <v>180</v>
      </c>
      <c r="P30" s="35">
        <f t="shared" si="3"/>
        <v>137</v>
      </c>
      <c r="Q30" s="35">
        <f t="shared" si="4"/>
        <v>137</v>
      </c>
      <c r="R30" s="35"/>
      <c r="S30" s="35"/>
      <c r="T30" s="41"/>
      <c r="X30" s="1" t="e">
        <f t="shared" si="9"/>
        <v>#N/A</v>
      </c>
      <c r="AA30" s="46">
        <v>1712603</v>
      </c>
      <c r="AB30" s="44" t="s">
        <v>1572</v>
      </c>
      <c r="AC30" s="44" t="s">
        <v>1605</v>
      </c>
      <c r="AD30" s="45" t="s">
        <v>373</v>
      </c>
      <c r="AE30" s="44" t="s">
        <v>374</v>
      </c>
      <c r="AF30" s="44">
        <v>140</v>
      </c>
      <c r="AG30" s="44">
        <v>0</v>
      </c>
      <c r="AH30" s="44">
        <f t="shared" si="6"/>
        <v>70</v>
      </c>
      <c r="AI30" s="44" t="s">
        <v>1806</v>
      </c>
      <c r="AJ30" s="50">
        <v>45355</v>
      </c>
      <c r="AK30" s="49" t="s">
        <v>1807</v>
      </c>
      <c r="AL30" s="44" t="s">
        <v>1671</v>
      </c>
      <c r="AM30" s="1" t="e">
        <f>VLOOKUP(C:C,AV:AW,2,FALSE)</f>
        <v>#N/A</v>
      </c>
      <c r="AQ30" s="52">
        <v>2</v>
      </c>
      <c r="AR30" s="46">
        <v>1668963</v>
      </c>
      <c r="AS30" s="44" t="s">
        <v>1572</v>
      </c>
      <c r="AT30" s="44" t="s">
        <v>1605</v>
      </c>
      <c r="AU30" s="44" t="s">
        <v>576</v>
      </c>
      <c r="AV30" s="44" t="s">
        <v>1801</v>
      </c>
      <c r="AW30" s="44">
        <v>50</v>
      </c>
      <c r="AX30" s="44" t="s">
        <v>1808</v>
      </c>
      <c r="AY30" s="50">
        <v>45267</v>
      </c>
      <c r="AZ30" s="65"/>
      <c r="BA30" s="44"/>
      <c r="BB30" s="44" t="s">
        <v>1809</v>
      </c>
      <c r="BC30" s="44" t="s">
        <v>1754</v>
      </c>
      <c r="BD30" s="44">
        <v>100</v>
      </c>
      <c r="BE30" s="44">
        <v>0</v>
      </c>
      <c r="BF30" s="44">
        <v>0</v>
      </c>
      <c r="BH30" s="1" t="e">
        <f>VLOOKUP(C:C,BN:BO,2,FALSE)</f>
        <v>#N/A</v>
      </c>
      <c r="BI30" s="1" t="e">
        <f t="shared" si="7"/>
        <v>#N/A</v>
      </c>
      <c r="BJ30" s="76">
        <v>1511145</v>
      </c>
      <c r="BK30" s="75" t="s">
        <v>1622</v>
      </c>
      <c r="BL30" s="75" t="s">
        <v>1623</v>
      </c>
      <c r="BM30" s="75" t="s">
        <v>1795</v>
      </c>
      <c r="BN30" s="77" t="s">
        <v>1796</v>
      </c>
      <c r="BO30" s="78">
        <v>150</v>
      </c>
      <c r="BP30" s="75" t="s">
        <v>1810</v>
      </c>
      <c r="BQ30" s="80">
        <v>45019</v>
      </c>
      <c r="BR30" s="75" t="s">
        <v>1811</v>
      </c>
      <c r="BS30" s="75" t="s">
        <v>1608</v>
      </c>
      <c r="BT30" s="75">
        <v>300</v>
      </c>
      <c r="BU30" s="75">
        <v>0</v>
      </c>
    </row>
    <row r="31" ht="48" spans="1:73">
      <c r="A31" s="16">
        <f t="shared" si="0"/>
        <v>27</v>
      </c>
      <c r="B31" s="16" t="s">
        <v>100</v>
      </c>
      <c r="C31" s="16" t="s">
        <v>101</v>
      </c>
      <c r="D31" s="16" t="s">
        <v>40</v>
      </c>
      <c r="E31" s="16">
        <v>1</v>
      </c>
      <c r="F31" s="18" t="s">
        <v>56</v>
      </c>
      <c r="G31" s="18" t="s">
        <v>56</v>
      </c>
      <c r="H31" s="16" t="s">
        <v>42</v>
      </c>
      <c r="I31" s="16">
        <v>1</v>
      </c>
      <c r="J31" s="33">
        <v>540</v>
      </c>
      <c r="K31" s="33">
        <f t="shared" si="1"/>
        <v>540</v>
      </c>
      <c r="L31" s="34">
        <v>408</v>
      </c>
      <c r="M31" s="33">
        <f t="shared" si="2"/>
        <v>408</v>
      </c>
      <c r="N31" s="35">
        <v>720</v>
      </c>
      <c r="O31" s="35">
        <v>720</v>
      </c>
      <c r="P31" s="35">
        <f t="shared" si="3"/>
        <v>556</v>
      </c>
      <c r="Q31" s="35">
        <f t="shared" si="4"/>
        <v>556</v>
      </c>
      <c r="R31" s="35"/>
      <c r="S31" s="35"/>
      <c r="T31" s="41"/>
      <c r="X31" s="1" t="e">
        <f t="shared" si="9"/>
        <v>#N/A</v>
      </c>
      <c r="AA31" s="46">
        <v>1712603</v>
      </c>
      <c r="AB31" s="44" t="s">
        <v>1572</v>
      </c>
      <c r="AC31" s="44" t="s">
        <v>1605</v>
      </c>
      <c r="AD31" s="45" t="s">
        <v>373</v>
      </c>
      <c r="AE31" s="44" t="s">
        <v>374</v>
      </c>
      <c r="AF31" s="44">
        <v>140</v>
      </c>
      <c r="AG31" s="44">
        <v>0</v>
      </c>
      <c r="AH31" s="44">
        <f t="shared" si="6"/>
        <v>70</v>
      </c>
      <c r="AI31" s="44" t="s">
        <v>1812</v>
      </c>
      <c r="AJ31" s="50">
        <v>45355</v>
      </c>
      <c r="AK31" s="49" t="s">
        <v>1813</v>
      </c>
      <c r="AL31" s="44" t="s">
        <v>1671</v>
      </c>
      <c r="AM31" s="1" t="e">
        <f>VLOOKUP(C:C,AV:AW,2,FALSE)</f>
        <v>#N/A</v>
      </c>
      <c r="AQ31" s="52">
        <v>2</v>
      </c>
      <c r="AR31" s="46">
        <v>1668963</v>
      </c>
      <c r="AS31" s="44" t="s">
        <v>1572</v>
      </c>
      <c r="AT31" s="44" t="s">
        <v>1605</v>
      </c>
      <c r="AU31" s="44" t="s">
        <v>576</v>
      </c>
      <c r="AV31" s="44" t="s">
        <v>1801</v>
      </c>
      <c r="AW31" s="44">
        <v>50</v>
      </c>
      <c r="AX31" s="44" t="s">
        <v>1814</v>
      </c>
      <c r="AY31" s="50">
        <v>45267</v>
      </c>
      <c r="AZ31" s="65"/>
      <c r="BA31" s="44"/>
      <c r="BB31" s="44" t="s">
        <v>1815</v>
      </c>
      <c r="BC31" s="44" t="s">
        <v>1754</v>
      </c>
      <c r="BD31" s="44">
        <v>100</v>
      </c>
      <c r="BE31" s="44">
        <v>0</v>
      </c>
      <c r="BF31" s="44">
        <v>0</v>
      </c>
      <c r="BH31" s="1" t="e">
        <f>VLOOKUP(C:C,BN:BO,2,FALSE)</f>
        <v>#N/A</v>
      </c>
      <c r="BI31" s="1" t="e">
        <f t="shared" si="7"/>
        <v>#N/A</v>
      </c>
      <c r="BJ31" s="76">
        <v>1511145</v>
      </c>
      <c r="BK31" s="75" t="s">
        <v>1622</v>
      </c>
      <c r="BL31" s="75" t="s">
        <v>1623</v>
      </c>
      <c r="BM31" s="75" t="s">
        <v>1795</v>
      </c>
      <c r="BN31" s="77" t="s">
        <v>1796</v>
      </c>
      <c r="BO31" s="78">
        <v>150</v>
      </c>
      <c r="BP31" s="75" t="s">
        <v>1816</v>
      </c>
      <c r="BQ31" s="80">
        <v>45019</v>
      </c>
      <c r="BR31" s="75" t="s">
        <v>1817</v>
      </c>
      <c r="BS31" s="75" t="s">
        <v>1608</v>
      </c>
      <c r="BT31" s="75">
        <v>300</v>
      </c>
      <c r="BU31" s="75">
        <v>0</v>
      </c>
    </row>
    <row r="32" ht="48" spans="1:73">
      <c r="A32" s="16">
        <f t="shared" si="0"/>
        <v>28</v>
      </c>
      <c r="B32" s="16" t="s">
        <v>102</v>
      </c>
      <c r="C32" s="16" t="s">
        <v>103</v>
      </c>
      <c r="D32" s="16" t="s">
        <v>95</v>
      </c>
      <c r="E32" s="16">
        <v>40</v>
      </c>
      <c r="F32" s="18" t="s">
        <v>56</v>
      </c>
      <c r="G32" s="18" t="s">
        <v>56</v>
      </c>
      <c r="H32" s="16" t="s">
        <v>54</v>
      </c>
      <c r="I32" s="16">
        <v>1</v>
      </c>
      <c r="J32" s="33">
        <v>45</v>
      </c>
      <c r="K32" s="33">
        <f t="shared" si="1"/>
        <v>1800</v>
      </c>
      <c r="L32" s="34">
        <v>12.75</v>
      </c>
      <c r="M32" s="33">
        <f t="shared" si="2"/>
        <v>510</v>
      </c>
      <c r="N32" s="35">
        <v>165</v>
      </c>
      <c r="O32" s="35">
        <v>6600</v>
      </c>
      <c r="P32" s="35">
        <f t="shared" si="3"/>
        <v>74.25</v>
      </c>
      <c r="Q32" s="35">
        <f t="shared" si="4"/>
        <v>2970</v>
      </c>
      <c r="R32" s="35"/>
      <c r="S32" s="35"/>
      <c r="T32" s="41"/>
      <c r="X32" s="1" t="e">
        <f t="shared" si="9"/>
        <v>#N/A</v>
      </c>
      <c r="AA32" s="46">
        <v>1712603</v>
      </c>
      <c r="AB32" s="44" t="s">
        <v>1572</v>
      </c>
      <c r="AC32" s="44" t="s">
        <v>1605</v>
      </c>
      <c r="AD32" s="45" t="s">
        <v>373</v>
      </c>
      <c r="AE32" s="44" t="s">
        <v>374</v>
      </c>
      <c r="AF32" s="44">
        <v>140</v>
      </c>
      <c r="AG32" s="44">
        <v>0</v>
      </c>
      <c r="AH32" s="44">
        <f t="shared" si="6"/>
        <v>70</v>
      </c>
      <c r="AI32" s="44" t="s">
        <v>1818</v>
      </c>
      <c r="AJ32" s="50">
        <v>45355</v>
      </c>
      <c r="AK32" s="49" t="s">
        <v>1819</v>
      </c>
      <c r="AL32" s="44" t="s">
        <v>1671</v>
      </c>
      <c r="AM32" s="1" t="e">
        <f>VLOOKUP(C:C,AV:AW,2,FALSE)</f>
        <v>#N/A</v>
      </c>
      <c r="AQ32" s="57">
        <v>2</v>
      </c>
      <c r="AR32" s="58">
        <v>1668963</v>
      </c>
      <c r="AS32" s="59" t="s">
        <v>1572</v>
      </c>
      <c r="AT32" s="59" t="s">
        <v>1605</v>
      </c>
      <c r="AU32" s="59" t="s">
        <v>576</v>
      </c>
      <c r="AV32" s="59" t="s">
        <v>1801</v>
      </c>
      <c r="AW32" s="59">
        <v>50</v>
      </c>
      <c r="AX32" s="59" t="s">
        <v>1820</v>
      </c>
      <c r="AY32" s="71">
        <v>45267</v>
      </c>
      <c r="AZ32" s="72"/>
      <c r="BA32" s="59"/>
      <c r="BB32" s="59" t="s">
        <v>1821</v>
      </c>
      <c r="BC32" s="59" t="s">
        <v>1754</v>
      </c>
      <c r="BD32" s="59">
        <v>100</v>
      </c>
      <c r="BE32" s="59">
        <v>0</v>
      </c>
      <c r="BF32" s="59">
        <v>0</v>
      </c>
      <c r="BH32" s="1" t="e">
        <f>VLOOKUP(C:C,BN:BO,2,FALSE)</f>
        <v>#N/A</v>
      </c>
      <c r="BI32" s="1" t="e">
        <f t="shared" si="7"/>
        <v>#N/A</v>
      </c>
      <c r="BJ32" s="76">
        <v>1511145</v>
      </c>
      <c r="BK32" s="75" t="s">
        <v>1622</v>
      </c>
      <c r="BL32" s="75" t="s">
        <v>1623</v>
      </c>
      <c r="BM32" s="75" t="s">
        <v>1795</v>
      </c>
      <c r="BN32" s="77" t="s">
        <v>1796</v>
      </c>
      <c r="BO32" s="78">
        <v>150</v>
      </c>
      <c r="BP32" s="75" t="s">
        <v>1822</v>
      </c>
      <c r="BQ32" s="80">
        <v>45019</v>
      </c>
      <c r="BR32" s="75" t="s">
        <v>1823</v>
      </c>
      <c r="BS32" s="75" t="s">
        <v>1608</v>
      </c>
      <c r="BT32" s="75">
        <v>300</v>
      </c>
      <c r="BU32" s="75">
        <v>0</v>
      </c>
    </row>
    <row r="33" ht="48" spans="1:73">
      <c r="A33" s="16">
        <f t="shared" si="0"/>
        <v>29</v>
      </c>
      <c r="B33" s="16" t="s">
        <v>104</v>
      </c>
      <c r="C33" s="16" t="s">
        <v>105</v>
      </c>
      <c r="D33" s="16" t="s">
        <v>106</v>
      </c>
      <c r="E33" s="16">
        <v>3</v>
      </c>
      <c r="F33" s="18" t="s">
        <v>107</v>
      </c>
      <c r="G33" s="18" t="s">
        <v>107</v>
      </c>
      <c r="H33" s="16" t="s">
        <v>54</v>
      </c>
      <c r="I33" s="16">
        <v>1</v>
      </c>
      <c r="J33" s="33">
        <v>45</v>
      </c>
      <c r="K33" s="33">
        <f t="shared" si="1"/>
        <v>135</v>
      </c>
      <c r="L33" s="34">
        <v>17.85</v>
      </c>
      <c r="M33" s="33">
        <f t="shared" si="2"/>
        <v>53.55</v>
      </c>
      <c r="N33" s="35">
        <v>49.5</v>
      </c>
      <c r="O33" s="35">
        <v>148.5</v>
      </c>
      <c r="P33" s="35">
        <f t="shared" si="3"/>
        <v>37.45</v>
      </c>
      <c r="Q33" s="35">
        <f t="shared" si="4"/>
        <v>112.35</v>
      </c>
      <c r="R33" s="35"/>
      <c r="S33" s="35"/>
      <c r="T33" s="41"/>
      <c r="X33" s="1" t="e">
        <f t="shared" si="9"/>
        <v>#N/A</v>
      </c>
      <c r="AA33" s="46">
        <v>1712603</v>
      </c>
      <c r="AB33" s="44" t="s">
        <v>1572</v>
      </c>
      <c r="AC33" s="44" t="s">
        <v>1605</v>
      </c>
      <c r="AD33" s="45" t="s">
        <v>1824</v>
      </c>
      <c r="AE33" s="44" t="s">
        <v>1825</v>
      </c>
      <c r="AF33" s="44">
        <v>40</v>
      </c>
      <c r="AG33" s="44">
        <v>0</v>
      </c>
      <c r="AH33" s="44">
        <f t="shared" si="6"/>
        <v>20</v>
      </c>
      <c r="AI33" s="44" t="s">
        <v>1826</v>
      </c>
      <c r="AJ33" s="50">
        <v>45355</v>
      </c>
      <c r="AK33" s="49" t="s">
        <v>1827</v>
      </c>
      <c r="AL33" s="44" t="s">
        <v>1671</v>
      </c>
      <c r="AM33" s="1" t="e">
        <f>VLOOKUP(C:C,AV:AW,2,FALSE)</f>
        <v>#N/A</v>
      </c>
      <c r="AQ33" s="52">
        <v>2</v>
      </c>
      <c r="AR33" s="46">
        <v>1668963</v>
      </c>
      <c r="AS33" s="44" t="s">
        <v>1572</v>
      </c>
      <c r="AT33" s="44" t="s">
        <v>1605</v>
      </c>
      <c r="AU33" s="44" t="s">
        <v>1828</v>
      </c>
      <c r="AV33" s="44" t="s">
        <v>1829</v>
      </c>
      <c r="AW33" s="44">
        <v>175</v>
      </c>
      <c r="AX33" s="44" t="s">
        <v>1830</v>
      </c>
      <c r="AY33" s="50">
        <v>45267</v>
      </c>
      <c r="AZ33" s="65"/>
      <c r="BA33" s="44"/>
      <c r="BB33" s="44" t="s">
        <v>1831</v>
      </c>
      <c r="BC33" s="44" t="s">
        <v>1754</v>
      </c>
      <c r="BD33" s="44">
        <v>350</v>
      </c>
      <c r="BE33" s="44">
        <v>0</v>
      </c>
      <c r="BF33" s="44">
        <v>0</v>
      </c>
      <c r="BH33" s="1" t="e">
        <f>VLOOKUP(C:C,BN:BO,2,FALSE)</f>
        <v>#N/A</v>
      </c>
      <c r="BI33" s="1" t="e">
        <f t="shared" si="7"/>
        <v>#N/A</v>
      </c>
      <c r="BJ33" s="76">
        <v>1511145</v>
      </c>
      <c r="BK33" s="75" t="s">
        <v>1622</v>
      </c>
      <c r="BL33" s="75" t="s">
        <v>1623</v>
      </c>
      <c r="BM33" s="75" t="s">
        <v>1795</v>
      </c>
      <c r="BN33" s="77" t="s">
        <v>1796</v>
      </c>
      <c r="BO33" s="78">
        <v>150</v>
      </c>
      <c r="BP33" s="75" t="s">
        <v>1832</v>
      </c>
      <c r="BQ33" s="80">
        <v>45019</v>
      </c>
      <c r="BR33" s="75" t="s">
        <v>1833</v>
      </c>
      <c r="BS33" s="75" t="s">
        <v>1608</v>
      </c>
      <c r="BT33" s="75">
        <v>300</v>
      </c>
      <c r="BU33" s="75">
        <v>0</v>
      </c>
    </row>
    <row r="34" ht="90" spans="1:73">
      <c r="A34" s="16">
        <f t="shared" si="0"/>
        <v>30</v>
      </c>
      <c r="B34" s="16" t="s">
        <v>108</v>
      </c>
      <c r="C34" s="16" t="s">
        <v>109</v>
      </c>
      <c r="D34" s="16" t="s">
        <v>110</v>
      </c>
      <c r="E34" s="16">
        <v>1</v>
      </c>
      <c r="F34" s="18" t="s">
        <v>111</v>
      </c>
      <c r="G34" s="18" t="s">
        <v>111</v>
      </c>
      <c r="H34" s="16" t="s">
        <v>42</v>
      </c>
      <c r="I34" s="16">
        <v>1</v>
      </c>
      <c r="J34" s="33">
        <v>540</v>
      </c>
      <c r="K34" s="33">
        <f t="shared" si="1"/>
        <v>540</v>
      </c>
      <c r="L34" s="34">
        <v>357</v>
      </c>
      <c r="M34" s="33">
        <f t="shared" si="2"/>
        <v>357</v>
      </c>
      <c r="N34" s="35">
        <v>540</v>
      </c>
      <c r="O34" s="35">
        <v>540</v>
      </c>
      <c r="P34" s="35">
        <f t="shared" si="3"/>
        <v>479</v>
      </c>
      <c r="Q34" s="35">
        <f t="shared" si="4"/>
        <v>479</v>
      </c>
      <c r="R34" s="35"/>
      <c r="S34" s="35"/>
      <c r="T34" s="41"/>
      <c r="X34" s="1">
        <f>VLOOKUP(C:C,AE:AH,4,FALSE)</f>
        <v>300</v>
      </c>
      <c r="Y34" s="1">
        <f t="shared" ref="Y34:Y36" si="10">L34-X34</f>
        <v>57</v>
      </c>
      <c r="AA34" s="46">
        <v>1712603</v>
      </c>
      <c r="AB34" s="44" t="s">
        <v>1572</v>
      </c>
      <c r="AC34" s="44" t="s">
        <v>1605</v>
      </c>
      <c r="AD34" s="45" t="s">
        <v>657</v>
      </c>
      <c r="AE34" s="44" t="s">
        <v>658</v>
      </c>
      <c r="AF34" s="44">
        <v>100</v>
      </c>
      <c r="AG34" s="44">
        <v>0</v>
      </c>
      <c r="AH34" s="44">
        <f t="shared" si="6"/>
        <v>50</v>
      </c>
      <c r="AI34" s="44" t="s">
        <v>1834</v>
      </c>
      <c r="AJ34" s="50">
        <v>45355</v>
      </c>
      <c r="AK34" s="49" t="s">
        <v>1835</v>
      </c>
      <c r="AL34" s="44" t="s">
        <v>1613</v>
      </c>
      <c r="AM34" s="1" t="e">
        <f>VLOOKUP(C:C,AV:AW,2,FALSE)</f>
        <v>#N/A</v>
      </c>
      <c r="AQ34" s="52">
        <v>2</v>
      </c>
      <c r="AR34" s="46">
        <v>1668963</v>
      </c>
      <c r="AS34" s="44" t="s">
        <v>1572</v>
      </c>
      <c r="AT34" s="44" t="s">
        <v>1605</v>
      </c>
      <c r="AU34" s="44" t="s">
        <v>336</v>
      </c>
      <c r="AV34" s="44" t="s">
        <v>336</v>
      </c>
      <c r="AW34" s="44">
        <v>100</v>
      </c>
      <c r="AX34" s="44" t="s">
        <v>1836</v>
      </c>
      <c r="AY34" s="50">
        <v>45267</v>
      </c>
      <c r="AZ34" s="65"/>
      <c r="BA34" s="44"/>
      <c r="BB34" s="44" t="s">
        <v>336</v>
      </c>
      <c r="BC34" s="44" t="s">
        <v>1837</v>
      </c>
      <c r="BD34" s="44">
        <v>200</v>
      </c>
      <c r="BE34" s="44">
        <v>0</v>
      </c>
      <c r="BF34" s="44">
        <v>0</v>
      </c>
      <c r="BH34" s="1">
        <f>VLOOKUP(C:C,BN:BO,2,FALSE)</f>
        <v>300</v>
      </c>
      <c r="BI34" s="1">
        <f t="shared" si="7"/>
        <v>57</v>
      </c>
      <c r="BJ34" s="76">
        <v>1516711</v>
      </c>
      <c r="BK34" s="75" t="s">
        <v>1572</v>
      </c>
      <c r="BL34" s="75" t="s">
        <v>1605</v>
      </c>
      <c r="BM34" s="75" t="s">
        <v>256</v>
      </c>
      <c r="BN34" s="77" t="s">
        <v>257</v>
      </c>
      <c r="BO34" s="78">
        <v>25</v>
      </c>
      <c r="BP34" s="75" t="s">
        <v>1838</v>
      </c>
      <c r="BQ34" s="80">
        <v>45029</v>
      </c>
      <c r="BR34" s="75" t="s">
        <v>1839</v>
      </c>
      <c r="BS34" s="75" t="s">
        <v>1671</v>
      </c>
      <c r="BT34" s="75">
        <v>50</v>
      </c>
      <c r="BU34" s="75">
        <v>0</v>
      </c>
    </row>
    <row r="35" ht="36" spans="1:73">
      <c r="A35" s="16">
        <f t="shared" si="0"/>
        <v>31</v>
      </c>
      <c r="B35" s="16" t="s">
        <v>112</v>
      </c>
      <c r="C35" s="16" t="s">
        <v>113</v>
      </c>
      <c r="D35" s="16" t="s">
        <v>114</v>
      </c>
      <c r="E35" s="16">
        <v>4</v>
      </c>
      <c r="F35" s="19" t="s">
        <v>115</v>
      </c>
      <c r="G35" s="19" t="s">
        <v>115</v>
      </c>
      <c r="H35" s="16" t="s">
        <v>42</v>
      </c>
      <c r="I35" s="16">
        <v>1</v>
      </c>
      <c r="J35" s="33">
        <v>540</v>
      </c>
      <c r="K35" s="33">
        <f t="shared" si="1"/>
        <v>2160</v>
      </c>
      <c r="L35" s="34">
        <v>2136.9</v>
      </c>
      <c r="M35" s="33">
        <f t="shared" si="2"/>
        <v>8547.6</v>
      </c>
      <c r="N35" s="35">
        <v>441</v>
      </c>
      <c r="O35" s="35">
        <v>1764</v>
      </c>
      <c r="P35" s="35">
        <f t="shared" si="3"/>
        <v>1039.3</v>
      </c>
      <c r="Q35" s="35">
        <f t="shared" si="4"/>
        <v>4157.2</v>
      </c>
      <c r="R35" s="35"/>
      <c r="S35" s="35"/>
      <c r="T35" s="41"/>
      <c r="X35" s="1">
        <f>VLOOKUP(C:C,AE:AH,4,FALSE)</f>
        <v>2095</v>
      </c>
      <c r="Y35" s="1">
        <f t="shared" si="10"/>
        <v>41.9000000000001</v>
      </c>
      <c r="AA35" s="46">
        <v>1712603</v>
      </c>
      <c r="AB35" s="44" t="s">
        <v>1572</v>
      </c>
      <c r="AC35" s="44" t="s">
        <v>1605</v>
      </c>
      <c r="AD35" s="45" t="s">
        <v>1418</v>
      </c>
      <c r="AE35" s="44" t="s">
        <v>1840</v>
      </c>
      <c r="AF35" s="44">
        <v>80</v>
      </c>
      <c r="AG35" s="44">
        <v>0</v>
      </c>
      <c r="AH35" s="44">
        <f t="shared" si="6"/>
        <v>40</v>
      </c>
      <c r="AI35" s="44" t="s">
        <v>1841</v>
      </c>
      <c r="AJ35" s="50">
        <v>45355</v>
      </c>
      <c r="AK35" s="49" t="s">
        <v>1842</v>
      </c>
      <c r="AL35" s="44" t="s">
        <v>1754</v>
      </c>
      <c r="AM35" s="1" t="e">
        <f>VLOOKUP(C:C,AV:AW,2,FALSE)</f>
        <v>#N/A</v>
      </c>
      <c r="AQ35" s="52">
        <v>2</v>
      </c>
      <c r="AR35" s="46">
        <v>1668963</v>
      </c>
      <c r="AS35" s="44" t="s">
        <v>1572</v>
      </c>
      <c r="AT35" s="44" t="s">
        <v>1605</v>
      </c>
      <c r="AU35" s="44" t="s">
        <v>1290</v>
      </c>
      <c r="AV35" s="44" t="s">
        <v>1290</v>
      </c>
      <c r="AW35" s="44">
        <v>450</v>
      </c>
      <c r="AX35" s="44" t="s">
        <v>1843</v>
      </c>
      <c r="AY35" s="50">
        <v>45267</v>
      </c>
      <c r="AZ35" s="65"/>
      <c r="BA35" s="44"/>
      <c r="BB35" s="44" t="s">
        <v>1290</v>
      </c>
      <c r="BC35" s="44" t="s">
        <v>1837</v>
      </c>
      <c r="BD35" s="44">
        <v>900</v>
      </c>
      <c r="BE35" s="44">
        <v>0</v>
      </c>
      <c r="BF35" s="44">
        <v>0</v>
      </c>
      <c r="BH35" s="1">
        <f>VLOOKUP(C:C,BN:BO,2,FALSE)</f>
        <v>2095</v>
      </c>
      <c r="BI35" s="1">
        <f t="shared" si="7"/>
        <v>41.9000000000001</v>
      </c>
      <c r="BJ35" s="76">
        <v>1516711</v>
      </c>
      <c r="BK35" s="75" t="s">
        <v>1572</v>
      </c>
      <c r="BL35" s="75" t="s">
        <v>1605</v>
      </c>
      <c r="BM35" s="75" t="s">
        <v>1844</v>
      </c>
      <c r="BN35" s="77" t="s">
        <v>1845</v>
      </c>
      <c r="BO35" s="78">
        <v>182.5</v>
      </c>
      <c r="BP35" s="75" t="s">
        <v>1846</v>
      </c>
      <c r="BQ35" s="80">
        <v>45029</v>
      </c>
      <c r="BR35" s="75" t="s">
        <v>1847</v>
      </c>
      <c r="BS35" s="75" t="s">
        <v>1613</v>
      </c>
      <c r="BT35" s="75">
        <v>365</v>
      </c>
      <c r="BU35" s="75">
        <v>0</v>
      </c>
    </row>
    <row r="36" ht="36" spans="1:73">
      <c r="A36" s="16">
        <f t="shared" si="0"/>
        <v>32</v>
      </c>
      <c r="B36" s="16" t="s">
        <v>116</v>
      </c>
      <c r="C36" s="16" t="s">
        <v>117</v>
      </c>
      <c r="D36" s="16" t="s">
        <v>40</v>
      </c>
      <c r="E36" s="16">
        <v>6</v>
      </c>
      <c r="F36" s="17" t="s">
        <v>118</v>
      </c>
      <c r="G36" s="17" t="s">
        <v>118</v>
      </c>
      <c r="H36" s="16" t="s">
        <v>42</v>
      </c>
      <c r="I36" s="16">
        <v>1</v>
      </c>
      <c r="J36" s="33">
        <v>135</v>
      </c>
      <c r="K36" s="33">
        <f t="shared" si="1"/>
        <v>810</v>
      </c>
      <c r="L36" s="34">
        <v>45.9</v>
      </c>
      <c r="M36" s="33">
        <f t="shared" si="2"/>
        <v>275.4</v>
      </c>
      <c r="N36" s="35">
        <v>135</v>
      </c>
      <c r="O36" s="35">
        <v>810</v>
      </c>
      <c r="P36" s="35">
        <f t="shared" si="3"/>
        <v>105.3</v>
      </c>
      <c r="Q36" s="35">
        <f t="shared" si="4"/>
        <v>631.8</v>
      </c>
      <c r="R36" s="35"/>
      <c r="S36" s="35"/>
      <c r="T36" s="41"/>
      <c r="X36" s="1">
        <f>VLOOKUP(C:C,AE:AH,4,FALSE)</f>
        <v>45</v>
      </c>
      <c r="Y36" s="1">
        <f t="shared" si="10"/>
        <v>0.899999999999999</v>
      </c>
      <c r="AA36" s="46">
        <v>1712603</v>
      </c>
      <c r="AB36" s="44" t="s">
        <v>1572</v>
      </c>
      <c r="AC36" s="44" t="s">
        <v>1605</v>
      </c>
      <c r="AD36" s="45" t="s">
        <v>1418</v>
      </c>
      <c r="AE36" s="44" t="s">
        <v>1840</v>
      </c>
      <c r="AF36" s="44">
        <v>80</v>
      </c>
      <c r="AG36" s="44">
        <v>0</v>
      </c>
      <c r="AH36" s="44">
        <f t="shared" si="6"/>
        <v>40</v>
      </c>
      <c r="AI36" s="44" t="s">
        <v>1848</v>
      </c>
      <c r="AJ36" s="50">
        <v>45355</v>
      </c>
      <c r="AK36" s="49" t="s">
        <v>1849</v>
      </c>
      <c r="AL36" s="44" t="s">
        <v>1754</v>
      </c>
      <c r="AM36" s="1" t="e">
        <f>VLOOKUP(C:C,AV:AW,2,FALSE)</f>
        <v>#N/A</v>
      </c>
      <c r="AQ36" s="52">
        <v>2</v>
      </c>
      <c r="AR36" s="46">
        <v>1668963</v>
      </c>
      <c r="AS36" s="44" t="s">
        <v>1572</v>
      </c>
      <c r="AT36" s="44" t="s">
        <v>1605</v>
      </c>
      <c r="AU36" s="44" t="s">
        <v>1850</v>
      </c>
      <c r="AV36" s="44" t="s">
        <v>1850</v>
      </c>
      <c r="AW36" s="44">
        <v>157.5</v>
      </c>
      <c r="AX36" s="44" t="s">
        <v>1851</v>
      </c>
      <c r="AY36" s="50">
        <v>45267</v>
      </c>
      <c r="AZ36" s="65"/>
      <c r="BA36" s="44"/>
      <c r="BB36" s="44" t="s">
        <v>1850</v>
      </c>
      <c r="BC36" s="44" t="s">
        <v>1671</v>
      </c>
      <c r="BD36" s="44">
        <v>315</v>
      </c>
      <c r="BE36" s="44">
        <v>0</v>
      </c>
      <c r="BF36" s="44">
        <v>0</v>
      </c>
      <c r="BH36" s="1">
        <f>VLOOKUP(C:C,BN:BO,2,FALSE)</f>
        <v>45</v>
      </c>
      <c r="BI36" s="1">
        <f t="shared" si="7"/>
        <v>0.899999999999999</v>
      </c>
      <c r="BJ36" s="76">
        <v>1516711</v>
      </c>
      <c r="BK36" s="75" t="s">
        <v>1572</v>
      </c>
      <c r="BL36" s="75" t="s">
        <v>1605</v>
      </c>
      <c r="BM36" s="75" t="s">
        <v>1844</v>
      </c>
      <c r="BN36" s="77" t="s">
        <v>1852</v>
      </c>
      <c r="BO36" s="78">
        <v>182.5</v>
      </c>
      <c r="BP36" s="75" t="s">
        <v>1853</v>
      </c>
      <c r="BQ36" s="80">
        <v>45029</v>
      </c>
      <c r="BR36" s="75" t="s">
        <v>1854</v>
      </c>
      <c r="BS36" s="75" t="s">
        <v>1613</v>
      </c>
      <c r="BT36" s="75">
        <v>365</v>
      </c>
      <c r="BU36" s="75">
        <v>0</v>
      </c>
    </row>
    <row r="37" ht="36" spans="1:73">
      <c r="A37" s="16">
        <f t="shared" si="0"/>
        <v>33</v>
      </c>
      <c r="B37" s="23" t="s">
        <v>119</v>
      </c>
      <c r="C37" s="16" t="s">
        <v>120</v>
      </c>
      <c r="D37" s="16" t="s">
        <v>40</v>
      </c>
      <c r="E37" s="16">
        <v>1</v>
      </c>
      <c r="F37" s="19" t="s">
        <v>56</v>
      </c>
      <c r="G37" s="19" t="s">
        <v>56</v>
      </c>
      <c r="H37" s="16" t="s">
        <v>42</v>
      </c>
      <c r="I37" s="16">
        <v>1</v>
      </c>
      <c r="J37" s="33">
        <v>0</v>
      </c>
      <c r="K37" s="33">
        <f t="shared" si="1"/>
        <v>0</v>
      </c>
      <c r="L37" s="34">
        <v>765</v>
      </c>
      <c r="M37" s="33">
        <f t="shared" si="2"/>
        <v>765</v>
      </c>
      <c r="N37" s="35">
        <v>1350</v>
      </c>
      <c r="O37" s="35">
        <v>1350</v>
      </c>
      <c r="P37" s="35">
        <f t="shared" si="3"/>
        <v>705</v>
      </c>
      <c r="Q37" s="35">
        <f t="shared" si="4"/>
        <v>705</v>
      </c>
      <c r="R37" s="35"/>
      <c r="S37" s="35"/>
      <c r="T37" s="41"/>
      <c r="X37" s="1" t="e">
        <f t="shared" si="9"/>
        <v>#N/A</v>
      </c>
      <c r="AA37" s="46">
        <v>1712603</v>
      </c>
      <c r="AB37" s="44" t="s">
        <v>1572</v>
      </c>
      <c r="AC37" s="44" t="s">
        <v>1605</v>
      </c>
      <c r="AD37" s="45" t="s">
        <v>1418</v>
      </c>
      <c r="AE37" s="44" t="s">
        <v>1840</v>
      </c>
      <c r="AF37" s="44">
        <v>80</v>
      </c>
      <c r="AG37" s="44">
        <v>0</v>
      </c>
      <c r="AH37" s="44">
        <f t="shared" si="6"/>
        <v>40</v>
      </c>
      <c r="AI37" s="44" t="s">
        <v>1855</v>
      </c>
      <c r="AJ37" s="50">
        <v>45355</v>
      </c>
      <c r="AK37" s="49" t="s">
        <v>1856</v>
      </c>
      <c r="AL37" s="44" t="s">
        <v>1754</v>
      </c>
      <c r="AM37" s="1" t="e">
        <f>VLOOKUP(C:C,AV:AW,2,FALSE)</f>
        <v>#N/A</v>
      </c>
      <c r="AQ37" s="57">
        <v>2</v>
      </c>
      <c r="AR37" s="58">
        <v>1668963</v>
      </c>
      <c r="AS37" s="59" t="s">
        <v>1572</v>
      </c>
      <c r="AT37" s="59" t="s">
        <v>1605</v>
      </c>
      <c r="AU37" s="59" t="s">
        <v>1857</v>
      </c>
      <c r="AV37" s="59" t="s">
        <v>1857</v>
      </c>
      <c r="AW37" s="59">
        <v>360</v>
      </c>
      <c r="AX37" s="59" t="s">
        <v>1858</v>
      </c>
      <c r="AY37" s="71">
        <v>45267</v>
      </c>
      <c r="AZ37" s="72"/>
      <c r="BA37" s="59"/>
      <c r="BB37" s="59" t="s">
        <v>1857</v>
      </c>
      <c r="BC37" s="59" t="s">
        <v>1608</v>
      </c>
      <c r="BD37" s="59">
        <v>720</v>
      </c>
      <c r="BE37" s="59">
        <v>0</v>
      </c>
      <c r="BF37" s="59">
        <v>0</v>
      </c>
      <c r="BH37" s="1" t="e">
        <f>VLOOKUP(C:C,BN:BO,2,FALSE)</f>
        <v>#N/A</v>
      </c>
      <c r="BI37" s="1" t="e">
        <f t="shared" si="7"/>
        <v>#N/A</v>
      </c>
      <c r="BJ37" s="76">
        <v>1516711</v>
      </c>
      <c r="BK37" s="75" t="s">
        <v>1572</v>
      </c>
      <c r="BL37" s="75" t="s">
        <v>1605</v>
      </c>
      <c r="BM37" s="75" t="s">
        <v>218</v>
      </c>
      <c r="BN37" s="77" t="s">
        <v>1859</v>
      </c>
      <c r="BO37" s="78">
        <v>182.5</v>
      </c>
      <c r="BP37" s="75" t="s">
        <v>1860</v>
      </c>
      <c r="BQ37" s="80">
        <v>45029</v>
      </c>
      <c r="BR37" s="75" t="s">
        <v>1861</v>
      </c>
      <c r="BS37" s="75" t="s">
        <v>1613</v>
      </c>
      <c r="BT37" s="75">
        <v>365</v>
      </c>
      <c r="BU37" s="75">
        <v>0</v>
      </c>
    </row>
    <row r="38" s="4" customFormat="1" ht="36" spans="1:73">
      <c r="A38" s="20">
        <f t="shared" si="0"/>
        <v>34</v>
      </c>
      <c r="B38" s="20" t="s">
        <v>121</v>
      </c>
      <c r="C38" s="20" t="s">
        <v>122</v>
      </c>
      <c r="D38" s="20" t="s">
        <v>40</v>
      </c>
      <c r="E38" s="20">
        <v>2</v>
      </c>
      <c r="F38" s="18" t="s">
        <v>1716</v>
      </c>
      <c r="G38" s="24" t="s">
        <v>1716</v>
      </c>
      <c r="H38" s="20" t="s">
        <v>42</v>
      </c>
      <c r="I38" s="20">
        <v>1</v>
      </c>
      <c r="J38" s="37">
        <v>1620</v>
      </c>
      <c r="K38" s="37">
        <f t="shared" si="1"/>
        <v>3240</v>
      </c>
      <c r="L38" s="34">
        <v>275.4</v>
      </c>
      <c r="M38" s="37">
        <f t="shared" si="2"/>
        <v>550.8</v>
      </c>
      <c r="N38" s="38">
        <v>486</v>
      </c>
      <c r="O38" s="38">
        <v>972</v>
      </c>
      <c r="P38" s="38">
        <f t="shared" si="3"/>
        <v>793.8</v>
      </c>
      <c r="Q38" s="38">
        <f t="shared" si="4"/>
        <v>1587.6</v>
      </c>
      <c r="R38" s="38"/>
      <c r="S38" s="38"/>
      <c r="T38" s="43" t="s">
        <v>1862</v>
      </c>
      <c r="X38" s="1">
        <f>VLOOKUP(C:C,AE:AH,4,FALSE)</f>
        <v>1100</v>
      </c>
      <c r="Y38" s="1">
        <f>L38-X38</f>
        <v>-824.6</v>
      </c>
      <c r="AA38" s="46">
        <v>1712603</v>
      </c>
      <c r="AB38" s="44" t="s">
        <v>1572</v>
      </c>
      <c r="AC38" s="44" t="s">
        <v>1605</v>
      </c>
      <c r="AD38" s="45" t="s">
        <v>1049</v>
      </c>
      <c r="AE38" s="44" t="s">
        <v>1666</v>
      </c>
      <c r="AF38" s="44">
        <v>50</v>
      </c>
      <c r="AG38" s="44">
        <v>0</v>
      </c>
      <c r="AH38" s="44">
        <f t="shared" si="6"/>
        <v>25</v>
      </c>
      <c r="AI38" s="44" t="s">
        <v>1863</v>
      </c>
      <c r="AJ38" s="50">
        <v>45355</v>
      </c>
      <c r="AK38" s="49" t="s">
        <v>1864</v>
      </c>
      <c r="AL38" s="44" t="s">
        <v>1613</v>
      </c>
      <c r="AM38" s="1" t="e">
        <f>VLOOKUP(C:C,AV:AW,2,FALSE)</f>
        <v>#N/A</v>
      </c>
      <c r="AQ38" s="57">
        <v>2</v>
      </c>
      <c r="AR38" s="58">
        <v>1668963</v>
      </c>
      <c r="AS38" s="59" t="s">
        <v>1572</v>
      </c>
      <c r="AT38" s="59" t="s">
        <v>1605</v>
      </c>
      <c r="AU38" s="59" t="s">
        <v>626</v>
      </c>
      <c r="AV38" s="59" t="s">
        <v>626</v>
      </c>
      <c r="AW38" s="59">
        <v>150</v>
      </c>
      <c r="AX38" s="59" t="s">
        <v>1865</v>
      </c>
      <c r="AY38" s="71">
        <v>45267</v>
      </c>
      <c r="AZ38" s="72"/>
      <c r="BA38" s="59"/>
      <c r="BB38" s="59" t="s">
        <v>626</v>
      </c>
      <c r="BC38" s="59" t="s">
        <v>1671</v>
      </c>
      <c r="BD38" s="59">
        <v>300</v>
      </c>
      <c r="BE38" s="59">
        <v>0</v>
      </c>
      <c r="BF38" s="59">
        <v>0</v>
      </c>
      <c r="BH38" s="1" t="e">
        <f>VLOOKUP(C:C,BN:BO,2,FALSE)</f>
        <v>#N/A</v>
      </c>
      <c r="BI38" s="1" t="e">
        <f t="shared" si="7"/>
        <v>#N/A</v>
      </c>
      <c r="BJ38" s="76">
        <v>1516711</v>
      </c>
      <c r="BK38" s="75" t="s">
        <v>1572</v>
      </c>
      <c r="BL38" s="75" t="s">
        <v>1605</v>
      </c>
      <c r="BM38" s="75" t="s">
        <v>1866</v>
      </c>
      <c r="BN38" s="77" t="s">
        <v>1867</v>
      </c>
      <c r="BO38" s="78">
        <v>250</v>
      </c>
      <c r="BP38" s="75" t="s">
        <v>1868</v>
      </c>
      <c r="BQ38" s="80">
        <v>45029</v>
      </c>
      <c r="BR38" s="75" t="s">
        <v>1869</v>
      </c>
      <c r="BS38" s="75" t="s">
        <v>1613</v>
      </c>
      <c r="BT38" s="75">
        <v>500</v>
      </c>
      <c r="BU38" s="75">
        <v>0</v>
      </c>
    </row>
    <row r="39" ht="36" spans="1:73">
      <c r="A39" s="16">
        <f t="shared" si="0"/>
        <v>35</v>
      </c>
      <c r="B39" s="16" t="s">
        <v>123</v>
      </c>
      <c r="C39" s="16" t="s">
        <v>124</v>
      </c>
      <c r="D39" s="16" t="s">
        <v>40</v>
      </c>
      <c r="E39" s="16">
        <v>1</v>
      </c>
      <c r="F39" s="19" t="s">
        <v>56</v>
      </c>
      <c r="G39" s="19" t="s">
        <v>56</v>
      </c>
      <c r="H39" s="16" t="s">
        <v>54</v>
      </c>
      <c r="I39" s="16">
        <v>1</v>
      </c>
      <c r="J39" s="33">
        <v>540</v>
      </c>
      <c r="K39" s="33">
        <f t="shared" si="1"/>
        <v>540</v>
      </c>
      <c r="L39" s="34">
        <v>688.5</v>
      </c>
      <c r="M39" s="33">
        <f t="shared" si="2"/>
        <v>688.5</v>
      </c>
      <c r="N39" s="35">
        <v>1485</v>
      </c>
      <c r="O39" s="35">
        <v>1485</v>
      </c>
      <c r="P39" s="35">
        <f t="shared" si="3"/>
        <v>904.5</v>
      </c>
      <c r="Q39" s="35">
        <f t="shared" si="4"/>
        <v>904.5</v>
      </c>
      <c r="R39" s="35"/>
      <c r="S39" s="35"/>
      <c r="T39" s="41"/>
      <c r="X39" s="1" t="e">
        <f t="shared" si="9"/>
        <v>#N/A</v>
      </c>
      <c r="AA39" s="46">
        <v>1712603</v>
      </c>
      <c r="AB39" s="44" t="s">
        <v>1572</v>
      </c>
      <c r="AC39" s="44" t="s">
        <v>1605</v>
      </c>
      <c r="AD39" s="45" t="s">
        <v>1049</v>
      </c>
      <c r="AE39" s="44" t="s">
        <v>1666</v>
      </c>
      <c r="AF39" s="44">
        <v>50</v>
      </c>
      <c r="AG39" s="44">
        <v>0</v>
      </c>
      <c r="AH39" s="44">
        <f t="shared" si="6"/>
        <v>25</v>
      </c>
      <c r="AI39" s="44" t="s">
        <v>1870</v>
      </c>
      <c r="AJ39" s="50">
        <v>45355</v>
      </c>
      <c r="AK39" s="49" t="s">
        <v>1871</v>
      </c>
      <c r="AL39" s="44" t="s">
        <v>1613</v>
      </c>
      <c r="AM39" s="1" t="e">
        <f>VLOOKUP(C:C,AV:AW,2,FALSE)</f>
        <v>#N/A</v>
      </c>
      <c r="AQ39" s="52">
        <v>2</v>
      </c>
      <c r="AR39" s="46">
        <v>1668963</v>
      </c>
      <c r="AS39" s="44" t="s">
        <v>1572</v>
      </c>
      <c r="AT39" s="44" t="s">
        <v>1605</v>
      </c>
      <c r="AU39" s="44" t="s">
        <v>1565</v>
      </c>
      <c r="AV39" s="44" t="s">
        <v>1565</v>
      </c>
      <c r="AW39" s="44">
        <v>300</v>
      </c>
      <c r="AX39" s="44" t="s">
        <v>1872</v>
      </c>
      <c r="AY39" s="50">
        <v>45267</v>
      </c>
      <c r="AZ39" s="65"/>
      <c r="BA39" s="44"/>
      <c r="BB39" s="44" t="s">
        <v>1565</v>
      </c>
      <c r="BC39" s="44" t="s">
        <v>1608</v>
      </c>
      <c r="BD39" s="44">
        <v>600</v>
      </c>
      <c r="BE39" s="44">
        <v>0</v>
      </c>
      <c r="BF39" s="44">
        <v>0</v>
      </c>
      <c r="BH39" s="1">
        <f>VLOOKUP(C:C,BN:BO,2,FALSE)</f>
        <v>675</v>
      </c>
      <c r="BI39" s="1">
        <f t="shared" si="7"/>
        <v>13.5</v>
      </c>
      <c r="BJ39" s="76">
        <v>1516711</v>
      </c>
      <c r="BK39" s="75" t="s">
        <v>1572</v>
      </c>
      <c r="BL39" s="75" t="s">
        <v>1605</v>
      </c>
      <c r="BM39" s="75" t="s">
        <v>1873</v>
      </c>
      <c r="BN39" s="77" t="s">
        <v>692</v>
      </c>
      <c r="BO39" s="78">
        <v>350</v>
      </c>
      <c r="BP39" s="75" t="s">
        <v>1874</v>
      </c>
      <c r="BQ39" s="80">
        <v>45029</v>
      </c>
      <c r="BR39" s="75" t="s">
        <v>1875</v>
      </c>
      <c r="BS39" s="75" t="s">
        <v>1671</v>
      </c>
      <c r="BT39" s="75">
        <v>700</v>
      </c>
      <c r="BU39" s="75">
        <v>0</v>
      </c>
    </row>
    <row r="40" ht="36" spans="1:73">
      <c r="A40" s="16">
        <f t="shared" si="0"/>
        <v>36</v>
      </c>
      <c r="B40" s="16" t="s">
        <v>125</v>
      </c>
      <c r="C40" s="16" t="s">
        <v>126</v>
      </c>
      <c r="D40" s="16" t="s">
        <v>95</v>
      </c>
      <c r="E40" s="16">
        <v>2</v>
      </c>
      <c r="F40" s="18" t="s">
        <v>127</v>
      </c>
      <c r="G40" s="18" t="s">
        <v>127</v>
      </c>
      <c r="H40" s="16" t="s">
        <v>42</v>
      </c>
      <c r="I40" s="16">
        <v>1</v>
      </c>
      <c r="J40" s="33">
        <v>135</v>
      </c>
      <c r="K40" s="33">
        <f t="shared" si="1"/>
        <v>270</v>
      </c>
      <c r="L40" s="34">
        <v>255</v>
      </c>
      <c r="M40" s="33">
        <f t="shared" si="2"/>
        <v>510</v>
      </c>
      <c r="N40" s="35">
        <v>328.5</v>
      </c>
      <c r="O40" s="35">
        <v>657</v>
      </c>
      <c r="P40" s="35">
        <f t="shared" si="3"/>
        <v>239.5</v>
      </c>
      <c r="Q40" s="35">
        <f t="shared" si="4"/>
        <v>479</v>
      </c>
      <c r="R40" s="35"/>
      <c r="S40" s="35"/>
      <c r="T40" s="41"/>
      <c r="X40" s="1" t="e">
        <f t="shared" si="9"/>
        <v>#N/A</v>
      </c>
      <c r="AA40" s="46">
        <v>1712603</v>
      </c>
      <c r="AB40" s="44" t="s">
        <v>1572</v>
      </c>
      <c r="AC40" s="44" t="s">
        <v>1605</v>
      </c>
      <c r="AD40" s="45" t="s">
        <v>1138</v>
      </c>
      <c r="AE40" s="44" t="s">
        <v>1876</v>
      </c>
      <c r="AF40" s="44">
        <v>40</v>
      </c>
      <c r="AG40" s="44">
        <v>0</v>
      </c>
      <c r="AH40" s="44">
        <f t="shared" si="6"/>
        <v>20</v>
      </c>
      <c r="AI40" s="44" t="s">
        <v>1877</v>
      </c>
      <c r="AJ40" s="50">
        <v>45355</v>
      </c>
      <c r="AK40" s="49" t="s">
        <v>1878</v>
      </c>
      <c r="AL40" s="44" t="s">
        <v>1613</v>
      </c>
      <c r="AM40" s="1" t="e">
        <f>VLOOKUP(C:C,AV:AW,2,FALSE)</f>
        <v>#N/A</v>
      </c>
      <c r="AQ40" s="52">
        <v>2</v>
      </c>
      <c r="AR40" s="46">
        <v>1668963</v>
      </c>
      <c r="AS40" s="44" t="s">
        <v>1572</v>
      </c>
      <c r="AT40" s="44" t="s">
        <v>1605</v>
      </c>
      <c r="AU40" s="44" t="s">
        <v>542</v>
      </c>
      <c r="AV40" s="44" t="s">
        <v>542</v>
      </c>
      <c r="AW40" s="44">
        <v>20</v>
      </c>
      <c r="AX40" s="44" t="s">
        <v>1879</v>
      </c>
      <c r="AY40" s="50">
        <v>45267</v>
      </c>
      <c r="AZ40" s="65"/>
      <c r="BA40" s="44"/>
      <c r="BB40" s="44" t="s">
        <v>542</v>
      </c>
      <c r="BC40" s="44" t="s">
        <v>1880</v>
      </c>
      <c r="BD40" s="44">
        <v>40</v>
      </c>
      <c r="BE40" s="44">
        <v>0</v>
      </c>
      <c r="BF40" s="44">
        <v>0</v>
      </c>
      <c r="BH40" s="1" t="e">
        <f>VLOOKUP(C:C,BN:BO,2,FALSE)</f>
        <v>#N/A</v>
      </c>
      <c r="BI40" s="1" t="e">
        <f t="shared" si="7"/>
        <v>#N/A</v>
      </c>
      <c r="BJ40" s="76">
        <v>1516711</v>
      </c>
      <c r="BK40" s="75" t="s">
        <v>1572</v>
      </c>
      <c r="BL40" s="75" t="s">
        <v>1605</v>
      </c>
      <c r="BM40" s="75" t="s">
        <v>1881</v>
      </c>
      <c r="BN40" s="77" t="s">
        <v>1243</v>
      </c>
      <c r="BO40" s="78">
        <v>182.5</v>
      </c>
      <c r="BP40" s="75" t="s">
        <v>1882</v>
      </c>
      <c r="BQ40" s="80">
        <v>45029</v>
      </c>
      <c r="BR40" s="75" t="s">
        <v>1883</v>
      </c>
      <c r="BS40" s="75" t="s">
        <v>1884</v>
      </c>
      <c r="BT40" s="75">
        <v>365</v>
      </c>
      <c r="BU40" s="75">
        <v>0</v>
      </c>
    </row>
    <row r="41" ht="36" spans="1:73">
      <c r="A41" s="16">
        <f t="shared" si="0"/>
        <v>37</v>
      </c>
      <c r="B41" s="16" t="s">
        <v>125</v>
      </c>
      <c r="C41" s="16" t="s">
        <v>128</v>
      </c>
      <c r="D41" s="16" t="s">
        <v>95</v>
      </c>
      <c r="E41" s="16">
        <v>3</v>
      </c>
      <c r="F41" s="18" t="s">
        <v>127</v>
      </c>
      <c r="G41" s="18" t="s">
        <v>127</v>
      </c>
      <c r="H41" s="16" t="s">
        <v>42</v>
      </c>
      <c r="I41" s="16">
        <v>1</v>
      </c>
      <c r="J41" s="33">
        <v>180</v>
      </c>
      <c r="K41" s="33">
        <f t="shared" si="1"/>
        <v>540</v>
      </c>
      <c r="L41" s="34">
        <v>255</v>
      </c>
      <c r="M41" s="33">
        <f t="shared" si="2"/>
        <v>765</v>
      </c>
      <c r="N41" s="35">
        <v>328.5</v>
      </c>
      <c r="O41" s="35">
        <v>985.5</v>
      </c>
      <c r="P41" s="35">
        <f t="shared" si="3"/>
        <v>254.5</v>
      </c>
      <c r="Q41" s="35">
        <f t="shared" si="4"/>
        <v>763.5</v>
      </c>
      <c r="R41" s="35"/>
      <c r="S41" s="35"/>
      <c r="T41" s="41"/>
      <c r="X41" s="1" t="e">
        <f t="shared" si="9"/>
        <v>#N/A</v>
      </c>
      <c r="AA41" s="46">
        <v>1712603</v>
      </c>
      <c r="AB41" s="44" t="s">
        <v>1572</v>
      </c>
      <c r="AC41" s="44" t="s">
        <v>1605</v>
      </c>
      <c r="AD41" s="45" t="s">
        <v>1138</v>
      </c>
      <c r="AE41" s="44" t="s">
        <v>1698</v>
      </c>
      <c r="AF41" s="44">
        <v>40</v>
      </c>
      <c r="AG41" s="44">
        <v>0</v>
      </c>
      <c r="AH41" s="44">
        <f t="shared" si="6"/>
        <v>20</v>
      </c>
      <c r="AI41" s="44" t="s">
        <v>1885</v>
      </c>
      <c r="AJ41" s="50">
        <v>45355</v>
      </c>
      <c r="AK41" s="49" t="s">
        <v>1700</v>
      </c>
      <c r="AL41" s="44" t="s">
        <v>1613</v>
      </c>
      <c r="AM41" s="1" t="e">
        <f>VLOOKUP(C:C,AV:AW,2,FALSE)</f>
        <v>#N/A</v>
      </c>
      <c r="AQ41" s="52">
        <v>2</v>
      </c>
      <c r="AR41" s="46">
        <v>1668963</v>
      </c>
      <c r="AS41" s="44" t="s">
        <v>1572</v>
      </c>
      <c r="AT41" s="44" t="s">
        <v>1605</v>
      </c>
      <c r="AU41" s="44" t="s">
        <v>542</v>
      </c>
      <c r="AV41" s="44" t="s">
        <v>542</v>
      </c>
      <c r="AW41" s="44">
        <v>20</v>
      </c>
      <c r="AX41" s="44" t="s">
        <v>1886</v>
      </c>
      <c r="AY41" s="50">
        <v>45267</v>
      </c>
      <c r="AZ41" s="65"/>
      <c r="BA41" s="44"/>
      <c r="BB41" s="44" t="s">
        <v>542</v>
      </c>
      <c r="BC41" s="44" t="s">
        <v>1880</v>
      </c>
      <c r="BD41" s="44">
        <v>40</v>
      </c>
      <c r="BE41" s="44">
        <v>0</v>
      </c>
      <c r="BF41" s="44">
        <v>0</v>
      </c>
      <c r="BH41" s="1">
        <f>VLOOKUP(C:C,BN:BO,2,FALSE)</f>
        <v>250</v>
      </c>
      <c r="BI41" s="1">
        <f t="shared" si="7"/>
        <v>5</v>
      </c>
      <c r="BJ41" s="76">
        <v>1516711</v>
      </c>
      <c r="BK41" s="75" t="s">
        <v>1572</v>
      </c>
      <c r="BL41" s="75" t="s">
        <v>1605</v>
      </c>
      <c r="BM41" s="75" t="s">
        <v>380</v>
      </c>
      <c r="BN41" s="77" t="s">
        <v>1887</v>
      </c>
      <c r="BO41" s="78">
        <v>245</v>
      </c>
      <c r="BP41" s="75" t="s">
        <v>1888</v>
      </c>
      <c r="BQ41" s="80">
        <v>45029</v>
      </c>
      <c r="BR41" s="75" t="s">
        <v>1889</v>
      </c>
      <c r="BS41" s="75" t="s">
        <v>1608</v>
      </c>
      <c r="BT41" s="75">
        <v>490</v>
      </c>
      <c r="BU41" s="75">
        <v>0</v>
      </c>
    </row>
    <row r="42" ht="36" spans="1:73">
      <c r="A42" s="16">
        <f t="shared" si="0"/>
        <v>38</v>
      </c>
      <c r="B42" s="16" t="s">
        <v>129</v>
      </c>
      <c r="C42" s="16" t="s">
        <v>130</v>
      </c>
      <c r="D42" s="16" t="s">
        <v>40</v>
      </c>
      <c r="E42" s="16">
        <v>6</v>
      </c>
      <c r="F42" s="18" t="s">
        <v>131</v>
      </c>
      <c r="G42" s="18" t="s">
        <v>131</v>
      </c>
      <c r="H42" s="16" t="s">
        <v>42</v>
      </c>
      <c r="I42" s="16">
        <v>1</v>
      </c>
      <c r="J42" s="33">
        <v>225</v>
      </c>
      <c r="K42" s="33">
        <f t="shared" si="1"/>
        <v>1350</v>
      </c>
      <c r="L42" s="34">
        <v>357</v>
      </c>
      <c r="M42" s="33">
        <f t="shared" si="2"/>
        <v>2142</v>
      </c>
      <c r="N42" s="35">
        <v>180</v>
      </c>
      <c r="O42" s="35">
        <v>1080</v>
      </c>
      <c r="P42" s="35">
        <f t="shared" si="3"/>
        <v>254</v>
      </c>
      <c r="Q42" s="35">
        <f t="shared" si="4"/>
        <v>1524</v>
      </c>
      <c r="R42" s="35"/>
      <c r="S42" s="35"/>
      <c r="T42" s="41"/>
      <c r="X42" s="1" t="e">
        <f t="shared" si="9"/>
        <v>#N/A</v>
      </c>
      <c r="AA42" s="46">
        <v>1712603</v>
      </c>
      <c r="AB42" s="44" t="s">
        <v>1572</v>
      </c>
      <c r="AC42" s="44" t="s">
        <v>1605</v>
      </c>
      <c r="AD42" s="45" t="s">
        <v>1138</v>
      </c>
      <c r="AE42" s="44" t="s">
        <v>1698</v>
      </c>
      <c r="AF42" s="44">
        <v>40</v>
      </c>
      <c r="AG42" s="44">
        <v>100</v>
      </c>
      <c r="AH42" s="44">
        <f t="shared" si="6"/>
        <v>70</v>
      </c>
      <c r="AI42" s="44" t="s">
        <v>1890</v>
      </c>
      <c r="AJ42" s="50">
        <v>45355</v>
      </c>
      <c r="AK42" s="49" t="s">
        <v>1891</v>
      </c>
      <c r="AL42" s="44" t="s">
        <v>1613</v>
      </c>
      <c r="AM42" s="1" t="e">
        <f>VLOOKUP(C:C,AV:AW,2,FALSE)</f>
        <v>#N/A</v>
      </c>
      <c r="AQ42" s="52">
        <v>2</v>
      </c>
      <c r="AR42" s="46">
        <v>1668963</v>
      </c>
      <c r="AS42" s="44" t="s">
        <v>1572</v>
      </c>
      <c r="AT42" s="44" t="s">
        <v>1605</v>
      </c>
      <c r="AU42" s="44" t="s">
        <v>542</v>
      </c>
      <c r="AV42" s="44" t="s">
        <v>542</v>
      </c>
      <c r="AW42" s="44">
        <v>20</v>
      </c>
      <c r="AX42" s="44" t="s">
        <v>1892</v>
      </c>
      <c r="AY42" s="50">
        <v>45267</v>
      </c>
      <c r="AZ42" s="65"/>
      <c r="BA42" s="44"/>
      <c r="BB42" s="44" t="s">
        <v>542</v>
      </c>
      <c r="BC42" s="44" t="s">
        <v>1880</v>
      </c>
      <c r="BD42" s="44">
        <v>40</v>
      </c>
      <c r="BE42" s="44">
        <v>0</v>
      </c>
      <c r="BF42" s="44">
        <v>0</v>
      </c>
      <c r="BH42" s="1" t="e">
        <f>VLOOKUP(C:C,BN:BO,2,FALSE)</f>
        <v>#N/A</v>
      </c>
      <c r="BI42" s="1" t="e">
        <f t="shared" si="7"/>
        <v>#N/A</v>
      </c>
      <c r="BJ42" s="76">
        <v>1516711</v>
      </c>
      <c r="BK42" s="75" t="s">
        <v>1572</v>
      </c>
      <c r="BL42" s="75" t="s">
        <v>1605</v>
      </c>
      <c r="BM42" s="75" t="s">
        <v>380</v>
      </c>
      <c r="BN42" s="77" t="s">
        <v>1887</v>
      </c>
      <c r="BO42" s="78">
        <v>245</v>
      </c>
      <c r="BP42" s="75" t="s">
        <v>1893</v>
      </c>
      <c r="BQ42" s="80">
        <v>45029</v>
      </c>
      <c r="BR42" s="75" t="s">
        <v>1894</v>
      </c>
      <c r="BS42" s="75" t="s">
        <v>1608</v>
      </c>
      <c r="BT42" s="75">
        <v>490</v>
      </c>
      <c r="BU42" s="75">
        <v>0</v>
      </c>
    </row>
    <row r="43" ht="36" spans="1:73">
      <c r="A43" s="16">
        <f t="shared" si="0"/>
        <v>39</v>
      </c>
      <c r="B43" s="16" t="s">
        <v>132</v>
      </c>
      <c r="C43" s="16" t="s">
        <v>133</v>
      </c>
      <c r="D43" s="16" t="s">
        <v>40</v>
      </c>
      <c r="E43" s="16">
        <v>6</v>
      </c>
      <c r="F43" s="18" t="s">
        <v>134</v>
      </c>
      <c r="G43" s="18" t="s">
        <v>134</v>
      </c>
      <c r="H43" s="16" t="s">
        <v>42</v>
      </c>
      <c r="I43" s="16">
        <v>1</v>
      </c>
      <c r="J43" s="33">
        <v>225</v>
      </c>
      <c r="K43" s="33">
        <f t="shared" si="1"/>
        <v>1350</v>
      </c>
      <c r="L43" s="34">
        <v>612</v>
      </c>
      <c r="M43" s="33">
        <f t="shared" si="2"/>
        <v>3672</v>
      </c>
      <c r="N43" s="35">
        <v>180</v>
      </c>
      <c r="O43" s="35">
        <v>1080</v>
      </c>
      <c r="P43" s="35">
        <f t="shared" si="3"/>
        <v>339</v>
      </c>
      <c r="Q43" s="35">
        <f t="shared" si="4"/>
        <v>2034</v>
      </c>
      <c r="R43" s="35"/>
      <c r="S43" s="35"/>
      <c r="T43" s="41"/>
      <c r="X43" s="1" t="e">
        <f t="shared" si="9"/>
        <v>#N/A</v>
      </c>
      <c r="AA43" s="46">
        <v>1712603</v>
      </c>
      <c r="AB43" s="44" t="s">
        <v>1572</v>
      </c>
      <c r="AC43" s="44" t="s">
        <v>1605</v>
      </c>
      <c r="AD43" s="45" t="s">
        <v>1138</v>
      </c>
      <c r="AE43" s="44" t="s">
        <v>1895</v>
      </c>
      <c r="AF43" s="44">
        <v>90</v>
      </c>
      <c r="AG43" s="44">
        <v>0</v>
      </c>
      <c r="AH43" s="44">
        <f t="shared" si="6"/>
        <v>45</v>
      </c>
      <c r="AI43" s="44" t="s">
        <v>1896</v>
      </c>
      <c r="AJ43" s="50">
        <v>45355</v>
      </c>
      <c r="AK43" s="49" t="s">
        <v>1897</v>
      </c>
      <c r="AL43" s="44" t="s">
        <v>1613</v>
      </c>
      <c r="AM43" s="1" t="e">
        <f>VLOOKUP(C:C,AV:AW,2,FALSE)</f>
        <v>#N/A</v>
      </c>
      <c r="AQ43" s="52">
        <v>2</v>
      </c>
      <c r="AR43" s="46">
        <v>1668963</v>
      </c>
      <c r="AS43" s="44" t="s">
        <v>1572</v>
      </c>
      <c r="AT43" s="44" t="s">
        <v>1605</v>
      </c>
      <c r="AU43" s="44" t="s">
        <v>1135</v>
      </c>
      <c r="AV43" s="44" t="s">
        <v>1135</v>
      </c>
      <c r="AW43" s="44">
        <v>200</v>
      </c>
      <c r="AX43" s="44" t="s">
        <v>1898</v>
      </c>
      <c r="AY43" s="50">
        <v>45267</v>
      </c>
      <c r="AZ43" s="65"/>
      <c r="BA43" s="44"/>
      <c r="BB43" s="44" t="s">
        <v>1135</v>
      </c>
      <c r="BC43" s="44" t="s">
        <v>1880</v>
      </c>
      <c r="BD43" s="44">
        <v>400</v>
      </c>
      <c r="BE43" s="44">
        <v>0</v>
      </c>
      <c r="BF43" s="44">
        <v>0</v>
      </c>
      <c r="BH43" s="1" t="e">
        <f>VLOOKUP(C:C,BN:BO,2,FALSE)</f>
        <v>#N/A</v>
      </c>
      <c r="BI43" s="1" t="e">
        <f t="shared" si="7"/>
        <v>#N/A</v>
      </c>
      <c r="BJ43" s="76">
        <v>1516711</v>
      </c>
      <c r="BK43" s="75" t="s">
        <v>1572</v>
      </c>
      <c r="BL43" s="75" t="s">
        <v>1605</v>
      </c>
      <c r="BM43" s="75" t="s">
        <v>380</v>
      </c>
      <c r="BN43" s="77" t="s">
        <v>1899</v>
      </c>
      <c r="BO43" s="78">
        <v>295</v>
      </c>
      <c r="BP43" s="75" t="s">
        <v>1900</v>
      </c>
      <c r="BQ43" s="80">
        <v>45029</v>
      </c>
      <c r="BR43" s="75" t="s">
        <v>1901</v>
      </c>
      <c r="BS43" s="75" t="s">
        <v>1608</v>
      </c>
      <c r="BT43" s="75">
        <v>590</v>
      </c>
      <c r="BU43" s="75">
        <v>0</v>
      </c>
    </row>
    <row r="44" ht="36" spans="1:73">
      <c r="A44" s="16">
        <f t="shared" si="0"/>
        <v>40</v>
      </c>
      <c r="B44" s="16" t="s">
        <v>135</v>
      </c>
      <c r="C44" s="16" t="s">
        <v>136</v>
      </c>
      <c r="D44" s="16" t="s">
        <v>52</v>
      </c>
      <c r="E44" s="16">
        <v>2</v>
      </c>
      <c r="F44" s="19" t="s">
        <v>56</v>
      </c>
      <c r="G44" s="19" t="s">
        <v>56</v>
      </c>
      <c r="H44" s="16" t="s">
        <v>54</v>
      </c>
      <c r="I44" s="16">
        <v>1</v>
      </c>
      <c r="J44" s="33">
        <v>162</v>
      </c>
      <c r="K44" s="33">
        <f t="shared" si="1"/>
        <v>324</v>
      </c>
      <c r="L44" s="34">
        <v>346.8</v>
      </c>
      <c r="M44" s="33">
        <f t="shared" si="2"/>
        <v>693.6</v>
      </c>
      <c r="N44" s="35">
        <v>880</v>
      </c>
      <c r="O44" s="35">
        <v>1760</v>
      </c>
      <c r="P44" s="35">
        <f t="shared" si="3"/>
        <v>462.93</v>
      </c>
      <c r="Q44" s="35">
        <f t="shared" si="4"/>
        <v>925.86</v>
      </c>
      <c r="R44" s="35"/>
      <c r="S44" s="35"/>
      <c r="T44" s="41"/>
      <c r="X44" s="1" t="e">
        <f t="shared" si="9"/>
        <v>#N/A</v>
      </c>
      <c r="AA44" s="46">
        <v>1712603</v>
      </c>
      <c r="AB44" s="44" t="s">
        <v>1572</v>
      </c>
      <c r="AC44" s="44" t="s">
        <v>1605</v>
      </c>
      <c r="AD44" s="45" t="s">
        <v>1138</v>
      </c>
      <c r="AE44" s="44" t="s">
        <v>1895</v>
      </c>
      <c r="AF44" s="44">
        <v>90</v>
      </c>
      <c r="AG44" s="44">
        <v>0</v>
      </c>
      <c r="AH44" s="44">
        <f t="shared" si="6"/>
        <v>45</v>
      </c>
      <c r="AI44" s="44" t="s">
        <v>1902</v>
      </c>
      <c r="AJ44" s="50">
        <v>45355</v>
      </c>
      <c r="AK44" s="49" t="s">
        <v>1903</v>
      </c>
      <c r="AL44" s="44" t="s">
        <v>1613</v>
      </c>
      <c r="AM44" s="1" t="e">
        <f>VLOOKUP(C:C,AV:AW,2,FALSE)</f>
        <v>#N/A</v>
      </c>
      <c r="AQ44" s="52">
        <v>2</v>
      </c>
      <c r="AR44" s="46">
        <v>1668963</v>
      </c>
      <c r="AS44" s="44" t="s">
        <v>1572</v>
      </c>
      <c r="AT44" s="44" t="s">
        <v>1605</v>
      </c>
      <c r="AU44" s="44" t="s">
        <v>380</v>
      </c>
      <c r="AV44" s="44" t="s">
        <v>380</v>
      </c>
      <c r="AW44" s="44">
        <v>175</v>
      </c>
      <c r="AX44" s="44" t="s">
        <v>1904</v>
      </c>
      <c r="AY44" s="50">
        <v>45267</v>
      </c>
      <c r="AZ44" s="65"/>
      <c r="BA44" s="44"/>
      <c r="BB44" s="44" t="s">
        <v>380</v>
      </c>
      <c r="BC44" s="44" t="s">
        <v>1608</v>
      </c>
      <c r="BD44" s="44">
        <v>350</v>
      </c>
      <c r="BE44" s="44">
        <v>0</v>
      </c>
      <c r="BF44" s="44">
        <v>0</v>
      </c>
      <c r="BH44" s="1">
        <f>VLOOKUP(C:C,BN:BO,2,FALSE)</f>
        <v>300</v>
      </c>
      <c r="BI44" s="1">
        <f t="shared" si="7"/>
        <v>46.8</v>
      </c>
      <c r="BJ44" s="76">
        <v>1516711</v>
      </c>
      <c r="BK44" s="75" t="s">
        <v>1572</v>
      </c>
      <c r="BL44" s="75" t="s">
        <v>1605</v>
      </c>
      <c r="BM44" s="75" t="s">
        <v>380</v>
      </c>
      <c r="BN44" s="77" t="s">
        <v>1905</v>
      </c>
      <c r="BO44" s="78">
        <v>175</v>
      </c>
      <c r="BP44" s="75" t="s">
        <v>1906</v>
      </c>
      <c r="BQ44" s="80">
        <v>45029</v>
      </c>
      <c r="BR44" s="75" t="s">
        <v>1907</v>
      </c>
      <c r="BS44" s="75" t="s">
        <v>1608</v>
      </c>
      <c r="BT44" s="75">
        <v>350</v>
      </c>
      <c r="BU44" s="75">
        <v>0</v>
      </c>
    </row>
    <row r="45" ht="36" spans="1:73">
      <c r="A45" s="16">
        <f t="shared" si="0"/>
        <v>41</v>
      </c>
      <c r="B45" s="16" t="s">
        <v>135</v>
      </c>
      <c r="C45" s="16" t="s">
        <v>137</v>
      </c>
      <c r="D45" s="16" t="s">
        <v>52</v>
      </c>
      <c r="E45" s="16">
        <v>2</v>
      </c>
      <c r="F45" s="19" t="s">
        <v>56</v>
      </c>
      <c r="G45" s="19" t="s">
        <v>56</v>
      </c>
      <c r="H45" s="16" t="s">
        <v>54</v>
      </c>
      <c r="I45" s="16">
        <v>1</v>
      </c>
      <c r="J45" s="33">
        <v>162</v>
      </c>
      <c r="K45" s="33">
        <f t="shared" si="1"/>
        <v>324</v>
      </c>
      <c r="L45" s="34">
        <v>346.8</v>
      </c>
      <c r="M45" s="33">
        <f t="shared" si="2"/>
        <v>693.6</v>
      </c>
      <c r="N45" s="35">
        <v>880</v>
      </c>
      <c r="O45" s="35">
        <v>1760</v>
      </c>
      <c r="P45" s="35">
        <f t="shared" si="3"/>
        <v>462.93</v>
      </c>
      <c r="Q45" s="35">
        <f t="shared" si="4"/>
        <v>925.86</v>
      </c>
      <c r="R45" s="35"/>
      <c r="S45" s="35"/>
      <c r="T45" s="41"/>
      <c r="X45" s="1">
        <f>VLOOKUP(C:C,AE:AH,4,FALSE)</f>
        <v>400</v>
      </c>
      <c r="Y45" s="1">
        <f t="shared" ref="Y45:Y51" si="11">L45-X45</f>
        <v>-53.2</v>
      </c>
      <c r="AA45" s="46">
        <v>1712603</v>
      </c>
      <c r="AB45" s="44" t="s">
        <v>1572</v>
      </c>
      <c r="AC45" s="44" t="s">
        <v>1605</v>
      </c>
      <c r="AD45" s="45" t="s">
        <v>1908</v>
      </c>
      <c r="AE45" s="44" t="s">
        <v>1909</v>
      </c>
      <c r="AF45" s="44">
        <v>30</v>
      </c>
      <c r="AG45" s="44">
        <v>0</v>
      </c>
      <c r="AH45" s="44">
        <f t="shared" si="6"/>
        <v>15</v>
      </c>
      <c r="AI45" s="44" t="s">
        <v>1910</v>
      </c>
      <c r="AJ45" s="50">
        <v>45355</v>
      </c>
      <c r="AK45" s="49" t="s">
        <v>1911</v>
      </c>
      <c r="AL45" s="44" t="s">
        <v>1613</v>
      </c>
      <c r="AM45" s="1" t="e">
        <f>VLOOKUP(C:C,AV:AW,2,FALSE)</f>
        <v>#N/A</v>
      </c>
      <c r="AQ45" s="57">
        <v>2</v>
      </c>
      <c r="AR45" s="58">
        <v>1668963</v>
      </c>
      <c r="AS45" s="59" t="s">
        <v>1572</v>
      </c>
      <c r="AT45" s="59" t="s">
        <v>1605</v>
      </c>
      <c r="AU45" s="59" t="s">
        <v>376</v>
      </c>
      <c r="AV45" s="59" t="s">
        <v>376</v>
      </c>
      <c r="AW45" s="59">
        <v>125</v>
      </c>
      <c r="AX45" s="59" t="s">
        <v>1912</v>
      </c>
      <c r="AY45" s="71">
        <v>45267</v>
      </c>
      <c r="AZ45" s="72"/>
      <c r="BA45" s="59"/>
      <c r="BB45" s="59" t="s">
        <v>376</v>
      </c>
      <c r="BC45" s="59" t="s">
        <v>1608</v>
      </c>
      <c r="BD45" s="59">
        <v>250</v>
      </c>
      <c r="BE45" s="59">
        <v>0</v>
      </c>
      <c r="BF45" s="59">
        <v>0</v>
      </c>
      <c r="BH45" s="1" t="e">
        <f>VLOOKUP(C:C,BN:BO,2,FALSE)</f>
        <v>#N/A</v>
      </c>
      <c r="BI45" s="1" t="e">
        <f t="shared" si="7"/>
        <v>#N/A</v>
      </c>
      <c r="BJ45" s="76">
        <v>1516711</v>
      </c>
      <c r="BK45" s="75" t="s">
        <v>1572</v>
      </c>
      <c r="BL45" s="75" t="s">
        <v>1605</v>
      </c>
      <c r="BM45" s="75" t="s">
        <v>1913</v>
      </c>
      <c r="BN45" s="77" t="s">
        <v>412</v>
      </c>
      <c r="BO45" s="78">
        <v>750</v>
      </c>
      <c r="BP45" s="75" t="s">
        <v>1914</v>
      </c>
      <c r="BQ45" s="80">
        <v>45029</v>
      </c>
      <c r="BR45" s="75" t="s">
        <v>1915</v>
      </c>
      <c r="BS45" s="75" t="s">
        <v>1837</v>
      </c>
      <c r="BT45" s="75">
        <v>1500</v>
      </c>
      <c r="BU45" s="75">
        <v>0</v>
      </c>
    </row>
    <row r="46" ht="135" spans="1:73">
      <c r="A46" s="16">
        <f t="shared" si="0"/>
        <v>42</v>
      </c>
      <c r="B46" s="16" t="s">
        <v>138</v>
      </c>
      <c r="C46" s="16" t="s">
        <v>139</v>
      </c>
      <c r="D46" s="16" t="s">
        <v>52</v>
      </c>
      <c r="E46" s="16">
        <v>1</v>
      </c>
      <c r="F46" s="18" t="s">
        <v>140</v>
      </c>
      <c r="G46" s="18" t="s">
        <v>140</v>
      </c>
      <c r="H46" s="16" t="s">
        <v>42</v>
      </c>
      <c r="I46" s="16">
        <v>1</v>
      </c>
      <c r="J46" s="33">
        <v>315</v>
      </c>
      <c r="K46" s="33">
        <f t="shared" si="1"/>
        <v>315</v>
      </c>
      <c r="L46" s="34">
        <v>510</v>
      </c>
      <c r="M46" s="33">
        <f t="shared" si="2"/>
        <v>510</v>
      </c>
      <c r="N46" s="35">
        <v>360</v>
      </c>
      <c r="O46" s="35">
        <v>360</v>
      </c>
      <c r="P46" s="35">
        <f t="shared" si="3"/>
        <v>395</v>
      </c>
      <c r="Q46" s="35">
        <f t="shared" si="4"/>
        <v>395</v>
      </c>
      <c r="R46" s="35"/>
      <c r="S46" s="35"/>
      <c r="T46" s="41"/>
      <c r="X46" s="1" t="e">
        <f t="shared" si="9"/>
        <v>#N/A</v>
      </c>
      <c r="AA46" s="46">
        <v>1712603</v>
      </c>
      <c r="AB46" s="44" t="s">
        <v>1572</v>
      </c>
      <c r="AC46" s="44" t="s">
        <v>1605</v>
      </c>
      <c r="AD46" s="45" t="s">
        <v>1908</v>
      </c>
      <c r="AE46" s="44" t="s">
        <v>1909</v>
      </c>
      <c r="AF46" s="44">
        <v>30</v>
      </c>
      <c r="AG46" s="44">
        <v>0</v>
      </c>
      <c r="AH46" s="44">
        <f t="shared" si="6"/>
        <v>15</v>
      </c>
      <c r="AI46" s="44" t="s">
        <v>1916</v>
      </c>
      <c r="AJ46" s="50">
        <v>45355</v>
      </c>
      <c r="AK46" s="49" t="s">
        <v>1917</v>
      </c>
      <c r="AL46" s="44" t="s">
        <v>1613</v>
      </c>
      <c r="AM46" s="1" t="e">
        <f>VLOOKUP(C:C,AV:AW,2,FALSE)</f>
        <v>#N/A</v>
      </c>
      <c r="AQ46" s="52">
        <v>2</v>
      </c>
      <c r="AR46" s="46">
        <v>1668963</v>
      </c>
      <c r="AS46" s="44" t="s">
        <v>1572</v>
      </c>
      <c r="AT46" s="44" t="s">
        <v>1605</v>
      </c>
      <c r="AU46" s="44" t="s">
        <v>341</v>
      </c>
      <c r="AV46" s="44" t="s">
        <v>341</v>
      </c>
      <c r="AW46" s="44">
        <v>600</v>
      </c>
      <c r="AX46" s="44" t="s">
        <v>1918</v>
      </c>
      <c r="AY46" s="50">
        <v>45267</v>
      </c>
      <c r="AZ46" s="65"/>
      <c r="BA46" s="44"/>
      <c r="BB46" s="44" t="s">
        <v>341</v>
      </c>
      <c r="BC46" s="44" t="s">
        <v>1608</v>
      </c>
      <c r="BD46" s="44">
        <v>1200</v>
      </c>
      <c r="BE46" s="44">
        <v>0</v>
      </c>
      <c r="BF46" s="44">
        <v>0</v>
      </c>
      <c r="BH46" s="1" t="e">
        <f>VLOOKUP(C:C,BN:BO,2,FALSE)</f>
        <v>#N/A</v>
      </c>
      <c r="BI46" s="1" t="e">
        <f t="shared" si="7"/>
        <v>#N/A</v>
      </c>
      <c r="BJ46" s="76">
        <v>1516711</v>
      </c>
      <c r="BK46" s="75" t="s">
        <v>1572</v>
      </c>
      <c r="BL46" s="75" t="s">
        <v>1605</v>
      </c>
      <c r="BM46" s="75" t="s">
        <v>542</v>
      </c>
      <c r="BN46" s="77" t="s">
        <v>546</v>
      </c>
      <c r="BO46" s="78">
        <v>20</v>
      </c>
      <c r="BP46" s="75" t="s">
        <v>1919</v>
      </c>
      <c r="BQ46" s="80">
        <v>45029</v>
      </c>
      <c r="BR46" s="75" t="s">
        <v>1920</v>
      </c>
      <c r="BS46" s="75" t="s">
        <v>1671</v>
      </c>
      <c r="BT46" s="75">
        <v>40</v>
      </c>
      <c r="BU46" s="75">
        <v>0</v>
      </c>
    </row>
    <row r="47" ht="45" spans="1:73">
      <c r="A47" s="16">
        <f t="shared" si="0"/>
        <v>43</v>
      </c>
      <c r="B47" s="16" t="s">
        <v>141</v>
      </c>
      <c r="C47" s="25" t="s">
        <v>142</v>
      </c>
      <c r="D47" s="16" t="s">
        <v>40</v>
      </c>
      <c r="E47" s="16">
        <v>4</v>
      </c>
      <c r="F47" s="24" t="s">
        <v>1921</v>
      </c>
      <c r="G47" s="18" t="s">
        <v>143</v>
      </c>
      <c r="H47" s="16" t="s">
        <v>42</v>
      </c>
      <c r="I47" s="16">
        <v>1</v>
      </c>
      <c r="J47" s="33">
        <v>540</v>
      </c>
      <c r="K47" s="33">
        <f t="shared" si="1"/>
        <v>2160</v>
      </c>
      <c r="L47" s="34">
        <v>357</v>
      </c>
      <c r="M47" s="33">
        <f t="shared" si="2"/>
        <v>1428</v>
      </c>
      <c r="N47" s="35">
        <v>540</v>
      </c>
      <c r="O47" s="35">
        <v>2160</v>
      </c>
      <c r="P47" s="35">
        <f t="shared" si="3"/>
        <v>479</v>
      </c>
      <c r="Q47" s="35">
        <f t="shared" si="4"/>
        <v>1916</v>
      </c>
      <c r="R47" s="35"/>
      <c r="S47" s="35"/>
      <c r="T47" s="41"/>
      <c r="X47" s="1">
        <f>VLOOKUP(C:C,AE:AH,4,FALSE)</f>
        <v>500</v>
      </c>
      <c r="Y47" s="1">
        <f t="shared" si="11"/>
        <v>-143</v>
      </c>
      <c r="AA47" s="46">
        <v>1712603</v>
      </c>
      <c r="AB47" s="44" t="s">
        <v>1572</v>
      </c>
      <c r="AC47" s="44" t="s">
        <v>1605</v>
      </c>
      <c r="AD47" s="45" t="s">
        <v>102</v>
      </c>
      <c r="AE47" s="44" t="s">
        <v>1922</v>
      </c>
      <c r="AF47" s="44">
        <v>80</v>
      </c>
      <c r="AG47" s="44">
        <v>0</v>
      </c>
      <c r="AH47" s="44">
        <f t="shared" si="6"/>
        <v>40</v>
      </c>
      <c r="AI47" s="44" t="s">
        <v>1923</v>
      </c>
      <c r="AJ47" s="50">
        <v>45355</v>
      </c>
      <c r="AK47" s="49" t="s">
        <v>1924</v>
      </c>
      <c r="AL47" s="44" t="s">
        <v>1613</v>
      </c>
      <c r="AM47" s="1" t="e">
        <f>VLOOKUP(C:C,AV:AW,2,FALSE)</f>
        <v>#N/A</v>
      </c>
      <c r="AQ47" s="52">
        <v>2</v>
      </c>
      <c r="AR47" s="46">
        <v>1668963</v>
      </c>
      <c r="AS47" s="44" t="s">
        <v>1572</v>
      </c>
      <c r="AT47" s="44" t="s">
        <v>1605</v>
      </c>
      <c r="AU47" s="44" t="s">
        <v>341</v>
      </c>
      <c r="AV47" s="44" t="s">
        <v>341</v>
      </c>
      <c r="AW47" s="44">
        <v>600</v>
      </c>
      <c r="AX47" s="44" t="s">
        <v>1925</v>
      </c>
      <c r="AY47" s="50">
        <v>45267</v>
      </c>
      <c r="AZ47" s="65"/>
      <c r="BA47" s="44"/>
      <c r="BB47" s="44" t="s">
        <v>341</v>
      </c>
      <c r="BC47" s="44" t="s">
        <v>1608</v>
      </c>
      <c r="BD47" s="44">
        <v>1200</v>
      </c>
      <c r="BE47" s="44">
        <v>0</v>
      </c>
      <c r="BF47" s="44">
        <v>0</v>
      </c>
      <c r="BH47" s="1">
        <f>VLOOKUP(C:C,BN:BO,2,FALSE)</f>
        <v>300</v>
      </c>
      <c r="BI47" s="1">
        <f t="shared" si="7"/>
        <v>57</v>
      </c>
      <c r="BJ47" s="76">
        <v>1516711</v>
      </c>
      <c r="BK47" s="75" t="s">
        <v>1572</v>
      </c>
      <c r="BL47" s="75" t="s">
        <v>1605</v>
      </c>
      <c r="BM47" s="75" t="s">
        <v>542</v>
      </c>
      <c r="BN47" s="77" t="s">
        <v>546</v>
      </c>
      <c r="BO47" s="78">
        <v>20</v>
      </c>
      <c r="BP47" s="75" t="s">
        <v>1926</v>
      </c>
      <c r="BQ47" s="80">
        <v>45029</v>
      </c>
      <c r="BR47" s="75" t="s">
        <v>1927</v>
      </c>
      <c r="BS47" s="75" t="s">
        <v>1671</v>
      </c>
      <c r="BT47" s="75">
        <v>40</v>
      </c>
      <c r="BU47" s="75">
        <v>0</v>
      </c>
    </row>
    <row r="48" ht="36" spans="1:73">
      <c r="A48" s="16">
        <f t="shared" si="0"/>
        <v>44</v>
      </c>
      <c r="B48" s="16" t="s">
        <v>144</v>
      </c>
      <c r="C48" s="16" t="s">
        <v>145</v>
      </c>
      <c r="D48" s="16" t="s">
        <v>40</v>
      </c>
      <c r="E48" s="16">
        <v>2</v>
      </c>
      <c r="F48" s="18" t="s">
        <v>56</v>
      </c>
      <c r="G48" s="18" t="s">
        <v>56</v>
      </c>
      <c r="H48" s="16" t="s">
        <v>42</v>
      </c>
      <c r="I48" s="16">
        <v>1</v>
      </c>
      <c r="J48" s="33">
        <v>90</v>
      </c>
      <c r="K48" s="33">
        <f t="shared" si="1"/>
        <v>180</v>
      </c>
      <c r="L48" s="34">
        <v>61.2</v>
      </c>
      <c r="M48" s="33">
        <f t="shared" si="2"/>
        <v>122.4</v>
      </c>
      <c r="N48" s="35">
        <v>54</v>
      </c>
      <c r="O48" s="35">
        <v>108</v>
      </c>
      <c r="P48" s="35">
        <f t="shared" si="3"/>
        <v>68.4</v>
      </c>
      <c r="Q48" s="35">
        <f t="shared" si="4"/>
        <v>136.8</v>
      </c>
      <c r="R48" s="35"/>
      <c r="S48" s="35"/>
      <c r="T48" s="41"/>
      <c r="X48" s="1" t="e">
        <f t="shared" si="9"/>
        <v>#N/A</v>
      </c>
      <c r="AA48" s="46">
        <v>1712603</v>
      </c>
      <c r="AB48" s="44" t="s">
        <v>1572</v>
      </c>
      <c r="AC48" s="44" t="s">
        <v>1605</v>
      </c>
      <c r="AD48" s="45" t="s">
        <v>102</v>
      </c>
      <c r="AE48" s="44" t="s">
        <v>1922</v>
      </c>
      <c r="AF48" s="44">
        <v>80</v>
      </c>
      <c r="AG48" s="44">
        <v>0</v>
      </c>
      <c r="AH48" s="44">
        <f t="shared" si="6"/>
        <v>40</v>
      </c>
      <c r="AI48" s="44" t="s">
        <v>1928</v>
      </c>
      <c r="AJ48" s="50">
        <v>45355</v>
      </c>
      <c r="AK48" s="49" t="s">
        <v>1929</v>
      </c>
      <c r="AL48" s="44" t="s">
        <v>1613</v>
      </c>
      <c r="AM48" s="1" t="e">
        <f>VLOOKUP(C:C,AV:AW,2,FALSE)</f>
        <v>#N/A</v>
      </c>
      <c r="AQ48" s="60">
        <v>2</v>
      </c>
      <c r="AR48" s="61">
        <v>1668963</v>
      </c>
      <c r="AS48" s="62" t="s">
        <v>1572</v>
      </c>
      <c r="AT48" s="62" t="s">
        <v>1605</v>
      </c>
      <c r="AU48" s="62" t="s">
        <v>571</v>
      </c>
      <c r="AV48" s="62" t="s">
        <v>571</v>
      </c>
      <c r="AW48" s="62">
        <v>245</v>
      </c>
      <c r="AX48" s="62" t="s">
        <v>1930</v>
      </c>
      <c r="AY48" s="73">
        <v>45267</v>
      </c>
      <c r="AZ48" s="74"/>
      <c r="BA48" s="62"/>
      <c r="BB48" s="62" t="s">
        <v>571</v>
      </c>
      <c r="BC48" s="62" t="s">
        <v>1613</v>
      </c>
      <c r="BD48" s="62">
        <v>490</v>
      </c>
      <c r="BE48" s="62">
        <v>0</v>
      </c>
      <c r="BF48" s="62">
        <v>0</v>
      </c>
      <c r="BH48" s="1" t="e">
        <f>VLOOKUP(C:C,BN:BO,2,FALSE)</f>
        <v>#N/A</v>
      </c>
      <c r="BI48" s="1" t="e">
        <f t="shared" si="7"/>
        <v>#N/A</v>
      </c>
      <c r="BJ48" s="76">
        <v>1516711</v>
      </c>
      <c r="BK48" s="75" t="s">
        <v>1572</v>
      </c>
      <c r="BL48" s="75" t="s">
        <v>1605</v>
      </c>
      <c r="BM48" s="75" t="s">
        <v>542</v>
      </c>
      <c r="BN48" s="77" t="s">
        <v>547</v>
      </c>
      <c r="BO48" s="78">
        <v>20</v>
      </c>
      <c r="BP48" s="75" t="s">
        <v>1931</v>
      </c>
      <c r="BQ48" s="80">
        <v>45029</v>
      </c>
      <c r="BR48" s="75" t="s">
        <v>1932</v>
      </c>
      <c r="BS48" s="75" t="s">
        <v>1671</v>
      </c>
      <c r="BT48" s="75">
        <v>40</v>
      </c>
      <c r="BU48" s="75">
        <v>0</v>
      </c>
    </row>
    <row r="49" ht="36" spans="1:73">
      <c r="A49" s="16">
        <f t="shared" si="0"/>
        <v>45</v>
      </c>
      <c r="B49" s="16" t="s">
        <v>144</v>
      </c>
      <c r="C49" s="16" t="s">
        <v>146</v>
      </c>
      <c r="D49" s="16" t="s">
        <v>40</v>
      </c>
      <c r="E49" s="16">
        <v>2</v>
      </c>
      <c r="F49" s="18" t="s">
        <v>56</v>
      </c>
      <c r="G49" s="18" t="s">
        <v>56</v>
      </c>
      <c r="H49" s="16" t="s">
        <v>42</v>
      </c>
      <c r="I49" s="16">
        <v>1</v>
      </c>
      <c r="J49" s="33">
        <v>90</v>
      </c>
      <c r="K49" s="33">
        <f t="shared" si="1"/>
        <v>180</v>
      </c>
      <c r="L49" s="34">
        <v>61.2</v>
      </c>
      <c r="M49" s="33">
        <f t="shared" si="2"/>
        <v>122.4</v>
      </c>
      <c r="N49" s="35">
        <v>54</v>
      </c>
      <c r="O49" s="35">
        <v>108</v>
      </c>
      <c r="P49" s="35">
        <f t="shared" si="3"/>
        <v>68.4</v>
      </c>
      <c r="Q49" s="35">
        <f t="shared" si="4"/>
        <v>136.8</v>
      </c>
      <c r="R49" s="35"/>
      <c r="S49" s="35"/>
      <c r="T49" s="41"/>
      <c r="X49" s="1">
        <f>VLOOKUP(C:C,AE:AH,4,FALSE)</f>
        <v>30</v>
      </c>
      <c r="Y49" s="1">
        <f t="shared" si="11"/>
        <v>31.2</v>
      </c>
      <c r="AA49" s="46">
        <v>1712603</v>
      </c>
      <c r="AB49" s="44" t="s">
        <v>1572</v>
      </c>
      <c r="AC49" s="44" t="s">
        <v>1605</v>
      </c>
      <c r="AD49" s="45" t="s">
        <v>102</v>
      </c>
      <c r="AE49" s="44" t="s">
        <v>1922</v>
      </c>
      <c r="AF49" s="44">
        <v>80</v>
      </c>
      <c r="AG49" s="44">
        <v>0</v>
      </c>
      <c r="AH49" s="44">
        <f t="shared" si="6"/>
        <v>40</v>
      </c>
      <c r="AI49" s="44" t="s">
        <v>1933</v>
      </c>
      <c r="AJ49" s="50">
        <v>45355</v>
      </c>
      <c r="AK49" s="49" t="s">
        <v>1934</v>
      </c>
      <c r="AL49" s="44" t="s">
        <v>1613</v>
      </c>
      <c r="AM49" s="1" t="e">
        <f>VLOOKUP(C:C,AV:AW,2,FALSE)</f>
        <v>#N/A</v>
      </c>
      <c r="AQ49" s="60">
        <v>2</v>
      </c>
      <c r="AR49" s="61">
        <v>1668963</v>
      </c>
      <c r="AS49" s="62" t="s">
        <v>1572</v>
      </c>
      <c r="AT49" s="62" t="s">
        <v>1605</v>
      </c>
      <c r="AU49" s="62" t="s">
        <v>571</v>
      </c>
      <c r="AV49" s="62" t="s">
        <v>571</v>
      </c>
      <c r="AW49" s="62">
        <v>245</v>
      </c>
      <c r="AX49" s="62" t="s">
        <v>1935</v>
      </c>
      <c r="AY49" s="73">
        <v>45267</v>
      </c>
      <c r="AZ49" s="74"/>
      <c r="BA49" s="62"/>
      <c r="BB49" s="62" t="s">
        <v>571</v>
      </c>
      <c r="BC49" s="62" t="s">
        <v>1671</v>
      </c>
      <c r="BD49" s="62">
        <v>490</v>
      </c>
      <c r="BE49" s="62">
        <v>0</v>
      </c>
      <c r="BF49" s="62">
        <v>0</v>
      </c>
      <c r="BH49" s="1" t="e">
        <f>VLOOKUP(C:C,BN:BO,2,FALSE)</f>
        <v>#N/A</v>
      </c>
      <c r="BI49" s="1" t="e">
        <f t="shared" si="7"/>
        <v>#N/A</v>
      </c>
      <c r="BJ49" s="76">
        <v>1516711</v>
      </c>
      <c r="BK49" s="75" t="s">
        <v>1572</v>
      </c>
      <c r="BL49" s="75" t="s">
        <v>1605</v>
      </c>
      <c r="BM49" s="75" t="s">
        <v>542</v>
      </c>
      <c r="BN49" s="77" t="s">
        <v>547</v>
      </c>
      <c r="BO49" s="78">
        <v>20</v>
      </c>
      <c r="BP49" s="75" t="s">
        <v>1936</v>
      </c>
      <c r="BQ49" s="80">
        <v>45029</v>
      </c>
      <c r="BR49" s="75" t="s">
        <v>1937</v>
      </c>
      <c r="BS49" s="75" t="s">
        <v>1671</v>
      </c>
      <c r="BT49" s="75">
        <v>40</v>
      </c>
      <c r="BU49" s="75">
        <v>0</v>
      </c>
    </row>
    <row r="50" ht="36" spans="1:73">
      <c r="A50" s="16">
        <f t="shared" si="0"/>
        <v>46</v>
      </c>
      <c r="B50" s="16" t="s">
        <v>144</v>
      </c>
      <c r="C50" s="16" t="s">
        <v>147</v>
      </c>
      <c r="D50" s="16" t="s">
        <v>40</v>
      </c>
      <c r="E50" s="16">
        <v>2</v>
      </c>
      <c r="F50" s="18" t="s">
        <v>56</v>
      </c>
      <c r="G50" s="18" t="s">
        <v>56</v>
      </c>
      <c r="H50" s="16" t="s">
        <v>42</v>
      </c>
      <c r="I50" s="16">
        <v>1</v>
      </c>
      <c r="J50" s="33">
        <v>90</v>
      </c>
      <c r="K50" s="33">
        <f t="shared" si="1"/>
        <v>180</v>
      </c>
      <c r="L50" s="34">
        <v>61.2</v>
      </c>
      <c r="M50" s="33">
        <f t="shared" si="2"/>
        <v>122.4</v>
      </c>
      <c r="N50" s="35">
        <v>54</v>
      </c>
      <c r="O50" s="35">
        <v>108</v>
      </c>
      <c r="P50" s="35">
        <f t="shared" si="3"/>
        <v>68.4</v>
      </c>
      <c r="Q50" s="35">
        <f t="shared" si="4"/>
        <v>136.8</v>
      </c>
      <c r="R50" s="35"/>
      <c r="S50" s="35"/>
      <c r="T50" s="41"/>
      <c r="X50" s="1">
        <f>VLOOKUP(C:C,AE:AH,4,FALSE)</f>
        <v>30</v>
      </c>
      <c r="Y50" s="1">
        <f t="shared" si="11"/>
        <v>31.2</v>
      </c>
      <c r="AA50" s="46">
        <v>1712603</v>
      </c>
      <c r="AB50" s="44" t="s">
        <v>1572</v>
      </c>
      <c r="AC50" s="44" t="s">
        <v>1605</v>
      </c>
      <c r="AD50" s="45" t="s">
        <v>971</v>
      </c>
      <c r="AE50" s="44" t="s">
        <v>1938</v>
      </c>
      <c r="AF50" s="44">
        <v>30</v>
      </c>
      <c r="AG50" s="44">
        <v>0</v>
      </c>
      <c r="AH50" s="44">
        <f t="shared" si="6"/>
        <v>15</v>
      </c>
      <c r="AI50" s="44" t="s">
        <v>1939</v>
      </c>
      <c r="AJ50" s="50">
        <v>45355</v>
      </c>
      <c r="AK50" s="49" t="s">
        <v>1940</v>
      </c>
      <c r="AL50" s="44" t="s">
        <v>1613</v>
      </c>
      <c r="AM50" s="1" t="e">
        <f>VLOOKUP(C:C,AV:AW,2,FALSE)</f>
        <v>#N/A</v>
      </c>
      <c r="AQ50" s="60">
        <v>2</v>
      </c>
      <c r="AR50" s="61">
        <v>1668963</v>
      </c>
      <c r="AS50" s="62" t="s">
        <v>1572</v>
      </c>
      <c r="AT50" s="62" t="s">
        <v>1605</v>
      </c>
      <c r="AU50" s="62" t="s">
        <v>571</v>
      </c>
      <c r="AV50" s="62" t="s">
        <v>571</v>
      </c>
      <c r="AW50" s="62">
        <v>245</v>
      </c>
      <c r="AX50" s="62" t="s">
        <v>1941</v>
      </c>
      <c r="AY50" s="73">
        <v>45267</v>
      </c>
      <c r="AZ50" s="74"/>
      <c r="BA50" s="62"/>
      <c r="BB50" s="62" t="s">
        <v>571</v>
      </c>
      <c r="BC50" s="62" t="s">
        <v>1671</v>
      </c>
      <c r="BD50" s="62">
        <v>490</v>
      </c>
      <c r="BE50" s="62">
        <v>0</v>
      </c>
      <c r="BF50" s="62">
        <v>0</v>
      </c>
      <c r="BH50" s="1" t="e">
        <f>VLOOKUP(C:C,BN:BO,2,FALSE)</f>
        <v>#N/A</v>
      </c>
      <c r="BI50" s="1" t="e">
        <f t="shared" si="7"/>
        <v>#N/A</v>
      </c>
      <c r="BJ50" s="76">
        <v>1516711</v>
      </c>
      <c r="BK50" s="75" t="s">
        <v>1572</v>
      </c>
      <c r="BL50" s="75" t="s">
        <v>1605</v>
      </c>
      <c r="BM50" s="75" t="s">
        <v>542</v>
      </c>
      <c r="BN50" s="77" t="s">
        <v>547</v>
      </c>
      <c r="BO50" s="78">
        <v>20</v>
      </c>
      <c r="BP50" s="75" t="s">
        <v>1942</v>
      </c>
      <c r="BQ50" s="80">
        <v>45029</v>
      </c>
      <c r="BR50" s="75" t="s">
        <v>1943</v>
      </c>
      <c r="BS50" s="75" t="s">
        <v>1671</v>
      </c>
      <c r="BT50" s="75">
        <v>40</v>
      </c>
      <c r="BU50" s="75">
        <v>0</v>
      </c>
    </row>
    <row r="51" ht="90" spans="1:73">
      <c r="A51" s="16">
        <f t="shared" si="0"/>
        <v>47</v>
      </c>
      <c r="B51" s="16" t="s">
        <v>148</v>
      </c>
      <c r="C51" s="16" t="s">
        <v>40</v>
      </c>
      <c r="D51" s="16" t="s">
        <v>40</v>
      </c>
      <c r="E51" s="16">
        <v>3</v>
      </c>
      <c r="F51" s="26" t="s">
        <v>149</v>
      </c>
      <c r="G51" s="26" t="s">
        <v>149</v>
      </c>
      <c r="H51" s="16" t="s">
        <v>42</v>
      </c>
      <c r="I51" s="16">
        <v>1</v>
      </c>
      <c r="J51" s="33">
        <v>315</v>
      </c>
      <c r="K51" s="33">
        <f t="shared" si="1"/>
        <v>945</v>
      </c>
      <c r="L51" s="34">
        <v>30.6</v>
      </c>
      <c r="M51" s="33">
        <f t="shared" si="2"/>
        <v>91.8</v>
      </c>
      <c r="N51" s="35">
        <v>90</v>
      </c>
      <c r="O51" s="35">
        <v>270</v>
      </c>
      <c r="P51" s="35">
        <f t="shared" si="3"/>
        <v>145.2</v>
      </c>
      <c r="Q51" s="35">
        <f t="shared" si="4"/>
        <v>435.6</v>
      </c>
      <c r="R51" s="35"/>
      <c r="S51" s="35"/>
      <c r="T51" s="41"/>
      <c r="X51" s="1">
        <f>VLOOKUP(C:C,AE:AH,4,FALSE)</f>
        <v>300</v>
      </c>
      <c r="Y51" s="1">
        <f t="shared" si="11"/>
        <v>-269.4</v>
      </c>
      <c r="AA51" s="46">
        <v>1712603</v>
      </c>
      <c r="AB51" s="44" t="s">
        <v>1572</v>
      </c>
      <c r="AC51" s="44" t="s">
        <v>1605</v>
      </c>
      <c r="AD51" s="45" t="s">
        <v>1150</v>
      </c>
      <c r="AE51" s="44" t="s">
        <v>1944</v>
      </c>
      <c r="AF51" s="44">
        <v>200</v>
      </c>
      <c r="AG51" s="44">
        <v>0</v>
      </c>
      <c r="AH51" s="44">
        <f t="shared" si="6"/>
        <v>100</v>
      </c>
      <c r="AI51" s="44" t="s">
        <v>1945</v>
      </c>
      <c r="AJ51" s="50">
        <v>45355</v>
      </c>
      <c r="AK51" s="49" t="s">
        <v>1946</v>
      </c>
      <c r="AL51" s="44" t="s">
        <v>1613</v>
      </c>
      <c r="AM51" s="1">
        <f>VLOOKUP(C:C,AV:AW,2,FALSE)</f>
        <v>200</v>
      </c>
      <c r="AN51" s="1">
        <f>L51-AM51</f>
        <v>-169.4</v>
      </c>
      <c r="AQ51" s="60">
        <v>2</v>
      </c>
      <c r="AR51" s="61">
        <v>1668963</v>
      </c>
      <c r="AS51" s="62" t="s">
        <v>1572</v>
      </c>
      <c r="AT51" s="62" t="s">
        <v>1605</v>
      </c>
      <c r="AU51" s="62" t="s">
        <v>571</v>
      </c>
      <c r="AV51" s="62" t="s">
        <v>571</v>
      </c>
      <c r="AW51" s="62">
        <v>245</v>
      </c>
      <c r="AX51" s="62" t="s">
        <v>1947</v>
      </c>
      <c r="AY51" s="73">
        <v>45267</v>
      </c>
      <c r="AZ51" s="74"/>
      <c r="BA51" s="62"/>
      <c r="BB51" s="62" t="s">
        <v>571</v>
      </c>
      <c r="BC51" s="62" t="s">
        <v>1671</v>
      </c>
      <c r="BD51" s="62">
        <v>490</v>
      </c>
      <c r="BE51" s="62">
        <v>0</v>
      </c>
      <c r="BF51" s="62">
        <v>0</v>
      </c>
      <c r="BH51" s="1">
        <f>VLOOKUP(C:C,BN:BO,2,FALSE)</f>
        <v>125</v>
      </c>
      <c r="BI51" s="1">
        <f t="shared" si="7"/>
        <v>-94.4</v>
      </c>
      <c r="BJ51" s="76">
        <v>1516711</v>
      </c>
      <c r="BK51" s="75" t="s">
        <v>1572</v>
      </c>
      <c r="BL51" s="75" t="s">
        <v>1605</v>
      </c>
      <c r="BM51" s="75" t="s">
        <v>376</v>
      </c>
      <c r="BN51" s="77" t="s">
        <v>40</v>
      </c>
      <c r="BO51" s="78">
        <v>125</v>
      </c>
      <c r="BP51" s="75" t="s">
        <v>1948</v>
      </c>
      <c r="BQ51" s="80">
        <v>45029</v>
      </c>
      <c r="BR51" s="75" t="s">
        <v>1949</v>
      </c>
      <c r="BS51" s="75" t="s">
        <v>1608</v>
      </c>
      <c r="BT51" s="75">
        <v>250</v>
      </c>
      <c r="BU51" s="75">
        <v>0</v>
      </c>
    </row>
    <row r="52" ht="56.25" spans="1:73">
      <c r="A52" s="16">
        <f t="shared" si="0"/>
        <v>48</v>
      </c>
      <c r="B52" s="16" t="s">
        <v>150</v>
      </c>
      <c r="C52" s="16" t="s">
        <v>151</v>
      </c>
      <c r="D52" s="16" t="s">
        <v>152</v>
      </c>
      <c r="E52" s="16">
        <v>1</v>
      </c>
      <c r="F52" s="18" t="s">
        <v>153</v>
      </c>
      <c r="G52" s="18" t="s">
        <v>153</v>
      </c>
      <c r="H52" s="16" t="s">
        <v>42</v>
      </c>
      <c r="I52" s="16">
        <v>1</v>
      </c>
      <c r="J52" s="33">
        <v>45</v>
      </c>
      <c r="K52" s="33">
        <f t="shared" si="1"/>
        <v>45</v>
      </c>
      <c r="L52" s="34">
        <v>51</v>
      </c>
      <c r="M52" s="33">
        <f t="shared" si="2"/>
        <v>51</v>
      </c>
      <c r="N52" s="35">
        <v>36</v>
      </c>
      <c r="O52" s="35">
        <v>36</v>
      </c>
      <c r="P52" s="35">
        <f t="shared" si="3"/>
        <v>44</v>
      </c>
      <c r="Q52" s="35">
        <f t="shared" si="4"/>
        <v>44</v>
      </c>
      <c r="R52" s="35"/>
      <c r="S52" s="35"/>
      <c r="T52" s="41"/>
      <c r="X52" s="1" t="e">
        <f t="shared" si="9"/>
        <v>#N/A</v>
      </c>
      <c r="AA52" s="46">
        <v>1712603</v>
      </c>
      <c r="AB52" s="44" t="s">
        <v>1572</v>
      </c>
      <c r="AC52" s="44" t="s">
        <v>1605</v>
      </c>
      <c r="AD52" s="45" t="s">
        <v>1150</v>
      </c>
      <c r="AE52" s="44" t="s">
        <v>1944</v>
      </c>
      <c r="AF52" s="44">
        <v>200</v>
      </c>
      <c r="AG52" s="44">
        <v>0</v>
      </c>
      <c r="AH52" s="44">
        <f t="shared" si="6"/>
        <v>100</v>
      </c>
      <c r="AI52" s="44" t="s">
        <v>1950</v>
      </c>
      <c r="AJ52" s="50">
        <v>45355</v>
      </c>
      <c r="AK52" s="49" t="s">
        <v>1951</v>
      </c>
      <c r="AL52" s="44" t="s">
        <v>1613</v>
      </c>
      <c r="AM52" s="1" t="e">
        <f>VLOOKUP(C:C,AV:AW,2,FALSE)</f>
        <v>#N/A</v>
      </c>
      <c r="AQ52" s="52">
        <v>2</v>
      </c>
      <c r="AR52" s="46">
        <v>1668963</v>
      </c>
      <c r="AS52" s="44" t="s">
        <v>1572</v>
      </c>
      <c r="AT52" s="44" t="s">
        <v>1605</v>
      </c>
      <c r="AU52" s="44" t="s">
        <v>571</v>
      </c>
      <c r="AV52" s="44" t="s">
        <v>571</v>
      </c>
      <c r="AW52" s="44">
        <v>245</v>
      </c>
      <c r="AX52" s="44" t="s">
        <v>1952</v>
      </c>
      <c r="AY52" s="50">
        <v>45267</v>
      </c>
      <c r="AZ52" s="65"/>
      <c r="BA52" s="44"/>
      <c r="BB52" s="44" t="s">
        <v>571</v>
      </c>
      <c r="BC52" s="44" t="s">
        <v>1671</v>
      </c>
      <c r="BD52" s="44">
        <v>490</v>
      </c>
      <c r="BE52" s="44">
        <v>0</v>
      </c>
      <c r="BF52" s="44">
        <v>0</v>
      </c>
      <c r="BH52" s="1" t="e">
        <f>VLOOKUP(C:C,BN:BO,2,FALSE)</f>
        <v>#N/A</v>
      </c>
      <c r="BI52" s="1" t="e">
        <f t="shared" si="7"/>
        <v>#N/A</v>
      </c>
      <c r="BJ52" s="76">
        <v>1516720</v>
      </c>
      <c r="BK52" s="75" t="s">
        <v>1572</v>
      </c>
      <c r="BL52" s="75" t="s">
        <v>1605</v>
      </c>
      <c r="BM52" s="75" t="s">
        <v>793</v>
      </c>
      <c r="BN52" s="77" t="s">
        <v>794</v>
      </c>
      <c r="BO52" s="78">
        <v>150</v>
      </c>
      <c r="BP52" s="75" t="s">
        <v>1953</v>
      </c>
      <c r="BQ52" s="80">
        <v>45029</v>
      </c>
      <c r="BR52" s="75" t="s">
        <v>1660</v>
      </c>
      <c r="BS52" s="75" t="s">
        <v>1613</v>
      </c>
      <c r="BT52" s="75">
        <v>300</v>
      </c>
      <c r="BU52" s="75">
        <v>0</v>
      </c>
    </row>
    <row r="53" ht="36" spans="1:73">
      <c r="A53" s="16">
        <f t="shared" si="0"/>
        <v>49</v>
      </c>
      <c r="B53" s="16" t="s">
        <v>154</v>
      </c>
      <c r="C53" s="16" t="s">
        <v>155</v>
      </c>
      <c r="D53" s="16" t="s">
        <v>40</v>
      </c>
      <c r="E53" s="16">
        <v>38</v>
      </c>
      <c r="F53" s="18" t="s">
        <v>156</v>
      </c>
      <c r="G53" s="18" t="s">
        <v>156</v>
      </c>
      <c r="H53" s="16" t="s">
        <v>42</v>
      </c>
      <c r="I53" s="16">
        <v>1</v>
      </c>
      <c r="J53" s="33">
        <v>135</v>
      </c>
      <c r="K53" s="33">
        <f t="shared" si="1"/>
        <v>5130</v>
      </c>
      <c r="L53" s="34">
        <v>122.4</v>
      </c>
      <c r="M53" s="33">
        <f t="shared" si="2"/>
        <v>4651.2</v>
      </c>
      <c r="N53" s="35">
        <v>90</v>
      </c>
      <c r="O53" s="35">
        <v>3420</v>
      </c>
      <c r="P53" s="35">
        <f t="shared" si="3"/>
        <v>115.8</v>
      </c>
      <c r="Q53" s="35">
        <f t="shared" si="4"/>
        <v>4400.4</v>
      </c>
      <c r="R53" s="35"/>
      <c r="S53" s="35"/>
      <c r="T53" s="41"/>
      <c r="X53" s="1" t="e">
        <f t="shared" si="9"/>
        <v>#N/A</v>
      </c>
      <c r="AA53" s="46">
        <v>1712603</v>
      </c>
      <c r="AB53" s="44" t="s">
        <v>1572</v>
      </c>
      <c r="AC53" s="44" t="s">
        <v>1605</v>
      </c>
      <c r="AD53" s="45" t="s">
        <v>1150</v>
      </c>
      <c r="AE53" s="44" t="s">
        <v>1944</v>
      </c>
      <c r="AF53" s="44">
        <v>200</v>
      </c>
      <c r="AG53" s="44">
        <v>0</v>
      </c>
      <c r="AH53" s="44">
        <f t="shared" si="6"/>
        <v>100</v>
      </c>
      <c r="AI53" s="44" t="s">
        <v>1954</v>
      </c>
      <c r="AJ53" s="50">
        <v>45355</v>
      </c>
      <c r="AK53" s="49" t="s">
        <v>1955</v>
      </c>
      <c r="AL53" s="44" t="s">
        <v>1613</v>
      </c>
      <c r="AM53" s="1" t="e">
        <f>VLOOKUP(C:C,AV:AW,2,FALSE)</f>
        <v>#N/A</v>
      </c>
      <c r="AQ53" s="52">
        <v>2</v>
      </c>
      <c r="AR53" s="46">
        <v>1668963</v>
      </c>
      <c r="AS53" s="44" t="s">
        <v>1572</v>
      </c>
      <c r="AT53" s="44" t="s">
        <v>1605</v>
      </c>
      <c r="AU53" s="44" t="s">
        <v>157</v>
      </c>
      <c r="AV53" s="44" t="s">
        <v>157</v>
      </c>
      <c r="AW53" s="44">
        <v>30</v>
      </c>
      <c r="AX53" s="44" t="s">
        <v>1956</v>
      </c>
      <c r="AY53" s="50">
        <v>45267</v>
      </c>
      <c r="AZ53" s="65"/>
      <c r="BA53" s="44"/>
      <c r="BB53" s="44" t="s">
        <v>157</v>
      </c>
      <c r="BC53" s="44" t="s">
        <v>1671</v>
      </c>
      <c r="BD53" s="44">
        <v>60</v>
      </c>
      <c r="BE53" s="44">
        <v>0</v>
      </c>
      <c r="BF53" s="44">
        <v>0</v>
      </c>
      <c r="BH53" s="1" t="e">
        <f>VLOOKUP(C:C,BN:BO,2,FALSE)</f>
        <v>#N/A</v>
      </c>
      <c r="BI53" s="1" t="e">
        <f t="shared" si="7"/>
        <v>#N/A</v>
      </c>
      <c r="BJ53" s="76">
        <v>1516742</v>
      </c>
      <c r="BK53" s="75" t="s">
        <v>1572</v>
      </c>
      <c r="BL53" s="75" t="s">
        <v>1605</v>
      </c>
      <c r="BM53" s="75" t="s">
        <v>576</v>
      </c>
      <c r="BN53" s="77" t="s">
        <v>1957</v>
      </c>
      <c r="BO53" s="78">
        <v>15</v>
      </c>
      <c r="BP53" s="75" t="s">
        <v>1958</v>
      </c>
      <c r="BQ53" s="80">
        <v>45029</v>
      </c>
      <c r="BR53" s="75" t="s">
        <v>1959</v>
      </c>
      <c r="BS53" s="75" t="s">
        <v>1754</v>
      </c>
      <c r="BT53" s="75">
        <v>30</v>
      </c>
      <c r="BU53" s="75">
        <v>0</v>
      </c>
    </row>
    <row r="54" ht="36" spans="1:73">
      <c r="A54" s="16">
        <f t="shared" si="0"/>
        <v>50</v>
      </c>
      <c r="B54" s="23" t="s">
        <v>157</v>
      </c>
      <c r="C54" s="16" t="s">
        <v>158</v>
      </c>
      <c r="D54" s="16" t="s">
        <v>40</v>
      </c>
      <c r="E54" s="16">
        <v>1</v>
      </c>
      <c r="F54" s="18" t="s">
        <v>56</v>
      </c>
      <c r="G54" s="18" t="s">
        <v>56</v>
      </c>
      <c r="H54" s="16" t="s">
        <v>42</v>
      </c>
      <c r="I54" s="16">
        <v>1</v>
      </c>
      <c r="J54" s="33">
        <v>90</v>
      </c>
      <c r="K54" s="33">
        <f t="shared" si="1"/>
        <v>90</v>
      </c>
      <c r="L54" s="34">
        <v>30.6</v>
      </c>
      <c r="M54" s="33">
        <f t="shared" si="2"/>
        <v>30.6</v>
      </c>
      <c r="N54" s="35">
        <v>54</v>
      </c>
      <c r="O54" s="35">
        <v>54</v>
      </c>
      <c r="P54" s="35">
        <f t="shared" si="3"/>
        <v>58.2</v>
      </c>
      <c r="Q54" s="35">
        <f t="shared" si="4"/>
        <v>58.2</v>
      </c>
      <c r="R54" s="35"/>
      <c r="S54" s="35"/>
      <c r="T54" s="41"/>
      <c r="X54" s="1">
        <f>VLOOKUP(C:C,AE:AH,4,FALSE)</f>
        <v>30</v>
      </c>
      <c r="Y54" s="1">
        <f>L54-X54</f>
        <v>0.600000000000001</v>
      </c>
      <c r="AA54" s="46">
        <v>1712603</v>
      </c>
      <c r="AB54" s="44" t="s">
        <v>1572</v>
      </c>
      <c r="AC54" s="44" t="s">
        <v>1605</v>
      </c>
      <c r="AD54" s="45" t="s">
        <v>1150</v>
      </c>
      <c r="AE54" s="44" t="s">
        <v>1944</v>
      </c>
      <c r="AF54" s="44">
        <v>200</v>
      </c>
      <c r="AG54" s="44">
        <v>0</v>
      </c>
      <c r="AH54" s="44">
        <f t="shared" si="6"/>
        <v>100</v>
      </c>
      <c r="AI54" s="44" t="s">
        <v>1960</v>
      </c>
      <c r="AJ54" s="50">
        <v>45355</v>
      </c>
      <c r="AK54" s="49" t="s">
        <v>1961</v>
      </c>
      <c r="AL54" s="44" t="s">
        <v>1613</v>
      </c>
      <c r="AM54" s="1" t="e">
        <f>VLOOKUP(C:C,AV:AW,2,FALSE)</f>
        <v>#N/A</v>
      </c>
      <c r="AQ54" s="52">
        <v>2</v>
      </c>
      <c r="AR54" s="46">
        <v>1668963</v>
      </c>
      <c r="AS54" s="44" t="s">
        <v>1572</v>
      </c>
      <c r="AT54" s="44" t="s">
        <v>1605</v>
      </c>
      <c r="AU54" s="44" t="s">
        <v>1049</v>
      </c>
      <c r="AV54" s="44" t="s">
        <v>1049</v>
      </c>
      <c r="AW54" s="44">
        <v>10</v>
      </c>
      <c r="AX54" s="44" t="s">
        <v>1962</v>
      </c>
      <c r="AY54" s="50">
        <v>45267</v>
      </c>
      <c r="AZ54" s="65"/>
      <c r="BA54" s="44"/>
      <c r="BB54" s="44" t="s">
        <v>1049</v>
      </c>
      <c r="BC54" s="44" t="s">
        <v>1613</v>
      </c>
      <c r="BD54" s="44">
        <v>20</v>
      </c>
      <c r="BE54" s="44">
        <v>0</v>
      </c>
      <c r="BF54" s="44">
        <v>0</v>
      </c>
      <c r="BH54" s="1" t="e">
        <f>VLOOKUP(C:C,BN:BO,2,FALSE)</f>
        <v>#N/A</v>
      </c>
      <c r="BI54" s="1" t="e">
        <f t="shared" si="7"/>
        <v>#N/A</v>
      </c>
      <c r="BJ54" s="76">
        <v>1516742</v>
      </c>
      <c r="BK54" s="75" t="s">
        <v>1572</v>
      </c>
      <c r="BL54" s="75" t="s">
        <v>1605</v>
      </c>
      <c r="BM54" s="75" t="s">
        <v>576</v>
      </c>
      <c r="BN54" s="77" t="s">
        <v>1957</v>
      </c>
      <c r="BO54" s="78">
        <v>15</v>
      </c>
      <c r="BP54" s="75" t="s">
        <v>1963</v>
      </c>
      <c r="BQ54" s="80">
        <v>45029</v>
      </c>
      <c r="BR54" s="75" t="s">
        <v>1964</v>
      </c>
      <c r="BS54" s="75" t="s">
        <v>1754</v>
      </c>
      <c r="BT54" s="75">
        <v>30</v>
      </c>
      <c r="BU54" s="75">
        <v>0</v>
      </c>
    </row>
    <row r="55" ht="36" spans="1:73">
      <c r="A55" s="16">
        <f t="shared" si="0"/>
        <v>51</v>
      </c>
      <c r="B55" s="16" t="s">
        <v>157</v>
      </c>
      <c r="C55" s="16" t="s">
        <v>159</v>
      </c>
      <c r="D55" s="16" t="s">
        <v>40</v>
      </c>
      <c r="E55" s="16">
        <v>2</v>
      </c>
      <c r="F55" s="18" t="s">
        <v>56</v>
      </c>
      <c r="G55" s="18" t="s">
        <v>56</v>
      </c>
      <c r="H55" s="16" t="s">
        <v>42</v>
      </c>
      <c r="I55" s="16">
        <v>1</v>
      </c>
      <c r="J55" s="33">
        <v>90</v>
      </c>
      <c r="K55" s="33">
        <f t="shared" si="1"/>
        <v>180</v>
      </c>
      <c r="L55" s="34">
        <v>30.6</v>
      </c>
      <c r="M55" s="33">
        <f t="shared" si="2"/>
        <v>61.2</v>
      </c>
      <c r="N55" s="35">
        <v>54</v>
      </c>
      <c r="O55" s="35">
        <v>108</v>
      </c>
      <c r="P55" s="35">
        <f t="shared" si="3"/>
        <v>58.2</v>
      </c>
      <c r="Q55" s="35">
        <f t="shared" si="4"/>
        <v>116.4</v>
      </c>
      <c r="R55" s="35"/>
      <c r="S55" s="35"/>
      <c r="T55" s="41"/>
      <c r="X55" s="1" t="e">
        <f t="shared" si="9"/>
        <v>#N/A</v>
      </c>
      <c r="AA55" s="46">
        <v>1712603</v>
      </c>
      <c r="AB55" s="44" t="s">
        <v>1572</v>
      </c>
      <c r="AC55" s="44" t="s">
        <v>1605</v>
      </c>
      <c r="AD55" s="45" t="s">
        <v>1303</v>
      </c>
      <c r="AE55" s="44" t="s">
        <v>1965</v>
      </c>
      <c r="AF55" s="44">
        <v>30</v>
      </c>
      <c r="AG55" s="44">
        <v>100</v>
      </c>
      <c r="AH55" s="44">
        <f t="shared" si="6"/>
        <v>65</v>
      </c>
      <c r="AI55" s="44" t="s">
        <v>1966</v>
      </c>
      <c r="AJ55" s="50">
        <v>45355</v>
      </c>
      <c r="AK55" s="49" t="s">
        <v>1967</v>
      </c>
      <c r="AL55" s="44" t="s">
        <v>1613</v>
      </c>
      <c r="AM55" s="1" t="e">
        <f>VLOOKUP(C:C,AV:AW,2,FALSE)</f>
        <v>#N/A</v>
      </c>
      <c r="AQ55" s="52">
        <v>2</v>
      </c>
      <c r="AR55" s="46">
        <v>1668963</v>
      </c>
      <c r="AS55" s="44" t="s">
        <v>1572</v>
      </c>
      <c r="AT55" s="44" t="s">
        <v>1605</v>
      </c>
      <c r="AU55" s="44" t="s">
        <v>1049</v>
      </c>
      <c r="AV55" s="44" t="s">
        <v>1049</v>
      </c>
      <c r="AW55" s="44">
        <v>10</v>
      </c>
      <c r="AX55" s="44" t="s">
        <v>1968</v>
      </c>
      <c r="AY55" s="50">
        <v>45267</v>
      </c>
      <c r="AZ55" s="65"/>
      <c r="BA55" s="44"/>
      <c r="BB55" s="44" t="s">
        <v>1049</v>
      </c>
      <c r="BC55" s="44" t="s">
        <v>1613</v>
      </c>
      <c r="BD55" s="44">
        <v>20</v>
      </c>
      <c r="BE55" s="44">
        <v>0</v>
      </c>
      <c r="BF55" s="44">
        <v>0</v>
      </c>
      <c r="BH55" s="1" t="e">
        <f>VLOOKUP(C:C,BN:BO,2,FALSE)</f>
        <v>#N/A</v>
      </c>
      <c r="BI55" s="1" t="e">
        <f t="shared" si="7"/>
        <v>#N/A</v>
      </c>
      <c r="BJ55" s="76">
        <v>1516742</v>
      </c>
      <c r="BK55" s="75" t="s">
        <v>1572</v>
      </c>
      <c r="BL55" s="75" t="s">
        <v>1605</v>
      </c>
      <c r="BM55" s="75" t="s">
        <v>576</v>
      </c>
      <c r="BN55" s="77" t="s">
        <v>1969</v>
      </c>
      <c r="BO55" s="78">
        <v>15</v>
      </c>
      <c r="BP55" s="75" t="s">
        <v>1970</v>
      </c>
      <c r="BQ55" s="80">
        <v>45029</v>
      </c>
      <c r="BR55" s="75" t="s">
        <v>1971</v>
      </c>
      <c r="BS55" s="75" t="s">
        <v>1754</v>
      </c>
      <c r="BT55" s="75">
        <v>30</v>
      </c>
      <c r="BU55" s="75">
        <v>0</v>
      </c>
    </row>
    <row r="56" ht="36" spans="1:73">
      <c r="A56" s="16">
        <f t="shared" si="0"/>
        <v>52</v>
      </c>
      <c r="B56" s="16" t="s">
        <v>157</v>
      </c>
      <c r="C56" s="16" t="s">
        <v>160</v>
      </c>
      <c r="D56" s="16" t="s">
        <v>40</v>
      </c>
      <c r="E56" s="16">
        <v>2</v>
      </c>
      <c r="F56" s="18" t="s">
        <v>56</v>
      </c>
      <c r="G56" s="18" t="s">
        <v>56</v>
      </c>
      <c r="H56" s="16" t="s">
        <v>42</v>
      </c>
      <c r="I56" s="16">
        <v>1</v>
      </c>
      <c r="J56" s="33">
        <v>90</v>
      </c>
      <c r="K56" s="33">
        <f t="shared" si="1"/>
        <v>180</v>
      </c>
      <c r="L56" s="34">
        <v>30.6</v>
      </c>
      <c r="M56" s="33">
        <f t="shared" si="2"/>
        <v>61.2</v>
      </c>
      <c r="N56" s="35">
        <v>54</v>
      </c>
      <c r="O56" s="35">
        <v>108</v>
      </c>
      <c r="P56" s="35">
        <f t="shared" si="3"/>
        <v>58.2</v>
      </c>
      <c r="Q56" s="35">
        <f t="shared" si="4"/>
        <v>116.4</v>
      </c>
      <c r="R56" s="35"/>
      <c r="S56" s="35"/>
      <c r="T56" s="41"/>
      <c r="X56" s="1" t="e">
        <f t="shared" si="9"/>
        <v>#N/A</v>
      </c>
      <c r="AA56" s="46">
        <v>1712603</v>
      </c>
      <c r="AB56" s="44" t="s">
        <v>1572</v>
      </c>
      <c r="AC56" s="44" t="s">
        <v>1605</v>
      </c>
      <c r="AD56" s="45" t="s">
        <v>102</v>
      </c>
      <c r="AE56" s="44" t="s">
        <v>1704</v>
      </c>
      <c r="AF56" s="44">
        <v>25</v>
      </c>
      <c r="AG56" s="44">
        <v>0</v>
      </c>
      <c r="AH56" s="44">
        <f t="shared" si="6"/>
        <v>12.5</v>
      </c>
      <c r="AI56" s="44" t="s">
        <v>1972</v>
      </c>
      <c r="AJ56" s="50">
        <v>45355</v>
      </c>
      <c r="AK56" s="49" t="s">
        <v>1973</v>
      </c>
      <c r="AL56" s="44" t="s">
        <v>1613</v>
      </c>
      <c r="AM56" s="1" t="e">
        <f>VLOOKUP(C:C,AV:AW,2,FALSE)</f>
        <v>#N/A</v>
      </c>
      <c r="AQ56" s="52">
        <v>2</v>
      </c>
      <c r="AR56" s="46">
        <v>1668963</v>
      </c>
      <c r="AS56" s="44" t="s">
        <v>1572</v>
      </c>
      <c r="AT56" s="44" t="s">
        <v>1605</v>
      </c>
      <c r="AU56" s="44" t="s">
        <v>1138</v>
      </c>
      <c r="AV56" s="44" t="s">
        <v>1138</v>
      </c>
      <c r="AW56" s="44">
        <v>20</v>
      </c>
      <c r="AX56" s="44" t="s">
        <v>1974</v>
      </c>
      <c r="AY56" s="50">
        <v>45267</v>
      </c>
      <c r="AZ56" s="65"/>
      <c r="BA56" s="44"/>
      <c r="BB56" s="44" t="s">
        <v>1138</v>
      </c>
      <c r="BC56" s="44" t="s">
        <v>1880</v>
      </c>
      <c r="BD56" s="44">
        <v>40</v>
      </c>
      <c r="BE56" s="44">
        <v>0</v>
      </c>
      <c r="BF56" s="44">
        <v>0</v>
      </c>
      <c r="BH56" s="1" t="e">
        <f>VLOOKUP(C:C,BN:BO,2,FALSE)</f>
        <v>#N/A</v>
      </c>
      <c r="BI56" s="1" t="e">
        <f t="shared" si="7"/>
        <v>#N/A</v>
      </c>
      <c r="BJ56" s="76">
        <v>1516742</v>
      </c>
      <c r="BK56" s="75" t="s">
        <v>1572</v>
      </c>
      <c r="BL56" s="75" t="s">
        <v>1605</v>
      </c>
      <c r="BM56" s="75" t="s">
        <v>576</v>
      </c>
      <c r="BN56" s="77" t="s">
        <v>1969</v>
      </c>
      <c r="BO56" s="78">
        <v>15</v>
      </c>
      <c r="BP56" s="75" t="s">
        <v>1975</v>
      </c>
      <c r="BQ56" s="80">
        <v>45029</v>
      </c>
      <c r="BR56" s="75" t="s">
        <v>1976</v>
      </c>
      <c r="BS56" s="75" t="s">
        <v>1754</v>
      </c>
      <c r="BT56" s="75">
        <v>30</v>
      </c>
      <c r="BU56" s="75">
        <v>0</v>
      </c>
    </row>
    <row r="57" ht="45" spans="1:73">
      <c r="A57" s="16">
        <f t="shared" si="0"/>
        <v>53</v>
      </c>
      <c r="B57" s="16" t="s">
        <v>157</v>
      </c>
      <c r="C57" s="16" t="s">
        <v>161</v>
      </c>
      <c r="D57" s="16" t="s">
        <v>40</v>
      </c>
      <c r="E57" s="16">
        <v>5</v>
      </c>
      <c r="F57" s="18" t="s">
        <v>56</v>
      </c>
      <c r="G57" s="18" t="s">
        <v>56</v>
      </c>
      <c r="H57" s="16" t="s">
        <v>42</v>
      </c>
      <c r="I57" s="16">
        <v>1</v>
      </c>
      <c r="J57" s="33">
        <v>90</v>
      </c>
      <c r="K57" s="33">
        <f t="shared" si="1"/>
        <v>450</v>
      </c>
      <c r="L57" s="34">
        <v>30.6</v>
      </c>
      <c r="M57" s="33">
        <f t="shared" si="2"/>
        <v>153</v>
      </c>
      <c r="N57" s="35">
        <v>54</v>
      </c>
      <c r="O57" s="35">
        <v>270</v>
      </c>
      <c r="P57" s="35">
        <f t="shared" si="3"/>
        <v>58.2</v>
      </c>
      <c r="Q57" s="35">
        <f t="shared" si="4"/>
        <v>291</v>
      </c>
      <c r="R57" s="35"/>
      <c r="S57" s="35"/>
      <c r="T57" s="41"/>
      <c r="X57" s="1" t="e">
        <f t="shared" si="9"/>
        <v>#N/A</v>
      </c>
      <c r="AA57" s="46">
        <v>1712603</v>
      </c>
      <c r="AB57" s="44" t="s">
        <v>1572</v>
      </c>
      <c r="AC57" s="44" t="s">
        <v>1605</v>
      </c>
      <c r="AD57" s="45" t="s">
        <v>125</v>
      </c>
      <c r="AE57" s="44" t="s">
        <v>1977</v>
      </c>
      <c r="AF57" s="44">
        <v>500</v>
      </c>
      <c r="AG57" s="44">
        <v>0</v>
      </c>
      <c r="AH57" s="44">
        <f t="shared" si="6"/>
        <v>250</v>
      </c>
      <c r="AI57" s="44" t="s">
        <v>1978</v>
      </c>
      <c r="AJ57" s="50">
        <v>45355</v>
      </c>
      <c r="AK57" s="49" t="s">
        <v>1979</v>
      </c>
      <c r="AL57" s="44" t="s">
        <v>1613</v>
      </c>
      <c r="AM57" s="1" t="e">
        <f>VLOOKUP(C:C,AV:AW,2,FALSE)</f>
        <v>#N/A</v>
      </c>
      <c r="AQ57" s="52">
        <v>2</v>
      </c>
      <c r="AR57" s="46">
        <v>1668963</v>
      </c>
      <c r="AS57" s="44" t="s">
        <v>1572</v>
      </c>
      <c r="AT57" s="44" t="s">
        <v>1605</v>
      </c>
      <c r="AU57" s="44" t="s">
        <v>1138</v>
      </c>
      <c r="AV57" s="44" t="s">
        <v>1138</v>
      </c>
      <c r="AW57" s="44">
        <v>20</v>
      </c>
      <c r="AX57" s="44" t="s">
        <v>1980</v>
      </c>
      <c r="AY57" s="50">
        <v>45267</v>
      </c>
      <c r="AZ57" s="65"/>
      <c r="BA57" s="44"/>
      <c r="BB57" s="44" t="s">
        <v>1138</v>
      </c>
      <c r="BC57" s="44" t="s">
        <v>1613</v>
      </c>
      <c r="BD57" s="44">
        <v>40</v>
      </c>
      <c r="BE57" s="44">
        <v>0</v>
      </c>
      <c r="BF57" s="44">
        <v>0</v>
      </c>
      <c r="BH57" s="1" t="e">
        <f>VLOOKUP(C:C,BN:BO,2,FALSE)</f>
        <v>#N/A</v>
      </c>
      <c r="BI57" s="1" t="e">
        <f t="shared" si="7"/>
        <v>#N/A</v>
      </c>
      <c r="BJ57" s="76">
        <v>1516742</v>
      </c>
      <c r="BK57" s="75" t="s">
        <v>1572</v>
      </c>
      <c r="BL57" s="75" t="s">
        <v>1605</v>
      </c>
      <c r="BM57" s="75" t="s">
        <v>576</v>
      </c>
      <c r="BN57" s="77" t="s">
        <v>1981</v>
      </c>
      <c r="BO57" s="78">
        <v>15</v>
      </c>
      <c r="BP57" s="75" t="s">
        <v>1982</v>
      </c>
      <c r="BQ57" s="80">
        <v>45029</v>
      </c>
      <c r="BR57" s="75" t="s">
        <v>1983</v>
      </c>
      <c r="BS57" s="75" t="s">
        <v>1754</v>
      </c>
      <c r="BT57" s="75">
        <v>30</v>
      </c>
      <c r="BU57" s="75">
        <v>0</v>
      </c>
    </row>
    <row r="58" ht="78.75" spans="1:73">
      <c r="A58" s="16">
        <f t="shared" si="0"/>
        <v>54</v>
      </c>
      <c r="B58" s="23" t="s">
        <v>162</v>
      </c>
      <c r="C58" s="16" t="s">
        <v>163</v>
      </c>
      <c r="D58" s="16" t="s">
        <v>40</v>
      </c>
      <c r="E58" s="16">
        <v>9</v>
      </c>
      <c r="F58" s="18" t="s">
        <v>56</v>
      </c>
      <c r="G58" s="18" t="s">
        <v>56</v>
      </c>
      <c r="H58" s="16" t="s">
        <v>54</v>
      </c>
      <c r="I58" s="16">
        <v>1</v>
      </c>
      <c r="J58" s="33">
        <v>90</v>
      </c>
      <c r="K58" s="33">
        <f t="shared" si="1"/>
        <v>810</v>
      </c>
      <c r="L58" s="34">
        <v>275.4</v>
      </c>
      <c r="M58" s="33">
        <f t="shared" si="2"/>
        <v>2478.6</v>
      </c>
      <c r="N58" s="35">
        <v>66</v>
      </c>
      <c r="O58" s="35">
        <v>594</v>
      </c>
      <c r="P58" s="35">
        <f t="shared" si="3"/>
        <v>143.8</v>
      </c>
      <c r="Q58" s="35">
        <f t="shared" si="4"/>
        <v>1294.2</v>
      </c>
      <c r="R58" s="35"/>
      <c r="S58" s="35"/>
      <c r="T58" s="41"/>
      <c r="X58" s="1" t="e">
        <f t="shared" si="9"/>
        <v>#N/A</v>
      </c>
      <c r="AA58" s="46">
        <v>1712603</v>
      </c>
      <c r="AB58" s="44" t="s">
        <v>1572</v>
      </c>
      <c r="AC58" s="44" t="s">
        <v>1605</v>
      </c>
      <c r="AD58" s="45" t="s">
        <v>125</v>
      </c>
      <c r="AE58" s="44" t="s">
        <v>1867</v>
      </c>
      <c r="AF58" s="44">
        <v>500</v>
      </c>
      <c r="AG58" s="44">
        <v>0</v>
      </c>
      <c r="AH58" s="44">
        <f t="shared" si="6"/>
        <v>250</v>
      </c>
      <c r="AI58" s="44" t="s">
        <v>1984</v>
      </c>
      <c r="AJ58" s="50">
        <v>45355</v>
      </c>
      <c r="AK58" s="49" t="s">
        <v>1985</v>
      </c>
      <c r="AL58" s="44" t="s">
        <v>1613</v>
      </c>
      <c r="AM58" s="1" t="e">
        <f>VLOOKUP(C:C,AV:AW,2,FALSE)</f>
        <v>#N/A</v>
      </c>
      <c r="AQ58" s="52">
        <v>2</v>
      </c>
      <c r="AR58" s="46">
        <v>1668963</v>
      </c>
      <c r="AS58" s="44" t="s">
        <v>1572</v>
      </c>
      <c r="AT58" s="44" t="s">
        <v>1605</v>
      </c>
      <c r="AU58" s="44" t="s">
        <v>1138</v>
      </c>
      <c r="AV58" s="44" t="s">
        <v>1138</v>
      </c>
      <c r="AW58" s="44">
        <v>20</v>
      </c>
      <c r="AX58" s="44" t="s">
        <v>1986</v>
      </c>
      <c r="AY58" s="50">
        <v>45267</v>
      </c>
      <c r="AZ58" s="65"/>
      <c r="BA58" s="44"/>
      <c r="BB58" s="44" t="s">
        <v>1138</v>
      </c>
      <c r="BC58" s="44" t="s">
        <v>1613</v>
      </c>
      <c r="BD58" s="44">
        <v>40</v>
      </c>
      <c r="BE58" s="44">
        <v>0</v>
      </c>
      <c r="BF58" s="44">
        <v>0</v>
      </c>
      <c r="BH58" s="1" t="e">
        <f>VLOOKUP(C:C,BN:BO,2,FALSE)</f>
        <v>#N/A</v>
      </c>
      <c r="BI58" s="1" t="e">
        <f t="shared" si="7"/>
        <v>#N/A</v>
      </c>
      <c r="BJ58" s="76">
        <v>1516742</v>
      </c>
      <c r="BK58" s="75" t="s">
        <v>1572</v>
      </c>
      <c r="BL58" s="75" t="s">
        <v>1605</v>
      </c>
      <c r="BM58" s="75" t="s">
        <v>576</v>
      </c>
      <c r="BN58" s="77" t="s">
        <v>1981</v>
      </c>
      <c r="BO58" s="78">
        <v>15</v>
      </c>
      <c r="BP58" s="75" t="s">
        <v>1987</v>
      </c>
      <c r="BQ58" s="80">
        <v>45029</v>
      </c>
      <c r="BR58" s="75" t="s">
        <v>1988</v>
      </c>
      <c r="BS58" s="75" t="s">
        <v>1754</v>
      </c>
      <c r="BT58" s="75">
        <v>30</v>
      </c>
      <c r="BU58" s="75">
        <v>0</v>
      </c>
    </row>
    <row r="59" ht="36" spans="1:73">
      <c r="A59" s="16">
        <f t="shared" si="0"/>
        <v>55</v>
      </c>
      <c r="B59" s="16" t="s">
        <v>164</v>
      </c>
      <c r="C59" s="16" t="s">
        <v>165</v>
      </c>
      <c r="D59" s="16" t="s">
        <v>40</v>
      </c>
      <c r="E59" s="16">
        <v>5</v>
      </c>
      <c r="F59" s="19" t="s">
        <v>1989</v>
      </c>
      <c r="G59" s="19" t="s">
        <v>1989</v>
      </c>
      <c r="H59" s="16" t="s">
        <v>42</v>
      </c>
      <c r="I59" s="16">
        <v>1</v>
      </c>
      <c r="J59" s="32">
        <v>630</v>
      </c>
      <c r="K59" s="33">
        <f t="shared" si="1"/>
        <v>3150</v>
      </c>
      <c r="L59" s="34">
        <v>249.9</v>
      </c>
      <c r="M59" s="33">
        <f t="shared" si="2"/>
        <v>1249.5</v>
      </c>
      <c r="N59" s="35">
        <v>441</v>
      </c>
      <c r="O59" s="35">
        <v>2205</v>
      </c>
      <c r="P59" s="35">
        <f t="shared" si="3"/>
        <v>440.3</v>
      </c>
      <c r="Q59" s="35">
        <f t="shared" si="4"/>
        <v>2201.5</v>
      </c>
      <c r="R59" s="35"/>
      <c r="S59" s="35"/>
      <c r="T59" s="41"/>
      <c r="X59" s="1" t="e">
        <f t="shared" si="9"/>
        <v>#N/A</v>
      </c>
      <c r="AA59" s="46">
        <v>1712603</v>
      </c>
      <c r="AB59" s="44" t="s">
        <v>1572</v>
      </c>
      <c r="AC59" s="44" t="s">
        <v>1605</v>
      </c>
      <c r="AD59" s="45" t="s">
        <v>1990</v>
      </c>
      <c r="AE59" s="44" t="s">
        <v>1991</v>
      </c>
      <c r="AF59" s="44">
        <v>300</v>
      </c>
      <c r="AG59" s="44">
        <v>0</v>
      </c>
      <c r="AH59" s="44">
        <f t="shared" si="6"/>
        <v>150</v>
      </c>
      <c r="AI59" s="44" t="s">
        <v>1992</v>
      </c>
      <c r="AJ59" s="50">
        <v>45355</v>
      </c>
      <c r="AK59" s="49" t="s">
        <v>1993</v>
      </c>
      <c r="AL59" s="44" t="s">
        <v>1613</v>
      </c>
      <c r="AM59" s="1" t="e">
        <f>VLOOKUP(C:C,AV:AW,2,FALSE)</f>
        <v>#N/A</v>
      </c>
      <c r="AQ59" s="52">
        <v>2</v>
      </c>
      <c r="AR59" s="46">
        <v>1668963</v>
      </c>
      <c r="AS59" s="44" t="s">
        <v>1572</v>
      </c>
      <c r="AT59" s="44" t="s">
        <v>1605</v>
      </c>
      <c r="AU59" s="44" t="s">
        <v>1138</v>
      </c>
      <c r="AV59" s="44" t="s">
        <v>1138</v>
      </c>
      <c r="AW59" s="44">
        <v>20</v>
      </c>
      <c r="AX59" s="44" t="s">
        <v>1994</v>
      </c>
      <c r="AY59" s="50">
        <v>45267</v>
      </c>
      <c r="AZ59" s="65"/>
      <c r="BA59" s="44"/>
      <c r="BB59" s="44" t="s">
        <v>1138</v>
      </c>
      <c r="BC59" s="44" t="s">
        <v>1613</v>
      </c>
      <c r="BD59" s="44">
        <v>40</v>
      </c>
      <c r="BE59" s="44">
        <v>0</v>
      </c>
      <c r="BF59" s="44">
        <v>0</v>
      </c>
      <c r="BH59" s="1" t="e">
        <f>VLOOKUP(C:C,BN:BO,2,FALSE)</f>
        <v>#N/A</v>
      </c>
      <c r="BI59" s="1" t="e">
        <f t="shared" si="7"/>
        <v>#N/A</v>
      </c>
      <c r="BJ59" s="76">
        <v>1516742</v>
      </c>
      <c r="BK59" s="75" t="s">
        <v>1572</v>
      </c>
      <c r="BL59" s="75" t="s">
        <v>1605</v>
      </c>
      <c r="BM59" s="75" t="s">
        <v>576</v>
      </c>
      <c r="BN59" s="77" t="s">
        <v>1981</v>
      </c>
      <c r="BO59" s="78">
        <v>15</v>
      </c>
      <c r="BP59" s="75" t="s">
        <v>1995</v>
      </c>
      <c r="BQ59" s="80">
        <v>45029</v>
      </c>
      <c r="BR59" s="75" t="s">
        <v>1996</v>
      </c>
      <c r="BS59" s="75" t="s">
        <v>1754</v>
      </c>
      <c r="BT59" s="75">
        <v>30</v>
      </c>
      <c r="BU59" s="75">
        <v>0</v>
      </c>
    </row>
    <row r="60" ht="36" spans="1:73">
      <c r="A60" s="16">
        <f t="shared" si="0"/>
        <v>56</v>
      </c>
      <c r="B60" s="16" t="s">
        <v>167</v>
      </c>
      <c r="C60" s="16" t="s">
        <v>168</v>
      </c>
      <c r="D60" s="16" t="s">
        <v>40</v>
      </c>
      <c r="E60" s="16">
        <v>5</v>
      </c>
      <c r="F60" s="17" t="s">
        <v>1997</v>
      </c>
      <c r="G60" s="17" t="s">
        <v>1997</v>
      </c>
      <c r="H60" s="16" t="s">
        <v>42</v>
      </c>
      <c r="I60" s="16">
        <v>1</v>
      </c>
      <c r="J60" s="32">
        <v>405</v>
      </c>
      <c r="K60" s="33">
        <f t="shared" si="1"/>
        <v>2025</v>
      </c>
      <c r="L60" s="34">
        <v>357</v>
      </c>
      <c r="M60" s="33">
        <f t="shared" si="2"/>
        <v>1785</v>
      </c>
      <c r="N60" s="35">
        <v>540</v>
      </c>
      <c r="O60" s="35">
        <v>2700</v>
      </c>
      <c r="P60" s="35">
        <f t="shared" si="3"/>
        <v>434</v>
      </c>
      <c r="Q60" s="35">
        <f t="shared" si="4"/>
        <v>2170</v>
      </c>
      <c r="R60" s="35"/>
      <c r="S60" s="35"/>
      <c r="T60" s="41"/>
      <c r="X60" s="1">
        <f>VLOOKUP(C:C,AE:AH,4,FALSE)</f>
        <v>300</v>
      </c>
      <c r="Y60" s="1">
        <f>L60-X60</f>
        <v>57</v>
      </c>
      <c r="AA60" s="46">
        <v>1712603</v>
      </c>
      <c r="AB60" s="44" t="s">
        <v>1572</v>
      </c>
      <c r="AC60" s="44" t="s">
        <v>1605</v>
      </c>
      <c r="AD60" s="45" t="s">
        <v>1998</v>
      </c>
      <c r="AE60" s="44" t="s">
        <v>819</v>
      </c>
      <c r="AF60" s="44">
        <v>300</v>
      </c>
      <c r="AG60" s="44">
        <v>0</v>
      </c>
      <c r="AH60" s="44">
        <f t="shared" si="6"/>
        <v>150</v>
      </c>
      <c r="AI60" s="44" t="s">
        <v>1999</v>
      </c>
      <c r="AJ60" s="50">
        <v>45355</v>
      </c>
      <c r="AK60" s="49" t="s">
        <v>2000</v>
      </c>
      <c r="AL60" s="44" t="s">
        <v>1697</v>
      </c>
      <c r="AM60" s="1" t="e">
        <f>VLOOKUP(C:C,AV:AW,2,FALSE)</f>
        <v>#N/A</v>
      </c>
      <c r="AQ60" s="52">
        <v>2</v>
      </c>
      <c r="AR60" s="46">
        <v>1668963</v>
      </c>
      <c r="AS60" s="44" t="s">
        <v>1572</v>
      </c>
      <c r="AT60" s="44" t="s">
        <v>1605</v>
      </c>
      <c r="AU60" s="44" t="s">
        <v>1138</v>
      </c>
      <c r="AV60" s="44" t="s">
        <v>1138</v>
      </c>
      <c r="AW60" s="44">
        <v>45</v>
      </c>
      <c r="AX60" s="44" t="s">
        <v>2001</v>
      </c>
      <c r="AY60" s="50">
        <v>45267</v>
      </c>
      <c r="AZ60" s="65"/>
      <c r="BA60" s="44"/>
      <c r="BB60" s="44" t="s">
        <v>1138</v>
      </c>
      <c r="BC60" s="44" t="s">
        <v>1613</v>
      </c>
      <c r="BD60" s="44">
        <v>90</v>
      </c>
      <c r="BE60" s="44">
        <v>0</v>
      </c>
      <c r="BF60" s="44">
        <v>0</v>
      </c>
      <c r="BH60" s="1">
        <f>VLOOKUP(C:C,BN:BO,2,FALSE)</f>
        <v>300</v>
      </c>
      <c r="BI60" s="1">
        <f t="shared" si="7"/>
        <v>57</v>
      </c>
      <c r="BJ60" s="76">
        <v>1516742</v>
      </c>
      <c r="BK60" s="75" t="s">
        <v>1572</v>
      </c>
      <c r="BL60" s="75" t="s">
        <v>1605</v>
      </c>
      <c r="BM60" s="75" t="s">
        <v>576</v>
      </c>
      <c r="BN60" s="77" t="s">
        <v>2002</v>
      </c>
      <c r="BO60" s="78">
        <v>50</v>
      </c>
      <c r="BP60" s="75" t="s">
        <v>2003</v>
      </c>
      <c r="BQ60" s="80">
        <v>45029</v>
      </c>
      <c r="BR60" s="75" t="s">
        <v>2004</v>
      </c>
      <c r="BS60" s="75" t="s">
        <v>1754</v>
      </c>
      <c r="BT60" s="75">
        <v>100</v>
      </c>
      <c r="BU60" s="75">
        <v>0</v>
      </c>
    </row>
    <row r="61" ht="36" spans="1:73">
      <c r="A61" s="16">
        <f t="shared" si="0"/>
        <v>57</v>
      </c>
      <c r="B61" s="16" t="s">
        <v>170</v>
      </c>
      <c r="C61" s="16" t="s">
        <v>171</v>
      </c>
      <c r="D61" s="16" t="s">
        <v>172</v>
      </c>
      <c r="E61" s="16">
        <v>1</v>
      </c>
      <c r="F61" s="17" t="s">
        <v>173</v>
      </c>
      <c r="G61" s="17" t="s">
        <v>173</v>
      </c>
      <c r="H61" s="16" t="s">
        <v>42</v>
      </c>
      <c r="I61" s="16">
        <v>1</v>
      </c>
      <c r="J61" s="33">
        <v>108</v>
      </c>
      <c r="K61" s="33">
        <f t="shared" si="1"/>
        <v>108</v>
      </c>
      <c r="L61" s="34">
        <v>153</v>
      </c>
      <c r="M61" s="33">
        <f t="shared" si="2"/>
        <v>153</v>
      </c>
      <c r="N61" s="35">
        <v>270</v>
      </c>
      <c r="O61" s="35">
        <v>270</v>
      </c>
      <c r="P61" s="35">
        <f t="shared" si="3"/>
        <v>177</v>
      </c>
      <c r="Q61" s="35">
        <f t="shared" si="4"/>
        <v>177</v>
      </c>
      <c r="R61" s="35"/>
      <c r="S61" s="35"/>
      <c r="T61" s="41"/>
      <c r="X61" s="1" t="e">
        <f t="shared" si="9"/>
        <v>#N/A</v>
      </c>
      <c r="AA61" s="46">
        <v>1712603</v>
      </c>
      <c r="AB61" s="44" t="s">
        <v>1572</v>
      </c>
      <c r="AC61" s="44" t="s">
        <v>1605</v>
      </c>
      <c r="AD61" s="45" t="s">
        <v>875</v>
      </c>
      <c r="AE61" s="44" t="s">
        <v>876</v>
      </c>
      <c r="AF61" s="44">
        <v>600</v>
      </c>
      <c r="AG61" s="44">
        <v>0</v>
      </c>
      <c r="AH61" s="44">
        <f t="shared" si="6"/>
        <v>300</v>
      </c>
      <c r="AI61" s="44" t="s">
        <v>2005</v>
      </c>
      <c r="AJ61" s="50">
        <v>45355</v>
      </c>
      <c r="AK61" s="49" t="s">
        <v>2006</v>
      </c>
      <c r="AL61" s="44" t="s">
        <v>1837</v>
      </c>
      <c r="AM61" s="1" t="e">
        <f>VLOOKUP(C:C,AV:AW,2,FALSE)</f>
        <v>#N/A</v>
      </c>
      <c r="AQ61" s="52">
        <v>2</v>
      </c>
      <c r="AR61" s="46">
        <v>1668963</v>
      </c>
      <c r="AS61" s="44" t="s">
        <v>1572</v>
      </c>
      <c r="AT61" s="44" t="s">
        <v>1605</v>
      </c>
      <c r="AU61" s="44" t="s">
        <v>971</v>
      </c>
      <c r="AV61" s="44" t="s">
        <v>971</v>
      </c>
      <c r="AW61" s="44">
        <v>15</v>
      </c>
      <c r="AX61" s="44" t="s">
        <v>2007</v>
      </c>
      <c r="AY61" s="50">
        <v>45267</v>
      </c>
      <c r="AZ61" s="65"/>
      <c r="BA61" s="44"/>
      <c r="BB61" s="44" t="s">
        <v>971</v>
      </c>
      <c r="BC61" s="44" t="s">
        <v>1613</v>
      </c>
      <c r="BD61" s="44">
        <v>30</v>
      </c>
      <c r="BE61" s="44">
        <v>0</v>
      </c>
      <c r="BF61" s="44">
        <v>0</v>
      </c>
      <c r="BH61" s="1" t="e">
        <f>VLOOKUP(C:C,BN:BO,2,FALSE)</f>
        <v>#N/A</v>
      </c>
      <c r="BI61" s="1" t="e">
        <f t="shared" si="7"/>
        <v>#N/A</v>
      </c>
      <c r="BJ61" s="76">
        <v>1516742</v>
      </c>
      <c r="BK61" s="75" t="s">
        <v>1572</v>
      </c>
      <c r="BL61" s="75" t="s">
        <v>1605</v>
      </c>
      <c r="BM61" s="75" t="s">
        <v>576</v>
      </c>
      <c r="BN61" s="77" t="s">
        <v>2002</v>
      </c>
      <c r="BO61" s="78">
        <v>50</v>
      </c>
      <c r="BP61" s="75" t="s">
        <v>2008</v>
      </c>
      <c r="BQ61" s="80">
        <v>45029</v>
      </c>
      <c r="BR61" s="75" t="s">
        <v>2009</v>
      </c>
      <c r="BS61" s="75" t="s">
        <v>1754</v>
      </c>
      <c r="BT61" s="75">
        <v>100</v>
      </c>
      <c r="BU61" s="75">
        <v>0</v>
      </c>
    </row>
    <row r="62" ht="36" spans="1:73">
      <c r="A62" s="16">
        <f t="shared" si="0"/>
        <v>58</v>
      </c>
      <c r="B62" s="16" t="s">
        <v>170</v>
      </c>
      <c r="C62" s="16" t="s">
        <v>174</v>
      </c>
      <c r="D62" s="16" t="s">
        <v>172</v>
      </c>
      <c r="E62" s="16">
        <v>1</v>
      </c>
      <c r="F62" s="19" t="s">
        <v>174</v>
      </c>
      <c r="G62" s="19" t="s">
        <v>174</v>
      </c>
      <c r="H62" s="16" t="s">
        <v>42</v>
      </c>
      <c r="I62" s="16">
        <v>1</v>
      </c>
      <c r="J62" s="33">
        <v>108</v>
      </c>
      <c r="K62" s="33">
        <f t="shared" si="1"/>
        <v>108</v>
      </c>
      <c r="L62" s="34">
        <v>153</v>
      </c>
      <c r="M62" s="33">
        <f t="shared" si="2"/>
        <v>153</v>
      </c>
      <c r="N62" s="35">
        <v>270</v>
      </c>
      <c r="O62" s="35">
        <v>270</v>
      </c>
      <c r="P62" s="35">
        <f t="shared" si="3"/>
        <v>177</v>
      </c>
      <c r="Q62" s="35">
        <f t="shared" si="4"/>
        <v>177</v>
      </c>
      <c r="R62" s="35"/>
      <c r="S62" s="35"/>
      <c r="T62" s="41"/>
      <c r="X62" s="1" t="e">
        <f t="shared" si="9"/>
        <v>#N/A</v>
      </c>
      <c r="AA62" s="46">
        <v>1712603</v>
      </c>
      <c r="AB62" s="44" t="s">
        <v>1572</v>
      </c>
      <c r="AC62" s="44" t="s">
        <v>1605</v>
      </c>
      <c r="AD62" s="45" t="s">
        <v>604</v>
      </c>
      <c r="AE62" s="44" t="s">
        <v>2010</v>
      </c>
      <c r="AF62" s="44">
        <v>400</v>
      </c>
      <c r="AG62" s="44">
        <v>0</v>
      </c>
      <c r="AH62" s="44">
        <f t="shared" si="6"/>
        <v>200</v>
      </c>
      <c r="AI62" s="44" t="s">
        <v>2011</v>
      </c>
      <c r="AJ62" s="50">
        <v>45355</v>
      </c>
      <c r="AK62" s="49" t="s">
        <v>2012</v>
      </c>
      <c r="AL62" s="44" t="s">
        <v>1608</v>
      </c>
      <c r="AM62" s="1" t="e">
        <f>VLOOKUP(C:C,AV:AW,2,FALSE)</f>
        <v>#N/A</v>
      </c>
      <c r="AQ62" s="52">
        <v>2</v>
      </c>
      <c r="AR62" s="46">
        <v>1668963</v>
      </c>
      <c r="AS62" s="44" t="s">
        <v>1572</v>
      </c>
      <c r="AT62" s="44" t="s">
        <v>1605</v>
      </c>
      <c r="AU62" s="44" t="s">
        <v>971</v>
      </c>
      <c r="AV62" s="44" t="s">
        <v>971</v>
      </c>
      <c r="AW62" s="44">
        <v>65</v>
      </c>
      <c r="AX62" s="44" t="s">
        <v>2013</v>
      </c>
      <c r="AY62" s="50">
        <v>45267</v>
      </c>
      <c r="AZ62" s="65"/>
      <c r="BA62" s="44"/>
      <c r="BB62" s="44" t="s">
        <v>971</v>
      </c>
      <c r="BC62" s="44" t="s">
        <v>1613</v>
      </c>
      <c r="BD62" s="44">
        <v>30</v>
      </c>
      <c r="BE62" s="44">
        <v>100</v>
      </c>
      <c r="BF62" s="44">
        <v>0</v>
      </c>
      <c r="BH62" s="1" t="e">
        <f>VLOOKUP(C:C,BN:BO,2,FALSE)</f>
        <v>#N/A</v>
      </c>
      <c r="BI62" s="1" t="e">
        <f t="shared" si="7"/>
        <v>#N/A</v>
      </c>
      <c r="BJ62" s="76">
        <v>1516742</v>
      </c>
      <c r="BK62" s="75" t="s">
        <v>1572</v>
      </c>
      <c r="BL62" s="75" t="s">
        <v>1605</v>
      </c>
      <c r="BM62" s="75" t="s">
        <v>576</v>
      </c>
      <c r="BN62" s="77" t="s">
        <v>2014</v>
      </c>
      <c r="BO62" s="78">
        <v>50</v>
      </c>
      <c r="BP62" s="75" t="s">
        <v>2015</v>
      </c>
      <c r="BQ62" s="80">
        <v>45029</v>
      </c>
      <c r="BR62" s="75" t="s">
        <v>2016</v>
      </c>
      <c r="BS62" s="75" t="s">
        <v>1754</v>
      </c>
      <c r="BT62" s="75">
        <v>100</v>
      </c>
      <c r="BU62" s="75">
        <v>0</v>
      </c>
    </row>
    <row r="63" ht="45" spans="1:73">
      <c r="A63" s="16">
        <f t="shared" si="0"/>
        <v>59</v>
      </c>
      <c r="B63" s="16" t="s">
        <v>175</v>
      </c>
      <c r="C63" s="16" t="s">
        <v>176</v>
      </c>
      <c r="D63" s="16" t="s">
        <v>40</v>
      </c>
      <c r="E63" s="16">
        <v>1</v>
      </c>
      <c r="F63" s="27" t="s">
        <v>2017</v>
      </c>
      <c r="G63" s="27" t="s">
        <v>2017</v>
      </c>
      <c r="H63" s="16" t="s">
        <v>42</v>
      </c>
      <c r="I63" s="16">
        <v>1</v>
      </c>
      <c r="J63" s="33">
        <v>540</v>
      </c>
      <c r="K63" s="33">
        <f t="shared" si="1"/>
        <v>540</v>
      </c>
      <c r="L63" s="34">
        <v>612</v>
      </c>
      <c r="M63" s="33">
        <f t="shared" si="2"/>
        <v>612</v>
      </c>
      <c r="N63" s="35">
        <v>540</v>
      </c>
      <c r="O63" s="35">
        <v>540</v>
      </c>
      <c r="P63" s="35">
        <f t="shared" si="3"/>
        <v>564</v>
      </c>
      <c r="Q63" s="35">
        <f t="shared" si="4"/>
        <v>564</v>
      </c>
      <c r="R63" s="35"/>
      <c r="S63" s="35"/>
      <c r="T63" s="41"/>
      <c r="X63" s="1" t="e">
        <f t="shared" si="9"/>
        <v>#N/A</v>
      </c>
      <c r="AA63" s="46">
        <v>1712603</v>
      </c>
      <c r="AB63" s="44" t="s">
        <v>1572</v>
      </c>
      <c r="AC63" s="44" t="s">
        <v>1605</v>
      </c>
      <c r="AD63" s="45" t="s">
        <v>1494</v>
      </c>
      <c r="AE63" s="44" t="s">
        <v>40</v>
      </c>
      <c r="AF63" s="44">
        <v>600</v>
      </c>
      <c r="AG63" s="44">
        <v>0</v>
      </c>
      <c r="AH63" s="44">
        <f t="shared" si="6"/>
        <v>300</v>
      </c>
      <c r="AI63" s="44" t="s">
        <v>2018</v>
      </c>
      <c r="AJ63" s="50">
        <v>45355</v>
      </c>
      <c r="AK63" s="49" t="s">
        <v>2019</v>
      </c>
      <c r="AL63" s="44" t="s">
        <v>1697</v>
      </c>
      <c r="AM63" s="1" t="e">
        <f>VLOOKUP(C:C,AV:AW,2,FALSE)</f>
        <v>#N/A</v>
      </c>
      <c r="AQ63" s="52">
        <v>2</v>
      </c>
      <c r="AR63" s="46">
        <v>1668963</v>
      </c>
      <c r="AS63" s="44" t="s">
        <v>1572</v>
      </c>
      <c r="AT63" s="44" t="s">
        <v>1605</v>
      </c>
      <c r="AU63" s="44" t="s">
        <v>102</v>
      </c>
      <c r="AV63" s="44" t="s">
        <v>102</v>
      </c>
      <c r="AW63" s="44">
        <v>62.5</v>
      </c>
      <c r="AX63" s="44" t="s">
        <v>2020</v>
      </c>
      <c r="AY63" s="50">
        <v>45267</v>
      </c>
      <c r="AZ63" s="65"/>
      <c r="BA63" s="44"/>
      <c r="BB63" s="44" t="s">
        <v>102</v>
      </c>
      <c r="BC63" s="44" t="s">
        <v>1613</v>
      </c>
      <c r="BD63" s="44">
        <v>25</v>
      </c>
      <c r="BE63" s="44">
        <v>100</v>
      </c>
      <c r="BF63" s="44">
        <v>0</v>
      </c>
      <c r="BH63" s="1" t="e">
        <f>VLOOKUP(C:C,BN:BO,2,FALSE)</f>
        <v>#N/A</v>
      </c>
      <c r="BI63" s="1" t="e">
        <f t="shared" si="7"/>
        <v>#N/A</v>
      </c>
      <c r="BJ63" s="76">
        <v>1516742</v>
      </c>
      <c r="BK63" s="75" t="s">
        <v>1572</v>
      </c>
      <c r="BL63" s="75" t="s">
        <v>1605</v>
      </c>
      <c r="BM63" s="75" t="s">
        <v>576</v>
      </c>
      <c r="BN63" s="77" t="s">
        <v>2014</v>
      </c>
      <c r="BO63" s="78">
        <v>50</v>
      </c>
      <c r="BP63" s="75" t="s">
        <v>2021</v>
      </c>
      <c r="BQ63" s="80">
        <v>45029</v>
      </c>
      <c r="BR63" s="75" t="s">
        <v>2022</v>
      </c>
      <c r="BS63" s="75" t="s">
        <v>1754</v>
      </c>
      <c r="BT63" s="75">
        <v>100</v>
      </c>
      <c r="BU63" s="75">
        <v>0</v>
      </c>
    </row>
    <row r="64" ht="36" spans="1:73">
      <c r="A64" s="16">
        <f t="shared" si="0"/>
        <v>60</v>
      </c>
      <c r="B64" s="16" t="s">
        <v>178</v>
      </c>
      <c r="C64" s="28" t="s">
        <v>179</v>
      </c>
      <c r="D64" s="28" t="s">
        <v>40</v>
      </c>
      <c r="E64" s="29">
        <v>1</v>
      </c>
      <c r="F64" s="18" t="s">
        <v>180</v>
      </c>
      <c r="G64" s="18" t="s">
        <v>180</v>
      </c>
      <c r="H64" s="28" t="s">
        <v>42</v>
      </c>
      <c r="I64" s="16">
        <v>1</v>
      </c>
      <c r="J64" s="33">
        <v>540</v>
      </c>
      <c r="K64" s="33">
        <f t="shared" si="1"/>
        <v>540</v>
      </c>
      <c r="L64" s="34">
        <v>122.4</v>
      </c>
      <c r="M64" s="33">
        <f t="shared" si="2"/>
        <v>122.4</v>
      </c>
      <c r="N64" s="35">
        <v>360</v>
      </c>
      <c r="O64" s="35">
        <v>360</v>
      </c>
      <c r="P64" s="35">
        <f t="shared" si="3"/>
        <v>340.8</v>
      </c>
      <c r="Q64" s="35">
        <f t="shared" si="4"/>
        <v>340.8</v>
      </c>
      <c r="R64" s="35"/>
      <c r="S64" s="35"/>
      <c r="T64" s="41"/>
      <c r="X64" s="1" t="e">
        <f t="shared" si="9"/>
        <v>#N/A</v>
      </c>
      <c r="AA64" s="46">
        <v>1712603</v>
      </c>
      <c r="AB64" s="44" t="s">
        <v>1572</v>
      </c>
      <c r="AC64" s="44" t="s">
        <v>1605</v>
      </c>
      <c r="AD64" s="45" t="s">
        <v>588</v>
      </c>
      <c r="AE64" s="44" t="s">
        <v>2023</v>
      </c>
      <c r="AF64" s="44">
        <v>200</v>
      </c>
      <c r="AG64" s="44">
        <v>0</v>
      </c>
      <c r="AH64" s="44">
        <f t="shared" si="6"/>
        <v>100</v>
      </c>
      <c r="AI64" s="44" t="s">
        <v>2024</v>
      </c>
      <c r="AJ64" s="50">
        <v>45355</v>
      </c>
      <c r="AK64" s="49" t="s">
        <v>2025</v>
      </c>
      <c r="AL64" s="44" t="s">
        <v>1880</v>
      </c>
      <c r="AM64" s="1" t="e">
        <f>VLOOKUP(C:C,AV:AW,2,FALSE)</f>
        <v>#N/A</v>
      </c>
      <c r="AQ64" s="52">
        <v>2</v>
      </c>
      <c r="AR64" s="46">
        <v>1668963</v>
      </c>
      <c r="AS64" s="44" t="s">
        <v>1572</v>
      </c>
      <c r="AT64" s="44" t="s">
        <v>1605</v>
      </c>
      <c r="AU64" s="44" t="s">
        <v>102</v>
      </c>
      <c r="AV64" s="44" t="s">
        <v>102</v>
      </c>
      <c r="AW64" s="44">
        <v>12.5</v>
      </c>
      <c r="AX64" s="44" t="s">
        <v>2026</v>
      </c>
      <c r="AY64" s="50">
        <v>45267</v>
      </c>
      <c r="AZ64" s="65"/>
      <c r="BA64" s="44"/>
      <c r="BB64" s="44" t="s">
        <v>102</v>
      </c>
      <c r="BC64" s="44" t="s">
        <v>1613</v>
      </c>
      <c r="BD64" s="44">
        <v>25</v>
      </c>
      <c r="BE64" s="44">
        <v>0</v>
      </c>
      <c r="BF64" s="44">
        <v>0</v>
      </c>
      <c r="BH64" s="1" t="e">
        <f>VLOOKUP(C:C,BN:BO,2,FALSE)</f>
        <v>#N/A</v>
      </c>
      <c r="BI64" s="1" t="e">
        <f t="shared" si="7"/>
        <v>#N/A</v>
      </c>
      <c r="BJ64" s="76">
        <v>1516742</v>
      </c>
      <c r="BK64" s="75" t="s">
        <v>1572</v>
      </c>
      <c r="BL64" s="75" t="s">
        <v>1605</v>
      </c>
      <c r="BM64" s="75" t="s">
        <v>576</v>
      </c>
      <c r="BN64" s="77" t="s">
        <v>2014</v>
      </c>
      <c r="BO64" s="78">
        <v>50</v>
      </c>
      <c r="BP64" s="75" t="s">
        <v>2027</v>
      </c>
      <c r="BQ64" s="80">
        <v>45029</v>
      </c>
      <c r="BR64" s="75" t="s">
        <v>2028</v>
      </c>
      <c r="BS64" s="75" t="s">
        <v>1754</v>
      </c>
      <c r="BT64" s="75">
        <v>100</v>
      </c>
      <c r="BU64" s="75">
        <v>0</v>
      </c>
    </row>
    <row r="65" ht="36" spans="1:73">
      <c r="A65" s="16">
        <f t="shared" si="0"/>
        <v>61</v>
      </c>
      <c r="B65" s="23" t="s">
        <v>181</v>
      </c>
      <c r="C65" s="16" t="s">
        <v>145</v>
      </c>
      <c r="D65" s="16" t="s">
        <v>40</v>
      </c>
      <c r="E65" s="16">
        <v>1</v>
      </c>
      <c r="F65" s="18" t="s">
        <v>56</v>
      </c>
      <c r="G65" s="18" t="s">
        <v>56</v>
      </c>
      <c r="H65" s="16" t="s">
        <v>54</v>
      </c>
      <c r="I65" s="16">
        <v>1</v>
      </c>
      <c r="J65" s="33">
        <v>90</v>
      </c>
      <c r="K65" s="33">
        <f t="shared" si="1"/>
        <v>90</v>
      </c>
      <c r="L65" s="34">
        <v>30.6</v>
      </c>
      <c r="M65" s="33">
        <f t="shared" si="2"/>
        <v>30.6</v>
      </c>
      <c r="N65" s="35">
        <v>66</v>
      </c>
      <c r="O65" s="35">
        <v>66</v>
      </c>
      <c r="P65" s="35">
        <f t="shared" si="3"/>
        <v>62.2</v>
      </c>
      <c r="Q65" s="35">
        <f t="shared" si="4"/>
        <v>62.2</v>
      </c>
      <c r="R65" s="35"/>
      <c r="S65" s="35"/>
      <c r="T65" s="41"/>
      <c r="X65" s="1" t="e">
        <f t="shared" si="9"/>
        <v>#N/A</v>
      </c>
      <c r="AA65" s="46">
        <v>1712603</v>
      </c>
      <c r="AB65" s="44" t="s">
        <v>1572</v>
      </c>
      <c r="AC65" s="44" t="s">
        <v>1605</v>
      </c>
      <c r="AD65" s="45" t="s">
        <v>731</v>
      </c>
      <c r="AE65" s="44" t="s">
        <v>2029</v>
      </c>
      <c r="AF65" s="44">
        <v>200</v>
      </c>
      <c r="AG65" s="44">
        <v>0</v>
      </c>
      <c r="AH65" s="44">
        <f t="shared" si="6"/>
        <v>100</v>
      </c>
      <c r="AI65" s="44" t="s">
        <v>2030</v>
      </c>
      <c r="AJ65" s="50">
        <v>45355</v>
      </c>
      <c r="AK65" s="49" t="s">
        <v>2031</v>
      </c>
      <c r="AL65" s="44" t="s">
        <v>1880</v>
      </c>
      <c r="AM65" s="1" t="e">
        <f>VLOOKUP(C:C,AV:AW,2,FALSE)</f>
        <v>#N/A</v>
      </c>
      <c r="AQ65" s="52">
        <v>2</v>
      </c>
      <c r="AR65" s="46">
        <v>1668963</v>
      </c>
      <c r="AS65" s="44" t="s">
        <v>1572</v>
      </c>
      <c r="AT65" s="44" t="s">
        <v>1605</v>
      </c>
      <c r="AU65" s="44" t="s">
        <v>1418</v>
      </c>
      <c r="AV65" s="44" t="s">
        <v>1418</v>
      </c>
      <c r="AW65" s="44">
        <v>40</v>
      </c>
      <c r="AX65" s="44" t="s">
        <v>2032</v>
      </c>
      <c r="AY65" s="50">
        <v>45267</v>
      </c>
      <c r="AZ65" s="65"/>
      <c r="BA65" s="44"/>
      <c r="BB65" s="44" t="s">
        <v>1418</v>
      </c>
      <c r="BC65" s="44" t="s">
        <v>1880</v>
      </c>
      <c r="BD65" s="44">
        <v>80</v>
      </c>
      <c r="BE65" s="44">
        <v>0</v>
      </c>
      <c r="BF65" s="44">
        <v>0</v>
      </c>
      <c r="BH65" s="1" t="e">
        <f>VLOOKUP(C:C,BN:BO,2,FALSE)</f>
        <v>#N/A</v>
      </c>
      <c r="BI65" s="1" t="e">
        <f t="shared" si="7"/>
        <v>#N/A</v>
      </c>
      <c r="BJ65" s="76">
        <v>1516742</v>
      </c>
      <c r="BK65" s="75" t="s">
        <v>1572</v>
      </c>
      <c r="BL65" s="75" t="s">
        <v>1605</v>
      </c>
      <c r="BM65" s="75" t="s">
        <v>576</v>
      </c>
      <c r="BN65" s="77" t="s">
        <v>2014</v>
      </c>
      <c r="BO65" s="78">
        <v>50</v>
      </c>
      <c r="BP65" s="75" t="s">
        <v>2033</v>
      </c>
      <c r="BQ65" s="80">
        <v>45029</v>
      </c>
      <c r="BR65" s="75" t="s">
        <v>2034</v>
      </c>
      <c r="BS65" s="75" t="s">
        <v>1754</v>
      </c>
      <c r="BT65" s="75">
        <v>100</v>
      </c>
      <c r="BU65" s="75">
        <v>0</v>
      </c>
    </row>
    <row r="66" ht="36" spans="1:73">
      <c r="A66" s="16">
        <f t="shared" si="0"/>
        <v>62</v>
      </c>
      <c r="B66" s="16" t="s">
        <v>182</v>
      </c>
      <c r="C66" s="16" t="s">
        <v>183</v>
      </c>
      <c r="D66" s="16" t="s">
        <v>184</v>
      </c>
      <c r="E66" s="16">
        <v>1</v>
      </c>
      <c r="F66" s="26" t="s">
        <v>2035</v>
      </c>
      <c r="G66" s="26" t="s">
        <v>2035</v>
      </c>
      <c r="H66" s="16" t="s">
        <v>42</v>
      </c>
      <c r="I66" s="16">
        <v>1</v>
      </c>
      <c r="J66" s="33">
        <v>270</v>
      </c>
      <c r="K66" s="33">
        <f t="shared" si="1"/>
        <v>270</v>
      </c>
      <c r="L66" s="34">
        <v>173.4</v>
      </c>
      <c r="M66" s="33">
        <f t="shared" si="2"/>
        <v>173.4</v>
      </c>
      <c r="N66" s="35">
        <v>306</v>
      </c>
      <c r="O66" s="35">
        <v>306</v>
      </c>
      <c r="P66" s="35">
        <f t="shared" si="3"/>
        <v>249.8</v>
      </c>
      <c r="Q66" s="35">
        <f t="shared" si="4"/>
        <v>249.8</v>
      </c>
      <c r="R66" s="35"/>
      <c r="S66" s="35"/>
      <c r="T66" s="41"/>
      <c r="X66" s="1" t="e">
        <f t="shared" si="9"/>
        <v>#N/A</v>
      </c>
      <c r="AA66" s="46">
        <v>1712603</v>
      </c>
      <c r="AB66" s="44" t="s">
        <v>1572</v>
      </c>
      <c r="AC66" s="44" t="s">
        <v>1605</v>
      </c>
      <c r="AD66" s="45" t="s">
        <v>588</v>
      </c>
      <c r="AE66" s="44" t="s">
        <v>2023</v>
      </c>
      <c r="AF66" s="44">
        <v>200</v>
      </c>
      <c r="AG66" s="44">
        <v>0</v>
      </c>
      <c r="AH66" s="44">
        <f t="shared" si="6"/>
        <v>100</v>
      </c>
      <c r="AI66" s="44" t="s">
        <v>2036</v>
      </c>
      <c r="AJ66" s="50">
        <v>45355</v>
      </c>
      <c r="AK66" s="49" t="s">
        <v>2037</v>
      </c>
      <c r="AL66" s="44" t="s">
        <v>1880</v>
      </c>
      <c r="AM66" s="1" t="e">
        <f>VLOOKUP(C:C,AV:AW,2,FALSE)</f>
        <v>#N/A</v>
      </c>
      <c r="AQ66" s="52">
        <v>2</v>
      </c>
      <c r="AR66" s="46">
        <v>1668963</v>
      </c>
      <c r="AS66" s="44" t="s">
        <v>1572</v>
      </c>
      <c r="AT66" s="44" t="s">
        <v>1605</v>
      </c>
      <c r="AU66" s="44" t="s">
        <v>2038</v>
      </c>
      <c r="AV66" s="44" t="s">
        <v>2038</v>
      </c>
      <c r="AW66" s="44">
        <v>250</v>
      </c>
      <c r="AX66" s="44" t="s">
        <v>2039</v>
      </c>
      <c r="AY66" s="50">
        <v>45267</v>
      </c>
      <c r="AZ66" s="65"/>
      <c r="BA66" s="44"/>
      <c r="BB66" s="44" t="s">
        <v>2038</v>
      </c>
      <c r="BC66" s="44" t="s">
        <v>1613</v>
      </c>
      <c r="BD66" s="44">
        <v>500</v>
      </c>
      <c r="BE66" s="44">
        <v>0</v>
      </c>
      <c r="BF66" s="44">
        <v>0</v>
      </c>
      <c r="BH66" s="1">
        <f>VLOOKUP(C:C,BN:BO,2,FALSE)</f>
        <v>600</v>
      </c>
      <c r="BI66" s="1">
        <f t="shared" si="7"/>
        <v>-426.6</v>
      </c>
      <c r="BJ66" s="76">
        <v>1516742</v>
      </c>
      <c r="BK66" s="75" t="s">
        <v>1572</v>
      </c>
      <c r="BL66" s="75" t="s">
        <v>1605</v>
      </c>
      <c r="BM66" s="75" t="s">
        <v>576</v>
      </c>
      <c r="BN66" s="77" t="s">
        <v>2040</v>
      </c>
      <c r="BO66" s="78">
        <v>100</v>
      </c>
      <c r="BP66" s="75" t="s">
        <v>2041</v>
      </c>
      <c r="BQ66" s="80">
        <v>45029</v>
      </c>
      <c r="BR66" s="75" t="s">
        <v>2042</v>
      </c>
      <c r="BS66" s="75" t="s">
        <v>1754</v>
      </c>
      <c r="BT66" s="75">
        <v>200</v>
      </c>
      <c r="BU66" s="75">
        <v>0</v>
      </c>
    </row>
    <row r="67" ht="36" spans="1:73">
      <c r="A67" s="16">
        <f t="shared" si="0"/>
        <v>63</v>
      </c>
      <c r="B67" s="16" t="s">
        <v>186</v>
      </c>
      <c r="C67" s="16" t="s">
        <v>187</v>
      </c>
      <c r="D67" s="16" t="s">
        <v>40</v>
      </c>
      <c r="E67" s="16">
        <v>1</v>
      </c>
      <c r="F67" s="18" t="s">
        <v>156</v>
      </c>
      <c r="G67" s="18" t="s">
        <v>156</v>
      </c>
      <c r="H67" s="16" t="s">
        <v>42</v>
      </c>
      <c r="I67" s="16">
        <v>1</v>
      </c>
      <c r="J67" s="33">
        <v>108</v>
      </c>
      <c r="K67" s="33">
        <f t="shared" si="1"/>
        <v>108</v>
      </c>
      <c r="L67" s="34">
        <v>357</v>
      </c>
      <c r="M67" s="33">
        <f t="shared" si="2"/>
        <v>357</v>
      </c>
      <c r="N67" s="35">
        <v>540</v>
      </c>
      <c r="O67" s="35">
        <v>540</v>
      </c>
      <c r="P67" s="35">
        <f t="shared" si="3"/>
        <v>335</v>
      </c>
      <c r="Q67" s="35">
        <f t="shared" si="4"/>
        <v>335</v>
      </c>
      <c r="R67" s="35"/>
      <c r="S67" s="35"/>
      <c r="T67" s="41"/>
      <c r="X67" s="1" t="e">
        <f t="shared" si="9"/>
        <v>#N/A</v>
      </c>
      <c r="AA67" s="46">
        <v>1712603</v>
      </c>
      <c r="AB67" s="44" t="s">
        <v>1572</v>
      </c>
      <c r="AC67" s="44" t="s">
        <v>1605</v>
      </c>
      <c r="AD67" s="45" t="s">
        <v>588</v>
      </c>
      <c r="AE67" s="44" t="s">
        <v>2023</v>
      </c>
      <c r="AF67" s="44">
        <v>200</v>
      </c>
      <c r="AG67" s="44">
        <v>0</v>
      </c>
      <c r="AH67" s="44">
        <f t="shared" si="6"/>
        <v>100</v>
      </c>
      <c r="AI67" s="44" t="s">
        <v>2043</v>
      </c>
      <c r="AJ67" s="50">
        <v>45355</v>
      </c>
      <c r="AK67" s="49" t="s">
        <v>2044</v>
      </c>
      <c r="AL67" s="44" t="s">
        <v>1880</v>
      </c>
      <c r="AM67" s="1" t="e">
        <f>VLOOKUP(C:C,AV:AW,2,FALSE)</f>
        <v>#N/A</v>
      </c>
      <c r="AQ67" s="52">
        <v>2</v>
      </c>
      <c r="AR67" s="46">
        <v>1668963</v>
      </c>
      <c r="AS67" s="44" t="s">
        <v>1572</v>
      </c>
      <c r="AT67" s="44" t="s">
        <v>1605</v>
      </c>
      <c r="AU67" s="44" t="s">
        <v>125</v>
      </c>
      <c r="AV67" s="44" t="s">
        <v>125</v>
      </c>
      <c r="AW67" s="44">
        <v>250</v>
      </c>
      <c r="AX67" s="44" t="s">
        <v>2045</v>
      </c>
      <c r="AY67" s="50">
        <v>45267</v>
      </c>
      <c r="AZ67" s="65"/>
      <c r="BA67" s="44"/>
      <c r="BB67" s="44" t="s">
        <v>125</v>
      </c>
      <c r="BC67" s="44" t="s">
        <v>1613</v>
      </c>
      <c r="BD67" s="44">
        <v>500</v>
      </c>
      <c r="BE67" s="44">
        <v>0</v>
      </c>
      <c r="BF67" s="44">
        <v>0</v>
      </c>
      <c r="BH67" s="1" t="e">
        <f>VLOOKUP(C:C,BN:BO,2,FALSE)</f>
        <v>#N/A</v>
      </c>
      <c r="BI67" s="1" t="e">
        <f t="shared" si="7"/>
        <v>#N/A</v>
      </c>
      <c r="BJ67" s="76">
        <v>1516742</v>
      </c>
      <c r="BK67" s="75" t="s">
        <v>1572</v>
      </c>
      <c r="BL67" s="75" t="s">
        <v>1605</v>
      </c>
      <c r="BM67" s="75" t="s">
        <v>1138</v>
      </c>
      <c r="BN67" s="77" t="s">
        <v>1876</v>
      </c>
      <c r="BO67" s="78">
        <v>20</v>
      </c>
      <c r="BP67" s="75" t="s">
        <v>2046</v>
      </c>
      <c r="BQ67" s="80">
        <v>45029</v>
      </c>
      <c r="BR67" s="75" t="s">
        <v>1878</v>
      </c>
      <c r="BS67" s="75" t="s">
        <v>1613</v>
      </c>
      <c r="BT67" s="75">
        <v>40</v>
      </c>
      <c r="BU67" s="75">
        <v>0</v>
      </c>
    </row>
    <row r="68" ht="36" spans="1:73">
      <c r="A68" s="16">
        <f t="shared" si="0"/>
        <v>64</v>
      </c>
      <c r="B68" s="16" t="s">
        <v>186</v>
      </c>
      <c r="C68" s="16" t="s">
        <v>188</v>
      </c>
      <c r="D68" s="16" t="s">
        <v>40</v>
      </c>
      <c r="E68" s="16">
        <v>1</v>
      </c>
      <c r="F68" s="18" t="s">
        <v>156</v>
      </c>
      <c r="G68" s="18" t="s">
        <v>156</v>
      </c>
      <c r="H68" s="16" t="s">
        <v>42</v>
      </c>
      <c r="I68" s="16">
        <v>1</v>
      </c>
      <c r="J68" s="33">
        <v>108</v>
      </c>
      <c r="K68" s="33">
        <f t="shared" si="1"/>
        <v>108</v>
      </c>
      <c r="L68" s="34">
        <v>357</v>
      </c>
      <c r="M68" s="33">
        <f t="shared" si="2"/>
        <v>357</v>
      </c>
      <c r="N68" s="35">
        <v>540</v>
      </c>
      <c r="O68" s="35">
        <v>540</v>
      </c>
      <c r="P68" s="35">
        <f t="shared" si="3"/>
        <v>335</v>
      </c>
      <c r="Q68" s="35">
        <f t="shared" si="4"/>
        <v>335</v>
      </c>
      <c r="R68" s="35"/>
      <c r="S68" s="35"/>
      <c r="T68" s="41"/>
      <c r="X68" s="1" t="e">
        <f t="shared" si="9"/>
        <v>#N/A</v>
      </c>
      <c r="AA68" s="46">
        <v>1712603</v>
      </c>
      <c r="AB68" s="44" t="s">
        <v>1572</v>
      </c>
      <c r="AC68" s="44" t="s">
        <v>1605</v>
      </c>
      <c r="AD68" s="47" t="s">
        <v>341</v>
      </c>
      <c r="AE68" s="44" t="s">
        <v>342</v>
      </c>
      <c r="AF68" s="44">
        <v>1200</v>
      </c>
      <c r="AG68" s="44">
        <v>0</v>
      </c>
      <c r="AH68" s="44">
        <f t="shared" si="6"/>
        <v>600</v>
      </c>
      <c r="AI68" s="44" t="s">
        <v>2047</v>
      </c>
      <c r="AJ68" s="50">
        <v>45355</v>
      </c>
      <c r="AK68" s="49" t="s">
        <v>2048</v>
      </c>
      <c r="AL68" s="44" t="s">
        <v>1608</v>
      </c>
      <c r="AM68" s="1" t="e">
        <f>VLOOKUP(C:C,AV:AW,2,FALSE)</f>
        <v>#N/A</v>
      </c>
      <c r="AQ68" s="52">
        <v>2</v>
      </c>
      <c r="AR68" s="46">
        <v>1668963</v>
      </c>
      <c r="AS68" s="44" t="s">
        <v>1572</v>
      </c>
      <c r="AT68" s="44" t="s">
        <v>1605</v>
      </c>
      <c r="AU68" s="44" t="s">
        <v>218</v>
      </c>
      <c r="AV68" s="44" t="s">
        <v>218</v>
      </c>
      <c r="AW68" s="44">
        <v>182.5</v>
      </c>
      <c r="AX68" s="44" t="s">
        <v>2049</v>
      </c>
      <c r="AY68" s="50">
        <v>45267</v>
      </c>
      <c r="AZ68" s="65"/>
      <c r="BA68" s="44"/>
      <c r="BB68" s="44" t="s">
        <v>218</v>
      </c>
      <c r="BC68" s="44" t="s">
        <v>1613</v>
      </c>
      <c r="BD68" s="44">
        <v>365</v>
      </c>
      <c r="BE68" s="44">
        <v>0</v>
      </c>
      <c r="BF68" s="44">
        <v>0</v>
      </c>
      <c r="BH68" s="1" t="e">
        <f>VLOOKUP(C:C,BN:BO,2,FALSE)</f>
        <v>#N/A</v>
      </c>
      <c r="BI68" s="1" t="e">
        <f t="shared" si="7"/>
        <v>#N/A</v>
      </c>
      <c r="BJ68" s="76">
        <v>1516742</v>
      </c>
      <c r="BK68" s="75" t="s">
        <v>1572</v>
      </c>
      <c r="BL68" s="75" t="s">
        <v>1605</v>
      </c>
      <c r="BM68" s="75" t="s">
        <v>971</v>
      </c>
      <c r="BN68" s="77" t="s">
        <v>2050</v>
      </c>
      <c r="BO68" s="78">
        <v>15</v>
      </c>
      <c r="BP68" s="75" t="s">
        <v>2051</v>
      </c>
      <c r="BQ68" s="80">
        <v>45029</v>
      </c>
      <c r="BR68" s="75" t="s">
        <v>2052</v>
      </c>
      <c r="BS68" s="75" t="s">
        <v>1613</v>
      </c>
      <c r="BT68" s="75">
        <v>30</v>
      </c>
      <c r="BU68" s="75">
        <v>0</v>
      </c>
    </row>
    <row r="69" ht="36" spans="1:73">
      <c r="A69" s="16">
        <f t="shared" ref="A69:A132" si="12">ROW()-4</f>
        <v>65</v>
      </c>
      <c r="B69" s="16" t="s">
        <v>186</v>
      </c>
      <c r="C69" s="16" t="s">
        <v>189</v>
      </c>
      <c r="D69" s="16" t="s">
        <v>40</v>
      </c>
      <c r="E69" s="16">
        <v>1</v>
      </c>
      <c r="F69" s="18" t="s">
        <v>156</v>
      </c>
      <c r="G69" s="18" t="s">
        <v>156</v>
      </c>
      <c r="H69" s="16" t="s">
        <v>42</v>
      </c>
      <c r="I69" s="16">
        <v>1</v>
      </c>
      <c r="J69" s="33">
        <v>108</v>
      </c>
      <c r="K69" s="33">
        <f t="shared" ref="K69:K132" si="13">E69*I69*J69</f>
        <v>108</v>
      </c>
      <c r="L69" s="34">
        <v>357</v>
      </c>
      <c r="M69" s="33">
        <f t="shared" ref="M69:M132" si="14">E69*I69*L69</f>
        <v>357</v>
      </c>
      <c r="N69" s="35">
        <v>540</v>
      </c>
      <c r="O69" s="35">
        <v>540</v>
      </c>
      <c r="P69" s="35">
        <f t="shared" ref="P69:P132" si="15">ROUND(AVERAGE(J69,L69,N69),2)</f>
        <v>335</v>
      </c>
      <c r="Q69" s="35">
        <f t="shared" ref="Q69:Q132" si="16">ROUND(E69*I69*P69,2)</f>
        <v>335</v>
      </c>
      <c r="R69" s="35"/>
      <c r="S69" s="35"/>
      <c r="T69" s="41"/>
      <c r="X69" s="1" t="e">
        <f t="shared" si="9"/>
        <v>#N/A</v>
      </c>
      <c r="AA69" s="46">
        <v>1712603</v>
      </c>
      <c r="AB69" s="44" t="s">
        <v>1572</v>
      </c>
      <c r="AC69" s="44" t="s">
        <v>1605</v>
      </c>
      <c r="AD69" s="47" t="s">
        <v>341</v>
      </c>
      <c r="AE69" s="44" t="s">
        <v>342</v>
      </c>
      <c r="AF69" s="44">
        <v>1200</v>
      </c>
      <c r="AG69" s="44">
        <v>0</v>
      </c>
      <c r="AH69" s="44">
        <f t="shared" ref="AH69:AH132" si="17">+(AF69+AG69)*0.5</f>
        <v>600</v>
      </c>
      <c r="AI69" s="44" t="s">
        <v>2053</v>
      </c>
      <c r="AJ69" s="50">
        <v>45355</v>
      </c>
      <c r="AK69" s="49" t="s">
        <v>2054</v>
      </c>
      <c r="AL69" s="44" t="s">
        <v>1608</v>
      </c>
      <c r="AM69" s="1" t="e">
        <f>VLOOKUP(C:C,AV:AW,2,FALSE)</f>
        <v>#N/A</v>
      </c>
      <c r="AQ69" s="52">
        <v>2</v>
      </c>
      <c r="AR69" s="46">
        <v>1668963</v>
      </c>
      <c r="AS69" s="44" t="s">
        <v>1572</v>
      </c>
      <c r="AT69" s="44" t="s">
        <v>1605</v>
      </c>
      <c r="AU69" s="44" t="s">
        <v>671</v>
      </c>
      <c r="AV69" s="44" t="s">
        <v>671</v>
      </c>
      <c r="AW69" s="44">
        <v>50</v>
      </c>
      <c r="AX69" s="44" t="s">
        <v>2055</v>
      </c>
      <c r="AY69" s="50">
        <v>45267</v>
      </c>
      <c r="AZ69" s="65"/>
      <c r="BA69" s="44"/>
      <c r="BB69" s="44" t="s">
        <v>671</v>
      </c>
      <c r="BC69" s="44" t="s">
        <v>1697</v>
      </c>
      <c r="BD69" s="44">
        <v>100</v>
      </c>
      <c r="BE69" s="44">
        <v>0</v>
      </c>
      <c r="BF69" s="44">
        <v>0</v>
      </c>
      <c r="BH69" s="1" t="e">
        <f>VLOOKUP(C:C,BN:BO,2,FALSE)</f>
        <v>#N/A</v>
      </c>
      <c r="BI69" s="1" t="e">
        <f t="shared" ref="BI69:BI132" si="18">L69-BH69</f>
        <v>#N/A</v>
      </c>
      <c r="BJ69" s="76">
        <v>1516742</v>
      </c>
      <c r="BK69" s="75" t="s">
        <v>1572</v>
      </c>
      <c r="BL69" s="75" t="s">
        <v>1605</v>
      </c>
      <c r="BM69" s="75" t="s">
        <v>2056</v>
      </c>
      <c r="BN69" s="77" t="s">
        <v>1173</v>
      </c>
      <c r="BO69" s="78">
        <v>320</v>
      </c>
      <c r="BP69" s="75" t="s">
        <v>2057</v>
      </c>
      <c r="BQ69" s="80">
        <v>45029</v>
      </c>
      <c r="BR69" s="75" t="s">
        <v>2058</v>
      </c>
      <c r="BS69" s="75" t="s">
        <v>1608</v>
      </c>
      <c r="BT69" s="75">
        <v>640</v>
      </c>
      <c r="BU69" s="75">
        <v>0</v>
      </c>
    </row>
    <row r="70" ht="36" spans="1:73">
      <c r="A70" s="16">
        <f t="shared" si="12"/>
        <v>66</v>
      </c>
      <c r="B70" s="16" t="s">
        <v>186</v>
      </c>
      <c r="C70" s="16" t="s">
        <v>190</v>
      </c>
      <c r="D70" s="16" t="s">
        <v>40</v>
      </c>
      <c r="E70" s="16">
        <v>1</v>
      </c>
      <c r="F70" s="18" t="s">
        <v>156</v>
      </c>
      <c r="G70" s="18" t="s">
        <v>156</v>
      </c>
      <c r="H70" s="16" t="s">
        <v>42</v>
      </c>
      <c r="I70" s="16">
        <v>1</v>
      </c>
      <c r="J70" s="33">
        <v>108</v>
      </c>
      <c r="K70" s="33">
        <f t="shared" si="13"/>
        <v>108</v>
      </c>
      <c r="L70" s="34">
        <v>357</v>
      </c>
      <c r="M70" s="33">
        <f t="shared" si="14"/>
        <v>357</v>
      </c>
      <c r="N70" s="35">
        <v>540</v>
      </c>
      <c r="O70" s="35">
        <v>540</v>
      </c>
      <c r="P70" s="35">
        <f t="shared" si="15"/>
        <v>335</v>
      </c>
      <c r="Q70" s="35">
        <f t="shared" si="16"/>
        <v>335</v>
      </c>
      <c r="R70" s="35"/>
      <c r="S70" s="35"/>
      <c r="T70" s="41"/>
      <c r="X70" s="1" t="e">
        <f t="shared" si="9"/>
        <v>#N/A</v>
      </c>
      <c r="AA70" s="46">
        <v>1712603</v>
      </c>
      <c r="AB70" s="44" t="s">
        <v>1572</v>
      </c>
      <c r="AC70" s="44" t="s">
        <v>1605</v>
      </c>
      <c r="AD70" s="47" t="s">
        <v>341</v>
      </c>
      <c r="AE70" s="44" t="s">
        <v>342</v>
      </c>
      <c r="AF70" s="44">
        <v>1200</v>
      </c>
      <c r="AG70" s="44">
        <v>0</v>
      </c>
      <c r="AH70" s="44">
        <f t="shared" si="17"/>
        <v>600</v>
      </c>
      <c r="AI70" s="44" t="s">
        <v>2059</v>
      </c>
      <c r="AJ70" s="50">
        <v>45355</v>
      </c>
      <c r="AK70" s="49" t="s">
        <v>2060</v>
      </c>
      <c r="AL70" s="44" t="s">
        <v>1608</v>
      </c>
      <c r="AM70" s="1" t="e">
        <f>VLOOKUP(C:C,AV:AW,2,FALSE)</f>
        <v>#N/A</v>
      </c>
      <c r="AQ70" s="57">
        <v>2</v>
      </c>
      <c r="AR70" s="58">
        <v>1668963</v>
      </c>
      <c r="AS70" s="59" t="s">
        <v>1572</v>
      </c>
      <c r="AT70" s="59" t="s">
        <v>1605</v>
      </c>
      <c r="AU70" s="59" t="s">
        <v>2061</v>
      </c>
      <c r="AV70" s="59" t="s">
        <v>2061</v>
      </c>
      <c r="AW70" s="59">
        <v>200</v>
      </c>
      <c r="AX70" s="59" t="s">
        <v>2062</v>
      </c>
      <c r="AY70" s="71">
        <v>45267</v>
      </c>
      <c r="AZ70" s="72"/>
      <c r="BA70" s="59"/>
      <c r="BB70" s="59" t="s">
        <v>2061</v>
      </c>
      <c r="BC70" s="59" t="s">
        <v>1608</v>
      </c>
      <c r="BD70" s="59">
        <v>400</v>
      </c>
      <c r="BE70" s="59">
        <v>0</v>
      </c>
      <c r="BF70" s="59">
        <v>0</v>
      </c>
      <c r="BH70" s="1" t="e">
        <f>VLOOKUP(C:C,BN:BO,2,FALSE)</f>
        <v>#N/A</v>
      </c>
      <c r="BI70" s="1" t="e">
        <f t="shared" si="18"/>
        <v>#N/A</v>
      </c>
      <c r="BJ70" s="76">
        <v>1516742</v>
      </c>
      <c r="BK70" s="75" t="s">
        <v>1572</v>
      </c>
      <c r="BL70" s="75" t="s">
        <v>1605</v>
      </c>
      <c r="BM70" s="75" t="s">
        <v>2063</v>
      </c>
      <c r="BN70" s="77" t="s">
        <v>2064</v>
      </c>
      <c r="BO70" s="78">
        <v>150</v>
      </c>
      <c r="BP70" s="75" t="s">
        <v>2065</v>
      </c>
      <c r="BQ70" s="80">
        <v>45029</v>
      </c>
      <c r="BR70" s="75" t="s">
        <v>2066</v>
      </c>
      <c r="BS70" s="75" t="s">
        <v>2067</v>
      </c>
      <c r="BT70" s="75">
        <v>300</v>
      </c>
      <c r="BU70" s="75">
        <v>0</v>
      </c>
    </row>
    <row r="71" ht="36" spans="1:73">
      <c r="A71" s="16">
        <f t="shared" si="12"/>
        <v>67</v>
      </c>
      <c r="B71" s="16" t="s">
        <v>186</v>
      </c>
      <c r="C71" s="16" t="s">
        <v>191</v>
      </c>
      <c r="D71" s="16" t="s">
        <v>40</v>
      </c>
      <c r="E71" s="16">
        <v>1</v>
      </c>
      <c r="F71" s="18" t="s">
        <v>156</v>
      </c>
      <c r="G71" s="18" t="s">
        <v>156</v>
      </c>
      <c r="H71" s="16" t="s">
        <v>42</v>
      </c>
      <c r="I71" s="16">
        <v>1</v>
      </c>
      <c r="J71" s="33">
        <v>108</v>
      </c>
      <c r="K71" s="33">
        <f t="shared" si="13"/>
        <v>108</v>
      </c>
      <c r="L71" s="34">
        <v>357</v>
      </c>
      <c r="M71" s="33">
        <f t="shared" si="14"/>
        <v>357</v>
      </c>
      <c r="N71" s="35">
        <v>540</v>
      </c>
      <c r="O71" s="35">
        <v>540</v>
      </c>
      <c r="P71" s="35">
        <f t="shared" si="15"/>
        <v>335</v>
      </c>
      <c r="Q71" s="35">
        <f t="shared" si="16"/>
        <v>335</v>
      </c>
      <c r="R71" s="35"/>
      <c r="S71" s="35"/>
      <c r="T71" s="41"/>
      <c r="X71" s="1" t="e">
        <f t="shared" si="9"/>
        <v>#N/A</v>
      </c>
      <c r="AA71" s="46">
        <v>1712603</v>
      </c>
      <c r="AB71" s="44" t="s">
        <v>1572</v>
      </c>
      <c r="AC71" s="44" t="s">
        <v>1605</v>
      </c>
      <c r="AD71" s="47" t="s">
        <v>341</v>
      </c>
      <c r="AE71" s="44" t="s">
        <v>342</v>
      </c>
      <c r="AF71" s="44">
        <v>1200</v>
      </c>
      <c r="AG71" s="44">
        <v>0</v>
      </c>
      <c r="AH71" s="44">
        <f t="shared" si="17"/>
        <v>600</v>
      </c>
      <c r="AI71" s="44" t="s">
        <v>2068</v>
      </c>
      <c r="AJ71" s="50">
        <v>45355</v>
      </c>
      <c r="AK71" s="49" t="s">
        <v>2069</v>
      </c>
      <c r="AL71" s="44" t="s">
        <v>1608</v>
      </c>
      <c r="AM71" s="1" t="e">
        <f>VLOOKUP(C:C,AV:AW,2,FALSE)</f>
        <v>#N/A</v>
      </c>
      <c r="AQ71" s="52">
        <v>2</v>
      </c>
      <c r="AR71" s="46">
        <v>1668963</v>
      </c>
      <c r="AS71" s="44" t="s">
        <v>1572</v>
      </c>
      <c r="AT71" s="44" t="s">
        <v>1605</v>
      </c>
      <c r="AU71" s="44" t="s">
        <v>424</v>
      </c>
      <c r="AV71" s="44" t="s">
        <v>424</v>
      </c>
      <c r="AW71" s="44">
        <v>825</v>
      </c>
      <c r="AX71" s="44" t="s">
        <v>2070</v>
      </c>
      <c r="AY71" s="50">
        <v>45267</v>
      </c>
      <c r="AZ71" s="65"/>
      <c r="BA71" s="44"/>
      <c r="BB71" s="44" t="s">
        <v>424</v>
      </c>
      <c r="BC71" s="44" t="s">
        <v>1613</v>
      </c>
      <c r="BD71" s="44">
        <v>1650</v>
      </c>
      <c r="BE71" s="44">
        <v>0</v>
      </c>
      <c r="BF71" s="44">
        <v>0</v>
      </c>
      <c r="BH71" s="1" t="e">
        <f>VLOOKUP(C:C,BN:BO,2,FALSE)</f>
        <v>#N/A</v>
      </c>
      <c r="BI71" s="1" t="e">
        <f t="shared" si="18"/>
        <v>#N/A</v>
      </c>
      <c r="BJ71" s="76">
        <v>1516742</v>
      </c>
      <c r="BK71" s="75" t="s">
        <v>1572</v>
      </c>
      <c r="BL71" s="75" t="s">
        <v>1605</v>
      </c>
      <c r="BM71" s="75" t="s">
        <v>2071</v>
      </c>
      <c r="BN71" s="77" t="s">
        <v>1249</v>
      </c>
      <c r="BO71" s="78">
        <v>30</v>
      </c>
      <c r="BP71" s="75" t="s">
        <v>2072</v>
      </c>
      <c r="BQ71" s="80">
        <v>45029</v>
      </c>
      <c r="BR71" s="75" t="s">
        <v>2073</v>
      </c>
      <c r="BS71" s="75" t="s">
        <v>1671</v>
      </c>
      <c r="BT71" s="75">
        <v>60</v>
      </c>
      <c r="BU71" s="75">
        <v>0</v>
      </c>
    </row>
    <row r="72" ht="36" spans="1:73">
      <c r="A72" s="16">
        <f t="shared" si="12"/>
        <v>68</v>
      </c>
      <c r="B72" s="16" t="s">
        <v>186</v>
      </c>
      <c r="C72" s="16" t="s">
        <v>192</v>
      </c>
      <c r="D72" s="16" t="s">
        <v>40</v>
      </c>
      <c r="E72" s="16">
        <v>1</v>
      </c>
      <c r="F72" s="18" t="s">
        <v>156</v>
      </c>
      <c r="G72" s="18" t="s">
        <v>156</v>
      </c>
      <c r="H72" s="16" t="s">
        <v>42</v>
      </c>
      <c r="I72" s="16">
        <v>1</v>
      </c>
      <c r="J72" s="33">
        <v>108</v>
      </c>
      <c r="K72" s="33">
        <f t="shared" si="13"/>
        <v>108</v>
      </c>
      <c r="L72" s="34">
        <v>357</v>
      </c>
      <c r="M72" s="33">
        <f t="shared" si="14"/>
        <v>357</v>
      </c>
      <c r="N72" s="35">
        <v>540</v>
      </c>
      <c r="O72" s="35">
        <v>540</v>
      </c>
      <c r="P72" s="35">
        <f t="shared" si="15"/>
        <v>335</v>
      </c>
      <c r="Q72" s="35">
        <f t="shared" si="16"/>
        <v>335</v>
      </c>
      <c r="R72" s="35"/>
      <c r="S72" s="35"/>
      <c r="T72" s="41"/>
      <c r="X72" s="1" t="e">
        <f t="shared" si="9"/>
        <v>#N/A</v>
      </c>
      <c r="AA72" s="46">
        <v>1712603</v>
      </c>
      <c r="AB72" s="44" t="s">
        <v>1572</v>
      </c>
      <c r="AC72" s="44" t="s">
        <v>1605</v>
      </c>
      <c r="AD72" s="45" t="s">
        <v>135</v>
      </c>
      <c r="AE72" s="44" t="s">
        <v>2074</v>
      </c>
      <c r="AF72" s="44">
        <v>680</v>
      </c>
      <c r="AG72" s="44">
        <v>0</v>
      </c>
      <c r="AH72" s="44">
        <f t="shared" si="17"/>
        <v>340</v>
      </c>
      <c r="AI72" s="44" t="s">
        <v>2075</v>
      </c>
      <c r="AJ72" s="50">
        <v>45355</v>
      </c>
      <c r="AK72" s="49" t="s">
        <v>2076</v>
      </c>
      <c r="AL72" s="44" t="s">
        <v>1697</v>
      </c>
      <c r="AM72" s="1" t="e">
        <f>VLOOKUP(C:C,AV:AW,2,FALSE)</f>
        <v>#N/A</v>
      </c>
      <c r="AQ72" s="52">
        <v>2</v>
      </c>
      <c r="AR72" s="46">
        <v>1669539</v>
      </c>
      <c r="AS72" s="44" t="s">
        <v>1572</v>
      </c>
      <c r="AT72" s="44" t="s">
        <v>1605</v>
      </c>
      <c r="AU72" s="44" t="s">
        <v>576</v>
      </c>
      <c r="AV72" s="44" t="s">
        <v>576</v>
      </c>
      <c r="AW72" s="44">
        <v>15</v>
      </c>
      <c r="AX72" s="44" t="s">
        <v>2077</v>
      </c>
      <c r="AY72" s="50">
        <v>45268</v>
      </c>
      <c r="AZ72" s="65"/>
      <c r="BA72" s="44"/>
      <c r="BB72" s="44" t="s">
        <v>576</v>
      </c>
      <c r="BC72" s="44" t="s">
        <v>1754</v>
      </c>
      <c r="BD72" s="44">
        <v>30</v>
      </c>
      <c r="BE72" s="44">
        <v>0</v>
      </c>
      <c r="BF72" s="44">
        <v>0</v>
      </c>
      <c r="BH72" s="1" t="e">
        <f>VLOOKUP(C:C,BN:BO,2,FALSE)</f>
        <v>#N/A</v>
      </c>
      <c r="BI72" s="1" t="e">
        <f t="shared" si="18"/>
        <v>#N/A</v>
      </c>
      <c r="BJ72" s="76">
        <v>1516742</v>
      </c>
      <c r="BK72" s="75" t="s">
        <v>1572</v>
      </c>
      <c r="BL72" s="75" t="s">
        <v>1605</v>
      </c>
      <c r="BM72" s="75" t="s">
        <v>1170</v>
      </c>
      <c r="BN72" s="77" t="s">
        <v>2078</v>
      </c>
      <c r="BO72" s="78">
        <v>30</v>
      </c>
      <c r="BP72" s="75" t="s">
        <v>2079</v>
      </c>
      <c r="BQ72" s="80">
        <v>45029</v>
      </c>
      <c r="BR72" s="75" t="s">
        <v>2080</v>
      </c>
      <c r="BS72" s="75" t="s">
        <v>1671</v>
      </c>
      <c r="BT72" s="75">
        <v>60</v>
      </c>
      <c r="BU72" s="75">
        <v>0</v>
      </c>
    </row>
    <row r="73" ht="36" spans="1:73">
      <c r="A73" s="16">
        <f t="shared" si="12"/>
        <v>69</v>
      </c>
      <c r="B73" s="16" t="s">
        <v>186</v>
      </c>
      <c r="C73" s="16" t="s">
        <v>193</v>
      </c>
      <c r="D73" s="16" t="s">
        <v>40</v>
      </c>
      <c r="E73" s="16">
        <v>1</v>
      </c>
      <c r="F73" s="18" t="s">
        <v>156</v>
      </c>
      <c r="G73" s="18" t="s">
        <v>156</v>
      </c>
      <c r="H73" s="16" t="s">
        <v>42</v>
      </c>
      <c r="I73" s="16">
        <v>1</v>
      </c>
      <c r="J73" s="33">
        <v>108</v>
      </c>
      <c r="K73" s="33">
        <f t="shared" si="13"/>
        <v>108</v>
      </c>
      <c r="L73" s="34">
        <v>357</v>
      </c>
      <c r="M73" s="33">
        <f t="shared" si="14"/>
        <v>357</v>
      </c>
      <c r="N73" s="35">
        <v>540</v>
      </c>
      <c r="O73" s="35">
        <v>540</v>
      </c>
      <c r="P73" s="35">
        <f t="shared" si="15"/>
        <v>335</v>
      </c>
      <c r="Q73" s="35">
        <f t="shared" si="16"/>
        <v>335</v>
      </c>
      <c r="R73" s="35"/>
      <c r="S73" s="35"/>
      <c r="T73" s="41"/>
      <c r="X73" s="1" t="e">
        <f t="shared" si="9"/>
        <v>#N/A</v>
      </c>
      <c r="AA73" s="46">
        <v>1712603</v>
      </c>
      <c r="AB73" s="44" t="s">
        <v>1572</v>
      </c>
      <c r="AC73" s="44" t="s">
        <v>1605</v>
      </c>
      <c r="AD73" s="45" t="s">
        <v>2081</v>
      </c>
      <c r="AE73" s="44" t="s">
        <v>1415</v>
      </c>
      <c r="AF73" s="44">
        <v>400</v>
      </c>
      <c r="AG73" s="44">
        <v>0</v>
      </c>
      <c r="AH73" s="44">
        <f t="shared" si="17"/>
        <v>200</v>
      </c>
      <c r="AI73" s="44" t="s">
        <v>2082</v>
      </c>
      <c r="AJ73" s="50">
        <v>45355</v>
      </c>
      <c r="AK73" s="49" t="s">
        <v>2083</v>
      </c>
      <c r="AL73" s="44" t="s">
        <v>1608</v>
      </c>
      <c r="AM73" s="1" t="e">
        <f>VLOOKUP(C:C,AV:AW,2,FALSE)</f>
        <v>#N/A</v>
      </c>
      <c r="AQ73" s="52">
        <v>2</v>
      </c>
      <c r="AR73" s="46">
        <v>1669539</v>
      </c>
      <c r="AS73" s="44" t="s">
        <v>1572</v>
      </c>
      <c r="AT73" s="44" t="s">
        <v>1605</v>
      </c>
      <c r="AU73" s="44" t="s">
        <v>576</v>
      </c>
      <c r="AV73" s="44" t="s">
        <v>576</v>
      </c>
      <c r="AW73" s="44">
        <v>15</v>
      </c>
      <c r="AX73" s="44" t="s">
        <v>2084</v>
      </c>
      <c r="AY73" s="50">
        <v>45268</v>
      </c>
      <c r="AZ73" s="65"/>
      <c r="BA73" s="44"/>
      <c r="BB73" s="44" t="s">
        <v>576</v>
      </c>
      <c r="BC73" s="44" t="s">
        <v>1754</v>
      </c>
      <c r="BD73" s="44">
        <v>30</v>
      </c>
      <c r="BE73" s="44">
        <v>0</v>
      </c>
      <c r="BF73" s="44">
        <v>0</v>
      </c>
      <c r="BH73" s="1" t="e">
        <f>VLOOKUP(C:C,BN:BO,2,FALSE)</f>
        <v>#N/A</v>
      </c>
      <c r="BI73" s="1" t="e">
        <f t="shared" si="18"/>
        <v>#N/A</v>
      </c>
      <c r="BJ73" s="76">
        <v>1516742</v>
      </c>
      <c r="BK73" s="75" t="s">
        <v>1572</v>
      </c>
      <c r="BL73" s="75" t="s">
        <v>1605</v>
      </c>
      <c r="BM73" s="75" t="s">
        <v>157</v>
      </c>
      <c r="BN73" s="77" t="s">
        <v>2085</v>
      </c>
      <c r="BO73" s="78">
        <v>60</v>
      </c>
      <c r="BP73" s="75" t="s">
        <v>2086</v>
      </c>
      <c r="BQ73" s="80">
        <v>45029</v>
      </c>
      <c r="BR73" s="75" t="s">
        <v>2085</v>
      </c>
      <c r="BS73" s="75" t="s">
        <v>2067</v>
      </c>
      <c r="BT73" s="75">
        <v>120</v>
      </c>
      <c r="BU73" s="75">
        <v>0</v>
      </c>
    </row>
    <row r="74" ht="36" spans="1:73">
      <c r="A74" s="16">
        <f t="shared" si="12"/>
        <v>70</v>
      </c>
      <c r="B74" s="16" t="s">
        <v>186</v>
      </c>
      <c r="C74" s="16" t="s">
        <v>194</v>
      </c>
      <c r="D74" s="16" t="s">
        <v>40</v>
      </c>
      <c r="E74" s="16">
        <v>1</v>
      </c>
      <c r="F74" s="18" t="s">
        <v>156</v>
      </c>
      <c r="G74" s="18" t="s">
        <v>156</v>
      </c>
      <c r="H74" s="16" t="s">
        <v>42</v>
      </c>
      <c r="I74" s="16">
        <v>1</v>
      </c>
      <c r="J74" s="33">
        <v>108</v>
      </c>
      <c r="K74" s="33">
        <f t="shared" si="13"/>
        <v>108</v>
      </c>
      <c r="L74" s="34">
        <v>357</v>
      </c>
      <c r="M74" s="33">
        <f t="shared" si="14"/>
        <v>357</v>
      </c>
      <c r="N74" s="35">
        <v>540</v>
      </c>
      <c r="O74" s="35">
        <v>540</v>
      </c>
      <c r="P74" s="35">
        <f t="shared" si="15"/>
        <v>335</v>
      </c>
      <c r="Q74" s="35">
        <f t="shared" si="16"/>
        <v>335</v>
      </c>
      <c r="R74" s="35"/>
      <c r="S74" s="35"/>
      <c r="T74" s="41"/>
      <c r="X74" s="1" t="e">
        <f t="shared" si="9"/>
        <v>#N/A</v>
      </c>
      <c r="AA74" s="46">
        <v>1712603</v>
      </c>
      <c r="AB74" s="44" t="s">
        <v>1572</v>
      </c>
      <c r="AC74" s="44" t="s">
        <v>1605</v>
      </c>
      <c r="AD74" s="45" t="s">
        <v>958</v>
      </c>
      <c r="AE74" s="44" t="s">
        <v>2087</v>
      </c>
      <c r="AF74" s="44">
        <v>600</v>
      </c>
      <c r="AG74" s="44">
        <v>0</v>
      </c>
      <c r="AH74" s="44">
        <f t="shared" si="17"/>
        <v>300</v>
      </c>
      <c r="AI74" s="44" t="s">
        <v>2088</v>
      </c>
      <c r="AJ74" s="50">
        <v>45355</v>
      </c>
      <c r="AK74" s="49" t="s">
        <v>2089</v>
      </c>
      <c r="AL74" s="44" t="s">
        <v>1613</v>
      </c>
      <c r="AM74" s="1" t="e">
        <f>VLOOKUP(C:C,AV:AW,2,FALSE)</f>
        <v>#N/A</v>
      </c>
      <c r="AQ74" s="52">
        <v>2</v>
      </c>
      <c r="AR74" s="46">
        <v>1678296</v>
      </c>
      <c r="AS74" s="44" t="s">
        <v>1572</v>
      </c>
      <c r="AT74" s="44" t="s">
        <v>1605</v>
      </c>
      <c r="AU74" s="44" t="s">
        <v>2090</v>
      </c>
      <c r="AV74" s="44" t="s">
        <v>2090</v>
      </c>
      <c r="AW74" s="44">
        <v>150</v>
      </c>
      <c r="AX74" s="44" t="s">
        <v>2091</v>
      </c>
      <c r="AY74" s="50">
        <v>45285</v>
      </c>
      <c r="AZ74" s="65"/>
      <c r="BA74" s="44"/>
      <c r="BB74" s="44" t="s">
        <v>2090</v>
      </c>
      <c r="BC74" s="44" t="s">
        <v>1608</v>
      </c>
      <c r="BD74" s="44">
        <v>300</v>
      </c>
      <c r="BE74" s="44">
        <v>0</v>
      </c>
      <c r="BF74" s="44">
        <v>0</v>
      </c>
      <c r="BH74" s="1" t="e">
        <f>VLOOKUP(C:C,BN:BO,2,FALSE)</f>
        <v>#N/A</v>
      </c>
      <c r="BI74" s="1" t="e">
        <f t="shared" si="18"/>
        <v>#N/A</v>
      </c>
      <c r="BJ74" s="76">
        <v>1516742</v>
      </c>
      <c r="BK74" s="75" t="s">
        <v>1572</v>
      </c>
      <c r="BL74" s="75" t="s">
        <v>1605</v>
      </c>
      <c r="BM74" s="75" t="s">
        <v>990</v>
      </c>
      <c r="BN74" s="77" t="s">
        <v>991</v>
      </c>
      <c r="BO74" s="78">
        <v>600</v>
      </c>
      <c r="BP74" s="75" t="s">
        <v>2092</v>
      </c>
      <c r="BQ74" s="80">
        <v>45029</v>
      </c>
      <c r="BR74" s="75" t="s">
        <v>2093</v>
      </c>
      <c r="BS74" s="75" t="s">
        <v>1608</v>
      </c>
      <c r="BT74" s="75">
        <v>1200</v>
      </c>
      <c r="BU74" s="75">
        <v>0</v>
      </c>
    </row>
    <row r="75" ht="36" spans="1:73">
      <c r="A75" s="16">
        <f t="shared" si="12"/>
        <v>71</v>
      </c>
      <c r="B75" s="16" t="s">
        <v>195</v>
      </c>
      <c r="C75" s="16" t="s">
        <v>196</v>
      </c>
      <c r="D75" s="16" t="s">
        <v>40</v>
      </c>
      <c r="E75" s="16">
        <v>1</v>
      </c>
      <c r="F75" s="18" t="s">
        <v>197</v>
      </c>
      <c r="G75" s="18" t="s">
        <v>197</v>
      </c>
      <c r="H75" s="16" t="s">
        <v>42</v>
      </c>
      <c r="I75" s="16">
        <v>1</v>
      </c>
      <c r="J75" s="33">
        <v>270</v>
      </c>
      <c r="K75" s="33">
        <f t="shared" si="13"/>
        <v>270</v>
      </c>
      <c r="L75" s="34">
        <v>1020</v>
      </c>
      <c r="M75" s="33">
        <f t="shared" si="14"/>
        <v>1020</v>
      </c>
      <c r="N75" s="35">
        <v>252</v>
      </c>
      <c r="O75" s="35">
        <v>252</v>
      </c>
      <c r="P75" s="35">
        <f t="shared" si="15"/>
        <v>514</v>
      </c>
      <c r="Q75" s="35">
        <f t="shared" si="16"/>
        <v>514</v>
      </c>
      <c r="R75" s="35"/>
      <c r="S75" s="35"/>
      <c r="T75" s="41"/>
      <c r="X75" s="1" t="e">
        <f t="shared" si="9"/>
        <v>#N/A</v>
      </c>
      <c r="AA75" s="46">
        <v>1712603</v>
      </c>
      <c r="AB75" s="44" t="s">
        <v>1572</v>
      </c>
      <c r="AC75" s="44" t="s">
        <v>1605</v>
      </c>
      <c r="AD75" s="45" t="s">
        <v>1913</v>
      </c>
      <c r="AE75" s="44" t="s">
        <v>412</v>
      </c>
      <c r="AF75" s="44">
        <v>1500</v>
      </c>
      <c r="AG75" s="44">
        <v>0</v>
      </c>
      <c r="AH75" s="44">
        <f t="shared" si="17"/>
        <v>750</v>
      </c>
      <c r="AI75" s="44" t="s">
        <v>2094</v>
      </c>
      <c r="AJ75" s="50">
        <v>45355</v>
      </c>
      <c r="AK75" s="49" t="s">
        <v>1915</v>
      </c>
      <c r="AL75" s="44" t="s">
        <v>1837</v>
      </c>
      <c r="AM75" s="1" t="e">
        <f>VLOOKUP(C:C,AV:AW,2,FALSE)</f>
        <v>#N/A</v>
      </c>
      <c r="AQ75" s="52">
        <v>2</v>
      </c>
      <c r="AR75" s="46">
        <v>1678296</v>
      </c>
      <c r="AS75" s="44" t="s">
        <v>1572</v>
      </c>
      <c r="AT75" s="44" t="s">
        <v>1605</v>
      </c>
      <c r="AU75" s="44" t="s">
        <v>700</v>
      </c>
      <c r="AV75" s="44" t="s">
        <v>700</v>
      </c>
      <c r="AW75" s="44">
        <v>200</v>
      </c>
      <c r="AX75" s="44" t="s">
        <v>2095</v>
      </c>
      <c r="AY75" s="50">
        <v>45285</v>
      </c>
      <c r="AZ75" s="65"/>
      <c r="BA75" s="44"/>
      <c r="BB75" s="44" t="s">
        <v>700</v>
      </c>
      <c r="BC75" s="44" t="s">
        <v>1608</v>
      </c>
      <c r="BD75" s="44">
        <v>400</v>
      </c>
      <c r="BE75" s="44">
        <v>0</v>
      </c>
      <c r="BF75" s="44">
        <v>0</v>
      </c>
      <c r="BH75" s="1" t="e">
        <f>VLOOKUP(C:C,BN:BO,2,FALSE)</f>
        <v>#N/A</v>
      </c>
      <c r="BI75" s="1" t="e">
        <f t="shared" si="18"/>
        <v>#N/A</v>
      </c>
      <c r="BJ75" s="76">
        <v>1516742</v>
      </c>
      <c r="BK75" s="75" t="s">
        <v>1572</v>
      </c>
      <c r="BL75" s="75" t="s">
        <v>1605</v>
      </c>
      <c r="BM75" s="75" t="s">
        <v>1564</v>
      </c>
      <c r="BN75" s="77" t="s">
        <v>294</v>
      </c>
      <c r="BO75" s="78">
        <v>45</v>
      </c>
      <c r="BP75" s="75" t="s">
        <v>2096</v>
      </c>
      <c r="BQ75" s="80">
        <v>45029</v>
      </c>
      <c r="BR75" s="75" t="s">
        <v>2097</v>
      </c>
      <c r="BS75" s="75" t="s">
        <v>1671</v>
      </c>
      <c r="BT75" s="75">
        <v>90</v>
      </c>
      <c r="BU75" s="75">
        <v>0</v>
      </c>
    </row>
    <row r="76" ht="67.5" spans="1:73">
      <c r="A76" s="16">
        <f t="shared" si="12"/>
        <v>72</v>
      </c>
      <c r="B76" s="16" t="s">
        <v>198</v>
      </c>
      <c r="C76" s="16" t="s">
        <v>199</v>
      </c>
      <c r="D76" s="16" t="s">
        <v>95</v>
      </c>
      <c r="E76" s="16">
        <v>1</v>
      </c>
      <c r="F76" s="18" t="s">
        <v>200</v>
      </c>
      <c r="G76" s="18" t="s">
        <v>200</v>
      </c>
      <c r="H76" s="16" t="s">
        <v>42</v>
      </c>
      <c r="I76" s="16">
        <v>1</v>
      </c>
      <c r="J76" s="33">
        <v>270</v>
      </c>
      <c r="K76" s="33">
        <f t="shared" si="13"/>
        <v>270</v>
      </c>
      <c r="L76" s="34">
        <v>186.15</v>
      </c>
      <c r="M76" s="33">
        <f t="shared" si="14"/>
        <v>186.15</v>
      </c>
      <c r="N76" s="35">
        <v>328.5</v>
      </c>
      <c r="O76" s="35">
        <v>328.5</v>
      </c>
      <c r="P76" s="35">
        <f t="shared" si="15"/>
        <v>261.55</v>
      </c>
      <c r="Q76" s="35">
        <f t="shared" si="16"/>
        <v>261.55</v>
      </c>
      <c r="R76" s="35"/>
      <c r="S76" s="35"/>
      <c r="T76" s="41"/>
      <c r="X76" s="1" t="e">
        <f t="shared" si="9"/>
        <v>#N/A</v>
      </c>
      <c r="AA76" s="46">
        <v>1712603</v>
      </c>
      <c r="AB76" s="44" t="s">
        <v>1572</v>
      </c>
      <c r="AC76" s="44" t="s">
        <v>1605</v>
      </c>
      <c r="AD76" s="45" t="s">
        <v>1166</v>
      </c>
      <c r="AE76" s="44" t="s">
        <v>1724</v>
      </c>
      <c r="AF76" s="44">
        <v>330</v>
      </c>
      <c r="AG76" s="44">
        <v>0</v>
      </c>
      <c r="AH76" s="44">
        <f t="shared" si="17"/>
        <v>165</v>
      </c>
      <c r="AI76" s="44" t="s">
        <v>2098</v>
      </c>
      <c r="AJ76" s="50">
        <v>45355</v>
      </c>
      <c r="AK76" s="49" t="s">
        <v>2099</v>
      </c>
      <c r="AL76" s="44" t="s">
        <v>1671</v>
      </c>
      <c r="AM76" s="1" t="e">
        <f>VLOOKUP(C:C,AV:AW,2,FALSE)</f>
        <v>#N/A</v>
      </c>
      <c r="AQ76" s="52">
        <v>2</v>
      </c>
      <c r="AR76" s="46">
        <v>1678296</v>
      </c>
      <c r="AS76" s="44" t="s">
        <v>1572</v>
      </c>
      <c r="AT76" s="44" t="s">
        <v>1605</v>
      </c>
      <c r="AU76" s="44" t="s">
        <v>1113</v>
      </c>
      <c r="AV76" s="44" t="s">
        <v>1113</v>
      </c>
      <c r="AW76" s="44">
        <v>100</v>
      </c>
      <c r="AX76" s="44" t="s">
        <v>2100</v>
      </c>
      <c r="AY76" s="50">
        <v>45285</v>
      </c>
      <c r="AZ76" s="65"/>
      <c r="BA76" s="44"/>
      <c r="BB76" s="44" t="s">
        <v>1113</v>
      </c>
      <c r="BC76" s="44" t="s">
        <v>1671</v>
      </c>
      <c r="BD76" s="44">
        <v>200</v>
      </c>
      <c r="BE76" s="44">
        <v>0</v>
      </c>
      <c r="BF76" s="44">
        <v>0</v>
      </c>
      <c r="BH76" s="1" t="e">
        <f>VLOOKUP(C:C,BN:BO,2,FALSE)</f>
        <v>#N/A</v>
      </c>
      <c r="BI76" s="1" t="e">
        <f t="shared" si="18"/>
        <v>#N/A</v>
      </c>
      <c r="BJ76" s="76">
        <v>1516742</v>
      </c>
      <c r="BK76" s="75" t="s">
        <v>1572</v>
      </c>
      <c r="BL76" s="75" t="s">
        <v>1605</v>
      </c>
      <c r="BM76" s="75" t="s">
        <v>1564</v>
      </c>
      <c r="BN76" s="77" t="s">
        <v>295</v>
      </c>
      <c r="BO76" s="78">
        <v>45</v>
      </c>
      <c r="BP76" s="75" t="s">
        <v>2101</v>
      </c>
      <c r="BQ76" s="80">
        <v>45029</v>
      </c>
      <c r="BR76" s="75" t="s">
        <v>2102</v>
      </c>
      <c r="BS76" s="75" t="s">
        <v>1671</v>
      </c>
      <c r="BT76" s="75">
        <v>90</v>
      </c>
      <c r="BU76" s="75">
        <v>0</v>
      </c>
    </row>
    <row r="77" ht="67.5" spans="1:73">
      <c r="A77" s="16">
        <f t="shared" si="12"/>
        <v>73</v>
      </c>
      <c r="B77" s="16" t="s">
        <v>198</v>
      </c>
      <c r="C77" s="16" t="s">
        <v>201</v>
      </c>
      <c r="D77" s="16" t="s">
        <v>40</v>
      </c>
      <c r="E77" s="16">
        <v>2</v>
      </c>
      <c r="F77" s="18" t="s">
        <v>200</v>
      </c>
      <c r="G77" s="18" t="s">
        <v>200</v>
      </c>
      <c r="H77" s="16" t="s">
        <v>42</v>
      </c>
      <c r="I77" s="16">
        <v>1</v>
      </c>
      <c r="J77" s="33">
        <v>180</v>
      </c>
      <c r="K77" s="33">
        <f t="shared" si="13"/>
        <v>360</v>
      </c>
      <c r="L77" s="34">
        <v>186.15</v>
      </c>
      <c r="M77" s="33">
        <f t="shared" si="14"/>
        <v>372.3</v>
      </c>
      <c r="N77" s="35">
        <v>328.5</v>
      </c>
      <c r="O77" s="35">
        <v>657</v>
      </c>
      <c r="P77" s="35">
        <f t="shared" si="15"/>
        <v>231.55</v>
      </c>
      <c r="Q77" s="35">
        <f t="shared" si="16"/>
        <v>463.1</v>
      </c>
      <c r="R77" s="35"/>
      <c r="S77" s="35"/>
      <c r="T77" s="41"/>
      <c r="X77" s="1">
        <f>VLOOKUP(C:C,AE:AH,4,FALSE)</f>
        <v>60</v>
      </c>
      <c r="Y77" s="1">
        <f>L77-X77</f>
        <v>126.15</v>
      </c>
      <c r="AA77" s="46">
        <v>1712603</v>
      </c>
      <c r="AB77" s="44" t="s">
        <v>1572</v>
      </c>
      <c r="AC77" s="44" t="s">
        <v>1605</v>
      </c>
      <c r="AD77" s="45" t="s">
        <v>285</v>
      </c>
      <c r="AE77" s="44" t="s">
        <v>2103</v>
      </c>
      <c r="AF77" s="44">
        <v>180</v>
      </c>
      <c r="AG77" s="44">
        <v>0</v>
      </c>
      <c r="AH77" s="44">
        <f t="shared" si="17"/>
        <v>90</v>
      </c>
      <c r="AI77" s="44" t="s">
        <v>2104</v>
      </c>
      <c r="AJ77" s="50">
        <v>45355</v>
      </c>
      <c r="AK77" s="49" t="s">
        <v>2105</v>
      </c>
      <c r="AL77" s="44" t="s">
        <v>1613</v>
      </c>
      <c r="AM77" s="1" t="e">
        <f>VLOOKUP(C:C,AV:AW,2,FALSE)</f>
        <v>#N/A</v>
      </c>
      <c r="AQ77" s="52">
        <v>2</v>
      </c>
      <c r="AR77" s="46">
        <v>1678296</v>
      </c>
      <c r="AS77" s="44" t="s">
        <v>1572</v>
      </c>
      <c r="AT77" s="44" t="s">
        <v>1605</v>
      </c>
      <c r="AU77" s="44" t="s">
        <v>1113</v>
      </c>
      <c r="AV77" s="44" t="s">
        <v>1113</v>
      </c>
      <c r="AW77" s="44">
        <v>100</v>
      </c>
      <c r="AX77" s="44" t="s">
        <v>2106</v>
      </c>
      <c r="AY77" s="50">
        <v>45285</v>
      </c>
      <c r="AZ77" s="65"/>
      <c r="BA77" s="44"/>
      <c r="BB77" s="44" t="s">
        <v>1113</v>
      </c>
      <c r="BC77" s="44" t="s">
        <v>1671</v>
      </c>
      <c r="BD77" s="44">
        <v>200</v>
      </c>
      <c r="BE77" s="44">
        <v>0</v>
      </c>
      <c r="BF77" s="44">
        <v>0</v>
      </c>
      <c r="BH77" s="1" t="e">
        <f>VLOOKUP(C:C,BN:BO,2,FALSE)</f>
        <v>#N/A</v>
      </c>
      <c r="BI77" s="1" t="e">
        <f t="shared" si="18"/>
        <v>#N/A</v>
      </c>
      <c r="BJ77" s="76">
        <v>1516742</v>
      </c>
      <c r="BK77" s="75" t="s">
        <v>1572</v>
      </c>
      <c r="BL77" s="75" t="s">
        <v>1605</v>
      </c>
      <c r="BM77" s="75" t="s">
        <v>1354</v>
      </c>
      <c r="BN77" s="77" t="s">
        <v>278</v>
      </c>
      <c r="BO77" s="78">
        <v>45</v>
      </c>
      <c r="BP77" s="75" t="s">
        <v>2107</v>
      </c>
      <c r="BQ77" s="80">
        <v>45029</v>
      </c>
      <c r="BR77" s="75" t="s">
        <v>2108</v>
      </c>
      <c r="BS77" s="75" t="s">
        <v>1754</v>
      </c>
      <c r="BT77" s="75">
        <v>90</v>
      </c>
      <c r="BU77" s="75">
        <v>0</v>
      </c>
    </row>
    <row r="78" ht="36" spans="1:73">
      <c r="A78" s="16">
        <f t="shared" si="12"/>
        <v>74</v>
      </c>
      <c r="B78" s="16" t="s">
        <v>202</v>
      </c>
      <c r="C78" s="16" t="s">
        <v>203</v>
      </c>
      <c r="D78" s="16" t="s">
        <v>204</v>
      </c>
      <c r="E78" s="16">
        <v>1</v>
      </c>
      <c r="F78" s="17" t="s">
        <v>56</v>
      </c>
      <c r="G78" s="17" t="s">
        <v>56</v>
      </c>
      <c r="H78" s="16" t="s">
        <v>54</v>
      </c>
      <c r="I78" s="16">
        <v>1</v>
      </c>
      <c r="J78" s="33">
        <v>360</v>
      </c>
      <c r="K78" s="33">
        <f t="shared" si="13"/>
        <v>360</v>
      </c>
      <c r="L78" s="34">
        <v>907.8</v>
      </c>
      <c r="M78" s="33">
        <f t="shared" si="14"/>
        <v>907.8</v>
      </c>
      <c r="N78" s="35">
        <v>539</v>
      </c>
      <c r="O78" s="35">
        <v>539</v>
      </c>
      <c r="P78" s="35">
        <f t="shared" si="15"/>
        <v>602.27</v>
      </c>
      <c r="Q78" s="35">
        <f t="shared" si="16"/>
        <v>602.27</v>
      </c>
      <c r="R78" s="35"/>
      <c r="S78" s="35"/>
      <c r="T78" s="41"/>
      <c r="X78" s="1" t="e">
        <f t="shared" si="9"/>
        <v>#N/A</v>
      </c>
      <c r="AA78" s="46">
        <v>1712603</v>
      </c>
      <c r="AB78" s="44" t="s">
        <v>1572</v>
      </c>
      <c r="AC78" s="44" t="s">
        <v>1605</v>
      </c>
      <c r="AD78" s="45" t="s">
        <v>285</v>
      </c>
      <c r="AE78" s="44" t="s">
        <v>2109</v>
      </c>
      <c r="AF78" s="44">
        <v>180</v>
      </c>
      <c r="AG78" s="44">
        <v>0</v>
      </c>
      <c r="AH78" s="44">
        <f t="shared" si="17"/>
        <v>90</v>
      </c>
      <c r="AI78" s="44" t="s">
        <v>2110</v>
      </c>
      <c r="AJ78" s="50">
        <v>45355</v>
      </c>
      <c r="AK78" s="49" t="s">
        <v>2111</v>
      </c>
      <c r="AL78" s="44" t="s">
        <v>1613</v>
      </c>
      <c r="AM78" s="1" t="e">
        <f>VLOOKUP(C:C,AV:AW,2,FALSE)</f>
        <v>#N/A</v>
      </c>
      <c r="AQ78" s="52">
        <v>2</v>
      </c>
      <c r="AR78" s="46">
        <v>1678296</v>
      </c>
      <c r="AS78" s="44" t="s">
        <v>1572</v>
      </c>
      <c r="AT78" s="44" t="s">
        <v>1605</v>
      </c>
      <c r="AU78" s="44" t="s">
        <v>1099</v>
      </c>
      <c r="AV78" s="44" t="s">
        <v>1099</v>
      </c>
      <c r="AW78" s="44">
        <v>100</v>
      </c>
      <c r="AX78" s="44" t="s">
        <v>2112</v>
      </c>
      <c r="AY78" s="50">
        <v>45285</v>
      </c>
      <c r="AZ78" s="65"/>
      <c r="BA78" s="44"/>
      <c r="BB78" s="44" t="s">
        <v>1099</v>
      </c>
      <c r="BC78" s="44" t="s">
        <v>1671</v>
      </c>
      <c r="BD78" s="44">
        <v>200</v>
      </c>
      <c r="BE78" s="44">
        <v>0</v>
      </c>
      <c r="BF78" s="44">
        <v>0</v>
      </c>
      <c r="BH78" s="1" t="e">
        <f>VLOOKUP(C:C,BN:BO,2,FALSE)</f>
        <v>#N/A</v>
      </c>
      <c r="BI78" s="1" t="e">
        <f t="shared" si="18"/>
        <v>#N/A</v>
      </c>
      <c r="BJ78" s="76">
        <v>1516742</v>
      </c>
      <c r="BK78" s="75" t="s">
        <v>1572</v>
      </c>
      <c r="BL78" s="75" t="s">
        <v>1605</v>
      </c>
      <c r="BM78" s="75" t="s">
        <v>2113</v>
      </c>
      <c r="BN78" s="77" t="s">
        <v>117</v>
      </c>
      <c r="BO78" s="78">
        <v>45</v>
      </c>
      <c r="BP78" s="75" t="s">
        <v>2114</v>
      </c>
      <c r="BQ78" s="80">
        <v>45029</v>
      </c>
      <c r="BR78" s="75" t="s">
        <v>2115</v>
      </c>
      <c r="BS78" s="75" t="s">
        <v>1671</v>
      </c>
      <c r="BT78" s="75">
        <v>90</v>
      </c>
      <c r="BU78" s="75">
        <v>0</v>
      </c>
    </row>
    <row r="79" ht="36" spans="1:73">
      <c r="A79" s="16">
        <f t="shared" si="12"/>
        <v>75</v>
      </c>
      <c r="B79" s="16" t="s">
        <v>202</v>
      </c>
      <c r="C79" s="16" t="s">
        <v>205</v>
      </c>
      <c r="D79" s="16" t="s">
        <v>204</v>
      </c>
      <c r="E79" s="16">
        <v>1</v>
      </c>
      <c r="F79" s="17" t="s">
        <v>56</v>
      </c>
      <c r="G79" s="17" t="s">
        <v>56</v>
      </c>
      <c r="H79" s="16" t="s">
        <v>54</v>
      </c>
      <c r="I79" s="16">
        <v>1</v>
      </c>
      <c r="J79" s="33">
        <v>540</v>
      </c>
      <c r="K79" s="33">
        <f t="shared" si="13"/>
        <v>540</v>
      </c>
      <c r="L79" s="34">
        <v>907.8</v>
      </c>
      <c r="M79" s="33">
        <f t="shared" si="14"/>
        <v>907.8</v>
      </c>
      <c r="N79" s="35">
        <v>539</v>
      </c>
      <c r="O79" s="35">
        <v>539</v>
      </c>
      <c r="P79" s="35">
        <f t="shared" si="15"/>
        <v>662.27</v>
      </c>
      <c r="Q79" s="35">
        <f t="shared" si="16"/>
        <v>662.27</v>
      </c>
      <c r="R79" s="35"/>
      <c r="S79" s="35"/>
      <c r="T79" s="41"/>
      <c r="X79" s="1" t="e">
        <f t="shared" si="9"/>
        <v>#N/A</v>
      </c>
      <c r="AA79" s="46">
        <v>1712603</v>
      </c>
      <c r="AB79" s="44" t="s">
        <v>1572</v>
      </c>
      <c r="AC79" s="44" t="s">
        <v>1605</v>
      </c>
      <c r="AD79" s="45" t="s">
        <v>1106</v>
      </c>
      <c r="AE79" s="44" t="s">
        <v>1107</v>
      </c>
      <c r="AF79" s="44">
        <v>1960</v>
      </c>
      <c r="AG79" s="44">
        <v>0</v>
      </c>
      <c r="AH79" s="44">
        <f t="shared" si="17"/>
        <v>980</v>
      </c>
      <c r="AI79" s="44" t="s">
        <v>2116</v>
      </c>
      <c r="AJ79" s="50">
        <v>45355</v>
      </c>
      <c r="AK79" s="49" t="s">
        <v>2117</v>
      </c>
      <c r="AL79" s="44" t="s">
        <v>1671</v>
      </c>
      <c r="AM79" s="1" t="e">
        <f>VLOOKUP(C:C,AV:AW,2,FALSE)</f>
        <v>#N/A</v>
      </c>
      <c r="AQ79" s="52">
        <v>2</v>
      </c>
      <c r="AR79" s="46">
        <v>1678296</v>
      </c>
      <c r="AS79" s="44" t="s">
        <v>1572</v>
      </c>
      <c r="AT79" s="44" t="s">
        <v>1605</v>
      </c>
      <c r="AU79" s="44" t="s">
        <v>1099</v>
      </c>
      <c r="AV79" s="44" t="s">
        <v>1099</v>
      </c>
      <c r="AW79" s="44">
        <v>100</v>
      </c>
      <c r="AX79" s="44" t="s">
        <v>2118</v>
      </c>
      <c r="AY79" s="50">
        <v>45285</v>
      </c>
      <c r="AZ79" s="65"/>
      <c r="BA79" s="44"/>
      <c r="BB79" s="44" t="s">
        <v>1099</v>
      </c>
      <c r="BC79" s="44" t="s">
        <v>1671</v>
      </c>
      <c r="BD79" s="44">
        <v>200</v>
      </c>
      <c r="BE79" s="44">
        <v>0</v>
      </c>
      <c r="BF79" s="44">
        <v>0</v>
      </c>
      <c r="BH79" s="1" t="e">
        <f>VLOOKUP(C:C,BN:BO,2,FALSE)</f>
        <v>#N/A</v>
      </c>
      <c r="BI79" s="1" t="e">
        <f t="shared" si="18"/>
        <v>#N/A</v>
      </c>
      <c r="BJ79" s="76">
        <v>1516742</v>
      </c>
      <c r="BK79" s="75" t="s">
        <v>1572</v>
      </c>
      <c r="BL79" s="75" t="s">
        <v>1605</v>
      </c>
      <c r="BM79" s="75" t="s">
        <v>2113</v>
      </c>
      <c r="BN79" s="77" t="s">
        <v>117</v>
      </c>
      <c r="BO79" s="78">
        <v>45</v>
      </c>
      <c r="BP79" s="75" t="s">
        <v>2119</v>
      </c>
      <c r="BQ79" s="80">
        <v>45029</v>
      </c>
      <c r="BR79" s="75" t="s">
        <v>2120</v>
      </c>
      <c r="BS79" s="75" t="s">
        <v>1671</v>
      </c>
      <c r="BT79" s="75">
        <v>90</v>
      </c>
      <c r="BU79" s="75">
        <v>0</v>
      </c>
    </row>
    <row r="80" ht="36" spans="1:73">
      <c r="A80" s="16">
        <f t="shared" si="12"/>
        <v>76</v>
      </c>
      <c r="B80" s="16" t="s">
        <v>202</v>
      </c>
      <c r="C80" s="16" t="s">
        <v>206</v>
      </c>
      <c r="D80" s="16" t="s">
        <v>40</v>
      </c>
      <c r="E80" s="16">
        <v>1</v>
      </c>
      <c r="F80" s="17" t="s">
        <v>56</v>
      </c>
      <c r="G80" s="17" t="s">
        <v>56</v>
      </c>
      <c r="H80" s="16" t="s">
        <v>54</v>
      </c>
      <c r="I80" s="16">
        <v>1</v>
      </c>
      <c r="J80" s="33">
        <v>540</v>
      </c>
      <c r="K80" s="33">
        <f t="shared" si="13"/>
        <v>540</v>
      </c>
      <c r="L80" s="34">
        <v>907.8</v>
      </c>
      <c r="M80" s="33">
        <f t="shared" si="14"/>
        <v>907.8</v>
      </c>
      <c r="N80" s="35">
        <v>539</v>
      </c>
      <c r="O80" s="35">
        <v>539</v>
      </c>
      <c r="P80" s="35">
        <f t="shared" si="15"/>
        <v>662.27</v>
      </c>
      <c r="Q80" s="35">
        <f t="shared" si="16"/>
        <v>662.27</v>
      </c>
      <c r="R80" s="35"/>
      <c r="S80" s="35"/>
      <c r="T80" s="41"/>
      <c r="X80" s="1" t="e">
        <f t="shared" si="9"/>
        <v>#N/A</v>
      </c>
      <c r="AA80" s="46">
        <v>1712603</v>
      </c>
      <c r="AB80" s="44" t="s">
        <v>1572</v>
      </c>
      <c r="AC80" s="44" t="s">
        <v>1605</v>
      </c>
      <c r="AD80" s="45" t="s">
        <v>1106</v>
      </c>
      <c r="AE80" s="44" t="s">
        <v>1107</v>
      </c>
      <c r="AF80" s="44">
        <v>1960</v>
      </c>
      <c r="AG80" s="44">
        <v>0</v>
      </c>
      <c r="AH80" s="44">
        <f t="shared" si="17"/>
        <v>980</v>
      </c>
      <c r="AI80" s="44" t="s">
        <v>2121</v>
      </c>
      <c r="AJ80" s="50">
        <v>45355</v>
      </c>
      <c r="AK80" s="49" t="s">
        <v>2122</v>
      </c>
      <c r="AL80" s="44" t="s">
        <v>1671</v>
      </c>
      <c r="AM80" s="1" t="e">
        <f>VLOOKUP(C:C,AV:AW,2,FALSE)</f>
        <v>#N/A</v>
      </c>
      <c r="AQ80" s="52">
        <v>2</v>
      </c>
      <c r="AR80" s="46">
        <v>1678296</v>
      </c>
      <c r="AS80" s="44" t="s">
        <v>1572</v>
      </c>
      <c r="AT80" s="44" t="s">
        <v>1605</v>
      </c>
      <c r="AU80" s="44" t="s">
        <v>1099</v>
      </c>
      <c r="AV80" s="44" t="s">
        <v>1099</v>
      </c>
      <c r="AW80" s="44">
        <v>100</v>
      </c>
      <c r="AX80" s="44" t="s">
        <v>2123</v>
      </c>
      <c r="AY80" s="50">
        <v>45285</v>
      </c>
      <c r="AZ80" s="65"/>
      <c r="BA80" s="44"/>
      <c r="BB80" s="44" t="s">
        <v>1099</v>
      </c>
      <c r="BC80" s="44" t="s">
        <v>1671</v>
      </c>
      <c r="BD80" s="44">
        <v>200</v>
      </c>
      <c r="BE80" s="44">
        <v>0</v>
      </c>
      <c r="BF80" s="44">
        <v>0</v>
      </c>
      <c r="BH80" s="1" t="e">
        <f>VLOOKUP(C:C,BN:BO,2,FALSE)</f>
        <v>#N/A</v>
      </c>
      <c r="BI80" s="1" t="e">
        <f t="shared" si="18"/>
        <v>#N/A</v>
      </c>
      <c r="BJ80" s="76">
        <v>1516742</v>
      </c>
      <c r="BK80" s="75" t="s">
        <v>1572</v>
      </c>
      <c r="BL80" s="75" t="s">
        <v>1605</v>
      </c>
      <c r="BM80" s="75" t="s">
        <v>1356</v>
      </c>
      <c r="BN80" s="77" t="s">
        <v>2124</v>
      </c>
      <c r="BO80" s="78">
        <v>45</v>
      </c>
      <c r="BP80" s="75" t="s">
        <v>2125</v>
      </c>
      <c r="BQ80" s="80">
        <v>45029</v>
      </c>
      <c r="BR80" s="75" t="s">
        <v>2126</v>
      </c>
      <c r="BS80" s="75" t="s">
        <v>1671</v>
      </c>
      <c r="BT80" s="75">
        <v>90</v>
      </c>
      <c r="BU80" s="75">
        <v>0</v>
      </c>
    </row>
    <row r="81" ht="36" spans="1:73">
      <c r="A81" s="16">
        <f t="shared" si="12"/>
        <v>77</v>
      </c>
      <c r="B81" s="16" t="s">
        <v>207</v>
      </c>
      <c r="C81" s="16" t="s">
        <v>208</v>
      </c>
      <c r="D81" s="16" t="s">
        <v>209</v>
      </c>
      <c r="E81" s="16">
        <v>1</v>
      </c>
      <c r="F81" s="27" t="s">
        <v>210</v>
      </c>
      <c r="G81" s="27" t="s">
        <v>210</v>
      </c>
      <c r="H81" s="16" t="s">
        <v>42</v>
      </c>
      <c r="I81" s="16">
        <v>1</v>
      </c>
      <c r="J81" s="33">
        <v>405</v>
      </c>
      <c r="K81" s="33">
        <f t="shared" si="13"/>
        <v>405</v>
      </c>
      <c r="L81" s="34">
        <v>357</v>
      </c>
      <c r="M81" s="33">
        <f t="shared" si="14"/>
        <v>357</v>
      </c>
      <c r="N81" s="35">
        <v>540</v>
      </c>
      <c r="O81" s="35">
        <v>540</v>
      </c>
      <c r="P81" s="35">
        <f t="shared" si="15"/>
        <v>434</v>
      </c>
      <c r="Q81" s="35">
        <f t="shared" si="16"/>
        <v>434</v>
      </c>
      <c r="R81" s="35"/>
      <c r="S81" s="35"/>
      <c r="T81" s="41"/>
      <c r="X81" s="1" t="e">
        <f t="shared" si="9"/>
        <v>#N/A</v>
      </c>
      <c r="AA81" s="46">
        <v>1712603</v>
      </c>
      <c r="AB81" s="44" t="s">
        <v>1572</v>
      </c>
      <c r="AC81" s="44" t="s">
        <v>1605</v>
      </c>
      <c r="AD81" s="45" t="s">
        <v>1106</v>
      </c>
      <c r="AE81" s="44" t="s">
        <v>1107</v>
      </c>
      <c r="AF81" s="44">
        <v>1960</v>
      </c>
      <c r="AG81" s="44">
        <v>0</v>
      </c>
      <c r="AH81" s="44">
        <f t="shared" si="17"/>
        <v>980</v>
      </c>
      <c r="AI81" s="44" t="s">
        <v>2127</v>
      </c>
      <c r="AJ81" s="50">
        <v>45355</v>
      </c>
      <c r="AK81" s="49" t="s">
        <v>2128</v>
      </c>
      <c r="AL81" s="44" t="s">
        <v>1671</v>
      </c>
      <c r="AM81" s="1" t="e">
        <f>VLOOKUP(C:C,AV:AW,2,FALSE)</f>
        <v>#N/A</v>
      </c>
      <c r="AQ81" s="52">
        <v>2</v>
      </c>
      <c r="AR81" s="46">
        <v>1678296</v>
      </c>
      <c r="AS81" s="44" t="s">
        <v>1572</v>
      </c>
      <c r="AT81" s="44" t="s">
        <v>1605</v>
      </c>
      <c r="AU81" s="44" t="s">
        <v>1053</v>
      </c>
      <c r="AV81" s="44" t="s">
        <v>1053</v>
      </c>
      <c r="AW81" s="44">
        <v>100</v>
      </c>
      <c r="AX81" s="44" t="s">
        <v>2129</v>
      </c>
      <c r="AY81" s="50">
        <v>45285</v>
      </c>
      <c r="AZ81" s="65"/>
      <c r="BA81" s="44"/>
      <c r="BB81" s="44" t="s">
        <v>1053</v>
      </c>
      <c r="BC81" s="44" t="s">
        <v>1697</v>
      </c>
      <c r="BD81" s="44">
        <v>200</v>
      </c>
      <c r="BE81" s="44">
        <v>0</v>
      </c>
      <c r="BF81" s="44">
        <v>0</v>
      </c>
      <c r="BH81" s="1" t="e">
        <f>VLOOKUP(C:C,BN:BO,2,FALSE)</f>
        <v>#N/A</v>
      </c>
      <c r="BI81" s="1" t="e">
        <f t="shared" si="18"/>
        <v>#N/A</v>
      </c>
      <c r="BJ81" s="76">
        <v>1516742</v>
      </c>
      <c r="BK81" s="75" t="s">
        <v>1572</v>
      </c>
      <c r="BL81" s="75" t="s">
        <v>1605</v>
      </c>
      <c r="BM81" s="75" t="s">
        <v>1356</v>
      </c>
      <c r="BN81" s="77" t="s">
        <v>2124</v>
      </c>
      <c r="BO81" s="78">
        <v>45</v>
      </c>
      <c r="BP81" s="75" t="s">
        <v>2130</v>
      </c>
      <c r="BQ81" s="80">
        <v>45029</v>
      </c>
      <c r="BR81" s="75" t="s">
        <v>2131</v>
      </c>
      <c r="BS81" s="75" t="s">
        <v>1671</v>
      </c>
      <c r="BT81" s="75">
        <v>90</v>
      </c>
      <c r="BU81" s="75">
        <v>0</v>
      </c>
    </row>
    <row r="82" ht="36" spans="1:73">
      <c r="A82" s="16">
        <f t="shared" si="12"/>
        <v>78</v>
      </c>
      <c r="B82" s="16" t="s">
        <v>211</v>
      </c>
      <c r="C82" s="16" t="s">
        <v>212</v>
      </c>
      <c r="D82" s="16" t="s">
        <v>213</v>
      </c>
      <c r="E82" s="16">
        <v>1</v>
      </c>
      <c r="F82" s="18" t="s">
        <v>214</v>
      </c>
      <c r="G82" s="18" t="s">
        <v>214</v>
      </c>
      <c r="H82" s="16" t="s">
        <v>42</v>
      </c>
      <c r="I82" s="16">
        <v>1</v>
      </c>
      <c r="J82" s="33">
        <v>540</v>
      </c>
      <c r="K82" s="33">
        <f t="shared" si="13"/>
        <v>540</v>
      </c>
      <c r="L82" s="34">
        <v>408</v>
      </c>
      <c r="M82" s="33">
        <f t="shared" si="14"/>
        <v>408</v>
      </c>
      <c r="N82" s="35">
        <v>567</v>
      </c>
      <c r="O82" s="35">
        <v>567</v>
      </c>
      <c r="P82" s="35">
        <f t="shared" si="15"/>
        <v>505</v>
      </c>
      <c r="Q82" s="35">
        <f t="shared" si="16"/>
        <v>505</v>
      </c>
      <c r="R82" s="35"/>
      <c r="S82" s="35"/>
      <c r="T82" s="41"/>
      <c r="X82" s="1" t="e">
        <f t="shared" si="9"/>
        <v>#N/A</v>
      </c>
      <c r="AA82" s="46">
        <v>1712603</v>
      </c>
      <c r="AB82" s="44" t="s">
        <v>1572</v>
      </c>
      <c r="AC82" s="44" t="s">
        <v>1605</v>
      </c>
      <c r="AD82" s="45" t="s">
        <v>1106</v>
      </c>
      <c r="AE82" s="44" t="s">
        <v>1107</v>
      </c>
      <c r="AF82" s="44">
        <v>1960</v>
      </c>
      <c r="AG82" s="44">
        <v>0</v>
      </c>
      <c r="AH82" s="44">
        <f t="shared" si="17"/>
        <v>980</v>
      </c>
      <c r="AI82" s="44" t="s">
        <v>2132</v>
      </c>
      <c r="AJ82" s="50">
        <v>45355</v>
      </c>
      <c r="AK82" s="49" t="s">
        <v>2133</v>
      </c>
      <c r="AL82" s="44" t="s">
        <v>1671</v>
      </c>
      <c r="AM82" s="1" t="e">
        <f>VLOOKUP(C:C,AV:AW,2,FALSE)</f>
        <v>#N/A</v>
      </c>
      <c r="AQ82" s="52">
        <v>2</v>
      </c>
      <c r="AR82" s="46">
        <v>1678296</v>
      </c>
      <c r="AS82" s="44" t="s">
        <v>1572</v>
      </c>
      <c r="AT82" s="44" t="s">
        <v>1605</v>
      </c>
      <c r="AU82" s="44" t="s">
        <v>448</v>
      </c>
      <c r="AV82" s="44" t="s">
        <v>448</v>
      </c>
      <c r="AW82" s="44">
        <v>300</v>
      </c>
      <c r="AX82" s="44" t="s">
        <v>2134</v>
      </c>
      <c r="AY82" s="50">
        <v>45285</v>
      </c>
      <c r="AZ82" s="65"/>
      <c r="BA82" s="44"/>
      <c r="BB82" s="44" t="s">
        <v>448</v>
      </c>
      <c r="BC82" s="44" t="s">
        <v>1837</v>
      </c>
      <c r="BD82" s="44">
        <v>600</v>
      </c>
      <c r="BE82" s="44">
        <v>0</v>
      </c>
      <c r="BF82" s="44">
        <v>0</v>
      </c>
      <c r="BH82" s="1">
        <f>VLOOKUP(C:C,BN:BO,2,FALSE)</f>
        <v>400</v>
      </c>
      <c r="BI82" s="1">
        <f t="shared" si="18"/>
        <v>8</v>
      </c>
      <c r="BJ82" s="76">
        <v>1516742</v>
      </c>
      <c r="BK82" s="75" t="s">
        <v>1572</v>
      </c>
      <c r="BL82" s="75" t="s">
        <v>1605</v>
      </c>
      <c r="BM82" s="75" t="s">
        <v>1356</v>
      </c>
      <c r="BN82" s="77" t="s">
        <v>2124</v>
      </c>
      <c r="BO82" s="78">
        <v>45</v>
      </c>
      <c r="BP82" s="75" t="s">
        <v>2135</v>
      </c>
      <c r="BQ82" s="80">
        <v>45029</v>
      </c>
      <c r="BR82" s="75" t="s">
        <v>2136</v>
      </c>
      <c r="BS82" s="75" t="s">
        <v>1671</v>
      </c>
      <c r="BT82" s="75">
        <v>90</v>
      </c>
      <c r="BU82" s="75">
        <v>0</v>
      </c>
    </row>
    <row r="83" ht="90" spans="1:73">
      <c r="A83" s="16">
        <f t="shared" si="12"/>
        <v>79</v>
      </c>
      <c r="B83" s="16" t="s">
        <v>215</v>
      </c>
      <c r="C83" s="16" t="s">
        <v>216</v>
      </c>
      <c r="D83" s="16" t="s">
        <v>40</v>
      </c>
      <c r="E83" s="16">
        <v>1</v>
      </c>
      <c r="F83" s="18" t="s">
        <v>217</v>
      </c>
      <c r="G83" s="18" t="s">
        <v>217</v>
      </c>
      <c r="H83" s="16" t="s">
        <v>42</v>
      </c>
      <c r="I83" s="16">
        <v>1</v>
      </c>
      <c r="J83" s="33">
        <v>900</v>
      </c>
      <c r="K83" s="33">
        <f t="shared" si="13"/>
        <v>900</v>
      </c>
      <c r="L83" s="34">
        <v>428.4</v>
      </c>
      <c r="M83" s="33">
        <f t="shared" si="14"/>
        <v>428.4</v>
      </c>
      <c r="N83" s="35">
        <v>720</v>
      </c>
      <c r="O83" s="35">
        <v>720</v>
      </c>
      <c r="P83" s="35">
        <f t="shared" si="15"/>
        <v>682.8</v>
      </c>
      <c r="Q83" s="35">
        <f t="shared" si="16"/>
        <v>682.8</v>
      </c>
      <c r="R83" s="35"/>
      <c r="S83" s="35"/>
      <c r="T83" s="41"/>
      <c r="X83" s="1" t="e">
        <f t="shared" si="9"/>
        <v>#N/A</v>
      </c>
      <c r="AA83" s="46">
        <v>1712603</v>
      </c>
      <c r="AB83" s="44" t="s">
        <v>1572</v>
      </c>
      <c r="AC83" s="44" t="s">
        <v>1605</v>
      </c>
      <c r="AD83" s="45" t="s">
        <v>1106</v>
      </c>
      <c r="AE83" s="44" t="s">
        <v>1107</v>
      </c>
      <c r="AF83" s="44">
        <v>1960</v>
      </c>
      <c r="AG83" s="44">
        <v>0</v>
      </c>
      <c r="AH83" s="44">
        <f t="shared" si="17"/>
        <v>980</v>
      </c>
      <c r="AI83" s="44" t="s">
        <v>2137</v>
      </c>
      <c r="AJ83" s="50">
        <v>45355</v>
      </c>
      <c r="AK83" s="49" t="s">
        <v>2138</v>
      </c>
      <c r="AL83" s="44" t="s">
        <v>1671</v>
      </c>
      <c r="AM83" s="1" t="e">
        <f>VLOOKUP(C:C,AV:AW,2,FALSE)</f>
        <v>#N/A</v>
      </c>
      <c r="AQ83" s="52">
        <v>2</v>
      </c>
      <c r="AR83" s="46">
        <v>1678296</v>
      </c>
      <c r="AS83" s="44" t="s">
        <v>1572</v>
      </c>
      <c r="AT83" s="44" t="s">
        <v>1605</v>
      </c>
      <c r="AU83" s="44" t="s">
        <v>501</v>
      </c>
      <c r="AV83" s="44" t="s">
        <v>501</v>
      </c>
      <c r="AW83" s="44">
        <v>100</v>
      </c>
      <c r="AX83" s="44" t="s">
        <v>2139</v>
      </c>
      <c r="AY83" s="50">
        <v>45285</v>
      </c>
      <c r="AZ83" s="65"/>
      <c r="BA83" s="44"/>
      <c r="BB83" s="44" t="s">
        <v>501</v>
      </c>
      <c r="BC83" s="44" t="s">
        <v>1837</v>
      </c>
      <c r="BD83" s="44">
        <v>200</v>
      </c>
      <c r="BE83" s="44">
        <v>0</v>
      </c>
      <c r="BF83" s="44">
        <v>0</v>
      </c>
      <c r="BH83" s="1" t="e">
        <f>VLOOKUP(C:C,BN:BO,2,FALSE)</f>
        <v>#N/A</v>
      </c>
      <c r="BI83" s="1" t="e">
        <f t="shared" si="18"/>
        <v>#N/A</v>
      </c>
      <c r="BJ83" s="76">
        <v>1516742</v>
      </c>
      <c r="BK83" s="75" t="s">
        <v>1572</v>
      </c>
      <c r="BL83" s="75" t="s">
        <v>1605</v>
      </c>
      <c r="BM83" s="75" t="s">
        <v>1356</v>
      </c>
      <c r="BN83" s="77" t="s">
        <v>2124</v>
      </c>
      <c r="BO83" s="78">
        <v>45</v>
      </c>
      <c r="BP83" s="75" t="s">
        <v>2140</v>
      </c>
      <c r="BQ83" s="80">
        <v>45029</v>
      </c>
      <c r="BR83" s="75" t="s">
        <v>2141</v>
      </c>
      <c r="BS83" s="75" t="s">
        <v>1671</v>
      </c>
      <c r="BT83" s="75">
        <v>90</v>
      </c>
      <c r="BU83" s="75">
        <v>0</v>
      </c>
    </row>
    <row r="84" ht="45" spans="1:73">
      <c r="A84" s="16">
        <f t="shared" si="12"/>
        <v>80</v>
      </c>
      <c r="B84" s="16" t="s">
        <v>218</v>
      </c>
      <c r="C84" s="16" t="s">
        <v>219</v>
      </c>
      <c r="D84" s="16" t="s">
        <v>220</v>
      </c>
      <c r="E84" s="16">
        <v>3</v>
      </c>
      <c r="F84" s="18" t="s">
        <v>221</v>
      </c>
      <c r="G84" s="18" t="s">
        <v>221</v>
      </c>
      <c r="H84" s="16" t="s">
        <v>42</v>
      </c>
      <c r="I84" s="16">
        <v>1</v>
      </c>
      <c r="J84" s="33">
        <v>270</v>
      </c>
      <c r="K84" s="33">
        <f t="shared" si="13"/>
        <v>810</v>
      </c>
      <c r="L84" s="34">
        <v>186.15</v>
      </c>
      <c r="M84" s="33">
        <f t="shared" si="14"/>
        <v>558.45</v>
      </c>
      <c r="N84" s="35">
        <v>328.5</v>
      </c>
      <c r="O84" s="35">
        <v>985.5</v>
      </c>
      <c r="P84" s="35">
        <f t="shared" si="15"/>
        <v>261.55</v>
      </c>
      <c r="Q84" s="35">
        <f t="shared" si="16"/>
        <v>784.65</v>
      </c>
      <c r="R84" s="35"/>
      <c r="S84" s="35"/>
      <c r="T84" s="41"/>
      <c r="X84" s="1">
        <f>VLOOKUP(C:C,AE:AH,4,FALSE)</f>
        <v>182.5</v>
      </c>
      <c r="Y84" s="1">
        <f t="shared" ref="Y84:Y88" si="19">L84-X84</f>
        <v>3.65000000000001</v>
      </c>
      <c r="AA84" s="46">
        <v>1712603</v>
      </c>
      <c r="AB84" s="44" t="s">
        <v>1572</v>
      </c>
      <c r="AC84" s="44" t="s">
        <v>1605</v>
      </c>
      <c r="AD84" s="45" t="s">
        <v>1106</v>
      </c>
      <c r="AE84" s="44" t="s">
        <v>1107</v>
      </c>
      <c r="AF84" s="44">
        <v>1960</v>
      </c>
      <c r="AG84" s="44">
        <v>0</v>
      </c>
      <c r="AH84" s="44">
        <f t="shared" si="17"/>
        <v>980</v>
      </c>
      <c r="AI84" s="44" t="s">
        <v>2142</v>
      </c>
      <c r="AJ84" s="50">
        <v>45355</v>
      </c>
      <c r="AK84" s="49" t="s">
        <v>2143</v>
      </c>
      <c r="AL84" s="44" t="s">
        <v>1671</v>
      </c>
      <c r="AM84" s="1" t="e">
        <f>VLOOKUP(C:C,AV:AW,2,FALSE)</f>
        <v>#N/A</v>
      </c>
      <c r="AQ84" s="52">
        <v>2</v>
      </c>
      <c r="AR84" s="46">
        <v>1678296</v>
      </c>
      <c r="AS84" s="44" t="s">
        <v>1572</v>
      </c>
      <c r="AT84" s="44" t="s">
        <v>1605</v>
      </c>
      <c r="AU84" s="44" t="s">
        <v>1053</v>
      </c>
      <c r="AV84" s="44" t="s">
        <v>1053</v>
      </c>
      <c r="AW84" s="44">
        <v>17.5</v>
      </c>
      <c r="AX84" s="44" t="s">
        <v>2144</v>
      </c>
      <c r="AY84" s="50">
        <v>45285</v>
      </c>
      <c r="AZ84" s="65"/>
      <c r="BA84" s="44"/>
      <c r="BB84" s="44" t="s">
        <v>1053</v>
      </c>
      <c r="BC84" s="44" t="s">
        <v>1671</v>
      </c>
      <c r="BD84" s="44">
        <v>35</v>
      </c>
      <c r="BE84" s="44">
        <v>0</v>
      </c>
      <c r="BF84" s="44">
        <v>0</v>
      </c>
      <c r="BH84" s="1">
        <f>VLOOKUP(C:C,BN:BO,2,FALSE)</f>
        <v>182.5</v>
      </c>
      <c r="BI84" s="1">
        <f t="shared" si="18"/>
        <v>3.65000000000001</v>
      </c>
      <c r="BJ84" s="76">
        <v>1516742</v>
      </c>
      <c r="BK84" s="75" t="s">
        <v>1572</v>
      </c>
      <c r="BL84" s="75" t="s">
        <v>1605</v>
      </c>
      <c r="BM84" s="75" t="s">
        <v>1356</v>
      </c>
      <c r="BN84" s="77" t="s">
        <v>2145</v>
      </c>
      <c r="BO84" s="78">
        <v>45</v>
      </c>
      <c r="BP84" s="75" t="s">
        <v>2146</v>
      </c>
      <c r="BQ84" s="80">
        <v>45029</v>
      </c>
      <c r="BR84" s="75" t="s">
        <v>2147</v>
      </c>
      <c r="BS84" s="75" t="s">
        <v>1671</v>
      </c>
      <c r="BT84" s="75">
        <v>90</v>
      </c>
      <c r="BU84" s="75">
        <v>0</v>
      </c>
    </row>
    <row r="85" ht="78.75" spans="1:73">
      <c r="A85" s="16">
        <f t="shared" si="12"/>
        <v>81</v>
      </c>
      <c r="B85" s="16" t="s">
        <v>218</v>
      </c>
      <c r="C85" s="16" t="s">
        <v>222</v>
      </c>
      <c r="D85" s="16" t="s">
        <v>95</v>
      </c>
      <c r="E85" s="16">
        <v>1</v>
      </c>
      <c r="F85" s="18" t="s">
        <v>223</v>
      </c>
      <c r="G85" s="18" t="s">
        <v>223</v>
      </c>
      <c r="H85" s="16" t="s">
        <v>42</v>
      </c>
      <c r="I85" s="16">
        <v>1</v>
      </c>
      <c r="J85" s="33">
        <v>270</v>
      </c>
      <c r="K85" s="33">
        <f t="shared" si="13"/>
        <v>270</v>
      </c>
      <c r="L85" s="34">
        <v>186.15</v>
      </c>
      <c r="M85" s="33">
        <f t="shared" si="14"/>
        <v>186.15</v>
      </c>
      <c r="N85" s="35">
        <v>328.5</v>
      </c>
      <c r="O85" s="35">
        <v>328.5</v>
      </c>
      <c r="P85" s="35">
        <f t="shared" si="15"/>
        <v>261.55</v>
      </c>
      <c r="Q85" s="35">
        <f t="shared" si="16"/>
        <v>261.55</v>
      </c>
      <c r="R85" s="35"/>
      <c r="S85" s="35"/>
      <c r="T85" s="41"/>
      <c r="X85" s="1">
        <f>VLOOKUP(C:C,AE:AH,4,FALSE)</f>
        <v>182.5</v>
      </c>
      <c r="Y85" s="1">
        <f t="shared" si="19"/>
        <v>3.65000000000001</v>
      </c>
      <c r="AA85" s="46">
        <v>1712603</v>
      </c>
      <c r="AB85" s="44" t="s">
        <v>1572</v>
      </c>
      <c r="AC85" s="44" t="s">
        <v>1605</v>
      </c>
      <c r="AD85" s="45" t="s">
        <v>1106</v>
      </c>
      <c r="AE85" s="44" t="s">
        <v>1107</v>
      </c>
      <c r="AF85" s="44">
        <v>1960</v>
      </c>
      <c r="AG85" s="44">
        <v>0</v>
      </c>
      <c r="AH85" s="44">
        <f t="shared" si="17"/>
        <v>980</v>
      </c>
      <c r="AI85" s="44" t="s">
        <v>2148</v>
      </c>
      <c r="AJ85" s="50">
        <v>45355</v>
      </c>
      <c r="AK85" s="49" t="s">
        <v>2149</v>
      </c>
      <c r="AL85" s="44" t="s">
        <v>1671</v>
      </c>
      <c r="AM85" s="1" t="e">
        <f>VLOOKUP(C:C,AV:AW,2,FALSE)</f>
        <v>#N/A</v>
      </c>
      <c r="AQ85" s="52">
        <v>2</v>
      </c>
      <c r="AR85" s="46">
        <v>1678296</v>
      </c>
      <c r="AS85" s="44" t="s">
        <v>1572</v>
      </c>
      <c r="AT85" s="44" t="s">
        <v>1605</v>
      </c>
      <c r="AU85" s="44" t="s">
        <v>1253</v>
      </c>
      <c r="AV85" s="44" t="s">
        <v>1253</v>
      </c>
      <c r="AW85" s="44">
        <v>365</v>
      </c>
      <c r="AX85" s="44" t="s">
        <v>2150</v>
      </c>
      <c r="AY85" s="50">
        <v>45285</v>
      </c>
      <c r="AZ85" s="65"/>
      <c r="BA85" s="44"/>
      <c r="BB85" s="44" t="s">
        <v>1253</v>
      </c>
      <c r="BC85" s="44" t="s">
        <v>1613</v>
      </c>
      <c r="BD85" s="44">
        <v>730</v>
      </c>
      <c r="BE85" s="44">
        <v>0</v>
      </c>
      <c r="BF85" s="44">
        <v>0</v>
      </c>
      <c r="BH85" s="1">
        <f>VLOOKUP(C:C,BN:BO,2,FALSE)</f>
        <v>182.5</v>
      </c>
      <c r="BI85" s="1">
        <f t="shared" si="18"/>
        <v>3.65000000000001</v>
      </c>
      <c r="BJ85" s="76">
        <v>1516742</v>
      </c>
      <c r="BK85" s="75" t="s">
        <v>1572</v>
      </c>
      <c r="BL85" s="75" t="s">
        <v>1605</v>
      </c>
      <c r="BM85" s="75" t="s">
        <v>1356</v>
      </c>
      <c r="BN85" s="77" t="s">
        <v>2145</v>
      </c>
      <c r="BO85" s="78">
        <v>45</v>
      </c>
      <c r="BP85" s="75" t="s">
        <v>2151</v>
      </c>
      <c r="BQ85" s="80">
        <v>45029</v>
      </c>
      <c r="BR85" s="75" t="s">
        <v>2152</v>
      </c>
      <c r="BS85" s="75" t="s">
        <v>1671</v>
      </c>
      <c r="BT85" s="75">
        <v>90</v>
      </c>
      <c r="BU85" s="75">
        <v>0</v>
      </c>
    </row>
    <row r="86" ht="36" spans="1:73">
      <c r="A86" s="16">
        <f t="shared" si="12"/>
        <v>82</v>
      </c>
      <c r="B86" s="16" t="s">
        <v>224</v>
      </c>
      <c r="C86" s="16" t="s">
        <v>225</v>
      </c>
      <c r="D86" s="16" t="s">
        <v>40</v>
      </c>
      <c r="E86" s="16">
        <v>2</v>
      </c>
      <c r="F86" s="18" t="s">
        <v>226</v>
      </c>
      <c r="G86" s="18" t="s">
        <v>226</v>
      </c>
      <c r="H86" s="16" t="s">
        <v>42</v>
      </c>
      <c r="I86" s="16">
        <v>1</v>
      </c>
      <c r="J86" s="33">
        <v>810</v>
      </c>
      <c r="K86" s="33">
        <f t="shared" si="13"/>
        <v>1620</v>
      </c>
      <c r="L86" s="34">
        <v>765</v>
      </c>
      <c r="M86" s="33">
        <f t="shared" si="14"/>
        <v>1530</v>
      </c>
      <c r="N86" s="35">
        <v>90</v>
      </c>
      <c r="O86" s="35">
        <v>180</v>
      </c>
      <c r="P86" s="35">
        <f t="shared" si="15"/>
        <v>555</v>
      </c>
      <c r="Q86" s="35">
        <f t="shared" si="16"/>
        <v>1110</v>
      </c>
      <c r="R86" s="35"/>
      <c r="S86" s="35"/>
      <c r="T86" s="41"/>
      <c r="X86" s="1" t="e">
        <f t="shared" si="9"/>
        <v>#N/A</v>
      </c>
      <c r="AA86" s="46">
        <v>1712603</v>
      </c>
      <c r="AB86" s="44" t="s">
        <v>1572</v>
      </c>
      <c r="AC86" s="44" t="s">
        <v>1605</v>
      </c>
      <c r="AD86" s="45" t="s">
        <v>1106</v>
      </c>
      <c r="AE86" s="44" t="s">
        <v>1107</v>
      </c>
      <c r="AF86" s="44">
        <v>1960</v>
      </c>
      <c r="AG86" s="44">
        <v>0</v>
      </c>
      <c r="AH86" s="44">
        <f t="shared" si="17"/>
        <v>980</v>
      </c>
      <c r="AI86" s="44" t="s">
        <v>2153</v>
      </c>
      <c r="AJ86" s="50">
        <v>45355</v>
      </c>
      <c r="AK86" s="49" t="s">
        <v>2154</v>
      </c>
      <c r="AL86" s="44" t="s">
        <v>1671</v>
      </c>
      <c r="AM86" s="1" t="e">
        <f>VLOOKUP(C:C,AV:AW,2,FALSE)</f>
        <v>#N/A</v>
      </c>
      <c r="AQ86" s="57">
        <v>2</v>
      </c>
      <c r="AR86" s="58">
        <v>1678296</v>
      </c>
      <c r="AS86" s="59" t="s">
        <v>1572</v>
      </c>
      <c r="AT86" s="59" t="s">
        <v>1605</v>
      </c>
      <c r="AU86" s="59" t="s">
        <v>990</v>
      </c>
      <c r="AV86" s="59" t="s">
        <v>990</v>
      </c>
      <c r="AW86" s="59">
        <v>600</v>
      </c>
      <c r="AX86" s="59" t="s">
        <v>2155</v>
      </c>
      <c r="AY86" s="71">
        <v>45285</v>
      </c>
      <c r="AZ86" s="72"/>
      <c r="BA86" s="59"/>
      <c r="BB86" s="59" t="s">
        <v>990</v>
      </c>
      <c r="BC86" s="59" t="s">
        <v>1608</v>
      </c>
      <c r="BD86" s="59">
        <v>1200</v>
      </c>
      <c r="BE86" s="59">
        <v>0</v>
      </c>
      <c r="BF86" s="59">
        <v>0</v>
      </c>
      <c r="BH86" s="1" t="e">
        <f>VLOOKUP(C:C,BN:BO,2,FALSE)</f>
        <v>#N/A</v>
      </c>
      <c r="BI86" s="1" t="e">
        <f t="shared" si="18"/>
        <v>#N/A</v>
      </c>
      <c r="BJ86" s="76">
        <v>1516742</v>
      </c>
      <c r="BK86" s="75" t="s">
        <v>1572</v>
      </c>
      <c r="BL86" s="75" t="s">
        <v>1605</v>
      </c>
      <c r="BM86" s="75" t="s">
        <v>116</v>
      </c>
      <c r="BN86" s="77" t="s">
        <v>278</v>
      </c>
      <c r="BO86" s="78">
        <v>45</v>
      </c>
      <c r="BP86" s="75" t="s">
        <v>2156</v>
      </c>
      <c r="BQ86" s="80">
        <v>45029</v>
      </c>
      <c r="BR86" s="75" t="s">
        <v>2157</v>
      </c>
      <c r="BS86" s="75" t="s">
        <v>1671</v>
      </c>
      <c r="BT86" s="75">
        <v>90</v>
      </c>
      <c r="BU86" s="75">
        <v>0</v>
      </c>
    </row>
    <row r="87" ht="36" spans="1:73">
      <c r="A87" s="16">
        <f t="shared" si="12"/>
        <v>83</v>
      </c>
      <c r="B87" s="16" t="s">
        <v>227</v>
      </c>
      <c r="C87" s="16" t="s">
        <v>228</v>
      </c>
      <c r="D87" s="16" t="s">
        <v>40</v>
      </c>
      <c r="E87" s="16">
        <v>1</v>
      </c>
      <c r="F87" s="18" t="s">
        <v>56</v>
      </c>
      <c r="G87" s="18" t="s">
        <v>56</v>
      </c>
      <c r="H87" s="16" t="s">
        <v>42</v>
      </c>
      <c r="I87" s="16">
        <v>1</v>
      </c>
      <c r="J87" s="33">
        <v>270</v>
      </c>
      <c r="K87" s="33">
        <f t="shared" si="13"/>
        <v>270</v>
      </c>
      <c r="L87" s="34">
        <v>1020</v>
      </c>
      <c r="M87" s="33">
        <f t="shared" si="14"/>
        <v>1020</v>
      </c>
      <c r="N87" s="35">
        <v>180</v>
      </c>
      <c r="O87" s="35">
        <v>180</v>
      </c>
      <c r="P87" s="35">
        <f t="shared" si="15"/>
        <v>490</v>
      </c>
      <c r="Q87" s="35">
        <f t="shared" si="16"/>
        <v>490</v>
      </c>
      <c r="R87" s="35"/>
      <c r="S87" s="35"/>
      <c r="T87" s="41"/>
      <c r="X87" s="1">
        <f>VLOOKUP(C:C,AE:AH,4,FALSE)</f>
        <v>900</v>
      </c>
      <c r="Y87" s="1">
        <f t="shared" si="19"/>
        <v>120</v>
      </c>
      <c r="AA87" s="46">
        <v>1712603</v>
      </c>
      <c r="AB87" s="44" t="s">
        <v>1572</v>
      </c>
      <c r="AC87" s="44" t="s">
        <v>1605</v>
      </c>
      <c r="AD87" s="45" t="s">
        <v>1106</v>
      </c>
      <c r="AE87" s="44" t="s">
        <v>2158</v>
      </c>
      <c r="AF87" s="44">
        <v>1960</v>
      </c>
      <c r="AG87" s="44">
        <v>0</v>
      </c>
      <c r="AH87" s="44">
        <f t="shared" si="17"/>
        <v>980</v>
      </c>
      <c r="AI87" s="44" t="s">
        <v>2159</v>
      </c>
      <c r="AJ87" s="50">
        <v>45355</v>
      </c>
      <c r="AK87" s="49" t="s">
        <v>2160</v>
      </c>
      <c r="AL87" s="44" t="s">
        <v>1671</v>
      </c>
      <c r="AM87" s="1" t="e">
        <f>VLOOKUP(C:C,AV:AW,2,FALSE)</f>
        <v>#N/A</v>
      </c>
      <c r="AQ87" s="57">
        <v>2</v>
      </c>
      <c r="AR87" s="58">
        <v>1678296</v>
      </c>
      <c r="AS87" s="59" t="s">
        <v>1572</v>
      </c>
      <c r="AT87" s="59" t="s">
        <v>1605</v>
      </c>
      <c r="AU87" s="59" t="s">
        <v>990</v>
      </c>
      <c r="AV87" s="59" t="s">
        <v>990</v>
      </c>
      <c r="AW87" s="59">
        <v>600</v>
      </c>
      <c r="AX87" s="59" t="s">
        <v>2161</v>
      </c>
      <c r="AY87" s="71">
        <v>45285</v>
      </c>
      <c r="AZ87" s="72"/>
      <c r="BA87" s="59"/>
      <c r="BB87" s="59" t="s">
        <v>990</v>
      </c>
      <c r="BC87" s="59" t="s">
        <v>1608</v>
      </c>
      <c r="BD87" s="59">
        <v>1200</v>
      </c>
      <c r="BE87" s="59">
        <v>0</v>
      </c>
      <c r="BF87" s="59">
        <v>0</v>
      </c>
      <c r="BH87" s="1" t="e">
        <f>VLOOKUP(C:C,BN:BO,2,FALSE)</f>
        <v>#N/A</v>
      </c>
      <c r="BI87" s="1" t="e">
        <f t="shared" si="18"/>
        <v>#N/A</v>
      </c>
      <c r="BJ87" s="76">
        <v>1516742</v>
      </c>
      <c r="BK87" s="75" t="s">
        <v>1572</v>
      </c>
      <c r="BL87" s="75" t="s">
        <v>1605</v>
      </c>
      <c r="BM87" s="75" t="s">
        <v>116</v>
      </c>
      <c r="BN87" s="77" t="s">
        <v>278</v>
      </c>
      <c r="BO87" s="78">
        <v>45</v>
      </c>
      <c r="BP87" s="75" t="s">
        <v>2162</v>
      </c>
      <c r="BQ87" s="80">
        <v>45029</v>
      </c>
      <c r="BR87" s="75" t="s">
        <v>2163</v>
      </c>
      <c r="BS87" s="75" t="s">
        <v>1671</v>
      </c>
      <c r="BT87" s="75">
        <v>90</v>
      </c>
      <c r="BU87" s="75">
        <v>0</v>
      </c>
    </row>
    <row r="88" ht="36" spans="1:73">
      <c r="A88" s="16">
        <f t="shared" si="12"/>
        <v>84</v>
      </c>
      <c r="B88" s="16" t="s">
        <v>227</v>
      </c>
      <c r="C88" s="16" t="s">
        <v>229</v>
      </c>
      <c r="D88" s="16" t="s">
        <v>40</v>
      </c>
      <c r="E88" s="16">
        <v>1</v>
      </c>
      <c r="F88" s="18" t="s">
        <v>56</v>
      </c>
      <c r="G88" s="18" t="s">
        <v>56</v>
      </c>
      <c r="H88" s="16" t="s">
        <v>42</v>
      </c>
      <c r="I88" s="16">
        <v>1</v>
      </c>
      <c r="J88" s="33">
        <v>270</v>
      </c>
      <c r="K88" s="33">
        <f t="shared" si="13"/>
        <v>270</v>
      </c>
      <c r="L88" s="34">
        <v>765</v>
      </c>
      <c r="M88" s="33">
        <f t="shared" si="14"/>
        <v>765</v>
      </c>
      <c r="N88" s="35">
        <v>180</v>
      </c>
      <c r="O88" s="35">
        <v>180</v>
      </c>
      <c r="P88" s="35">
        <f t="shared" si="15"/>
        <v>405</v>
      </c>
      <c r="Q88" s="35">
        <f t="shared" si="16"/>
        <v>405</v>
      </c>
      <c r="R88" s="35"/>
      <c r="S88" s="35"/>
      <c r="T88" s="41"/>
      <c r="X88" s="1">
        <f>VLOOKUP(C:C,AE:AH,4,FALSE)</f>
        <v>750</v>
      </c>
      <c r="Y88" s="1">
        <f t="shared" si="19"/>
        <v>15</v>
      </c>
      <c r="AA88" s="46">
        <v>1712603</v>
      </c>
      <c r="AB88" s="44" t="s">
        <v>1572</v>
      </c>
      <c r="AC88" s="44" t="s">
        <v>1605</v>
      </c>
      <c r="AD88" s="45" t="s">
        <v>1106</v>
      </c>
      <c r="AE88" s="44" t="s">
        <v>2158</v>
      </c>
      <c r="AF88" s="44">
        <v>1960</v>
      </c>
      <c r="AG88" s="44">
        <v>0</v>
      </c>
      <c r="AH88" s="44">
        <f t="shared" si="17"/>
        <v>980</v>
      </c>
      <c r="AI88" s="44" t="s">
        <v>2164</v>
      </c>
      <c r="AJ88" s="50">
        <v>45355</v>
      </c>
      <c r="AK88" s="49" t="s">
        <v>2165</v>
      </c>
      <c r="AL88" s="44" t="s">
        <v>1671</v>
      </c>
      <c r="AM88" s="1" t="e">
        <f>VLOOKUP(C:C,AV:AW,2,FALSE)</f>
        <v>#N/A</v>
      </c>
      <c r="AQ88" s="52">
        <v>2</v>
      </c>
      <c r="AR88" s="46">
        <v>1678327</v>
      </c>
      <c r="AS88" s="44" t="s">
        <v>1572</v>
      </c>
      <c r="AT88" s="44" t="s">
        <v>1605</v>
      </c>
      <c r="AU88" s="44" t="s">
        <v>178</v>
      </c>
      <c r="AV88" s="44" t="s">
        <v>178</v>
      </c>
      <c r="AW88" s="44">
        <v>100</v>
      </c>
      <c r="AX88" s="44" t="s">
        <v>2166</v>
      </c>
      <c r="AY88" s="50">
        <v>45285</v>
      </c>
      <c r="AZ88" s="65"/>
      <c r="BA88" s="44"/>
      <c r="BB88" s="44" t="s">
        <v>178</v>
      </c>
      <c r="BC88" s="44" t="s">
        <v>1608</v>
      </c>
      <c r="BD88" s="44">
        <v>200</v>
      </c>
      <c r="BE88" s="44">
        <v>0</v>
      </c>
      <c r="BF88" s="44">
        <v>0</v>
      </c>
      <c r="BH88" s="1">
        <f>VLOOKUP(C:C,BN:BO,2,FALSE)</f>
        <v>750</v>
      </c>
      <c r="BI88" s="1">
        <f t="shared" si="18"/>
        <v>15</v>
      </c>
      <c r="BJ88" s="76">
        <v>1516742</v>
      </c>
      <c r="BK88" s="75" t="s">
        <v>1572</v>
      </c>
      <c r="BL88" s="75" t="s">
        <v>1605</v>
      </c>
      <c r="BM88" s="75" t="s">
        <v>474</v>
      </c>
      <c r="BN88" s="77" t="s">
        <v>294</v>
      </c>
      <c r="BO88" s="78">
        <v>45</v>
      </c>
      <c r="BP88" s="75" t="s">
        <v>2167</v>
      </c>
      <c r="BQ88" s="80">
        <v>45029</v>
      </c>
      <c r="BR88" s="75" t="s">
        <v>2168</v>
      </c>
      <c r="BS88" s="75" t="s">
        <v>1754</v>
      </c>
      <c r="BT88" s="75">
        <v>90</v>
      </c>
      <c r="BU88" s="75">
        <v>0</v>
      </c>
    </row>
    <row r="89" ht="36" spans="1:73">
      <c r="A89" s="16">
        <f t="shared" si="12"/>
        <v>85</v>
      </c>
      <c r="B89" s="16" t="s">
        <v>230</v>
      </c>
      <c r="C89" s="16" t="s">
        <v>231</v>
      </c>
      <c r="D89" s="16" t="s">
        <v>40</v>
      </c>
      <c r="E89" s="16">
        <v>9</v>
      </c>
      <c r="F89" s="18" t="s">
        <v>156</v>
      </c>
      <c r="G89" s="18" t="s">
        <v>156</v>
      </c>
      <c r="H89" s="16" t="s">
        <v>42</v>
      </c>
      <c r="I89" s="16">
        <v>1</v>
      </c>
      <c r="J89" s="33">
        <v>135</v>
      </c>
      <c r="K89" s="33">
        <f t="shared" si="13"/>
        <v>1215</v>
      </c>
      <c r="L89" s="34">
        <v>459</v>
      </c>
      <c r="M89" s="33">
        <f t="shared" si="14"/>
        <v>4131</v>
      </c>
      <c r="N89" s="35">
        <v>90</v>
      </c>
      <c r="O89" s="35">
        <v>810</v>
      </c>
      <c r="P89" s="35">
        <f t="shared" si="15"/>
        <v>228</v>
      </c>
      <c r="Q89" s="35">
        <f t="shared" si="16"/>
        <v>2052</v>
      </c>
      <c r="R89" s="35"/>
      <c r="S89" s="35"/>
      <c r="T89" s="41"/>
      <c r="X89" s="1" t="e">
        <f>VLOOKUP(C:C,AE:AF,2,FALSE)</f>
        <v>#N/A</v>
      </c>
      <c r="AA89" s="46">
        <v>1712603</v>
      </c>
      <c r="AB89" s="44" t="s">
        <v>1572</v>
      </c>
      <c r="AC89" s="44" t="s">
        <v>1605</v>
      </c>
      <c r="AD89" s="45" t="s">
        <v>1106</v>
      </c>
      <c r="AE89" s="44" t="s">
        <v>2158</v>
      </c>
      <c r="AF89" s="44">
        <v>1960</v>
      </c>
      <c r="AG89" s="44">
        <v>0</v>
      </c>
      <c r="AH89" s="44">
        <f t="shared" si="17"/>
        <v>980</v>
      </c>
      <c r="AI89" s="44" t="s">
        <v>2169</v>
      </c>
      <c r="AJ89" s="50">
        <v>45355</v>
      </c>
      <c r="AK89" s="49" t="s">
        <v>2170</v>
      </c>
      <c r="AL89" s="44" t="s">
        <v>1671</v>
      </c>
      <c r="AM89" s="1" t="e">
        <f>VLOOKUP(C:C,AV:AW,2,FALSE)</f>
        <v>#N/A</v>
      </c>
      <c r="AQ89" s="52">
        <v>2</v>
      </c>
      <c r="AR89" s="46">
        <v>1678327</v>
      </c>
      <c r="AS89" s="44" t="s">
        <v>1572</v>
      </c>
      <c r="AT89" s="44" t="s">
        <v>1605</v>
      </c>
      <c r="AU89" s="44" t="s">
        <v>178</v>
      </c>
      <c r="AV89" s="44" t="s">
        <v>178</v>
      </c>
      <c r="AW89" s="44">
        <v>525</v>
      </c>
      <c r="AX89" s="44" t="s">
        <v>2171</v>
      </c>
      <c r="AY89" s="50">
        <v>45285</v>
      </c>
      <c r="AZ89" s="65"/>
      <c r="BA89" s="44"/>
      <c r="BB89" s="44" t="s">
        <v>178</v>
      </c>
      <c r="BC89" s="44" t="s">
        <v>1608</v>
      </c>
      <c r="BD89" s="44">
        <v>1050</v>
      </c>
      <c r="BE89" s="44">
        <v>0</v>
      </c>
      <c r="BF89" s="44">
        <v>0</v>
      </c>
      <c r="BH89" s="1" t="e">
        <f>VLOOKUP(C:C,BN:BO,2,FALSE)</f>
        <v>#N/A</v>
      </c>
      <c r="BI89" s="1" t="e">
        <f t="shared" si="18"/>
        <v>#N/A</v>
      </c>
      <c r="BJ89" s="76">
        <v>1516742</v>
      </c>
      <c r="BK89" s="75" t="s">
        <v>1572</v>
      </c>
      <c r="BL89" s="75" t="s">
        <v>1605</v>
      </c>
      <c r="BM89" s="75" t="s">
        <v>474</v>
      </c>
      <c r="BN89" s="77" t="s">
        <v>294</v>
      </c>
      <c r="BO89" s="78">
        <v>45</v>
      </c>
      <c r="BP89" s="75" t="s">
        <v>2172</v>
      </c>
      <c r="BQ89" s="80">
        <v>45029</v>
      </c>
      <c r="BR89" s="75" t="s">
        <v>2173</v>
      </c>
      <c r="BS89" s="75" t="s">
        <v>1754</v>
      </c>
      <c r="BT89" s="75">
        <v>90</v>
      </c>
      <c r="BU89" s="75">
        <v>0</v>
      </c>
    </row>
    <row r="90" ht="36" spans="1:73">
      <c r="A90" s="16">
        <f t="shared" si="12"/>
        <v>86</v>
      </c>
      <c r="B90" s="16" t="s">
        <v>230</v>
      </c>
      <c r="C90" s="16" t="s">
        <v>232</v>
      </c>
      <c r="D90" s="16" t="s">
        <v>40</v>
      </c>
      <c r="E90" s="16">
        <v>3</v>
      </c>
      <c r="F90" s="18" t="s">
        <v>156</v>
      </c>
      <c r="G90" s="18" t="s">
        <v>156</v>
      </c>
      <c r="H90" s="16" t="s">
        <v>42</v>
      </c>
      <c r="I90" s="16">
        <v>1</v>
      </c>
      <c r="J90" s="33">
        <v>135</v>
      </c>
      <c r="K90" s="33">
        <f t="shared" si="13"/>
        <v>405</v>
      </c>
      <c r="L90" s="34">
        <v>459</v>
      </c>
      <c r="M90" s="33">
        <f t="shared" si="14"/>
        <v>1377</v>
      </c>
      <c r="N90" s="35">
        <v>90</v>
      </c>
      <c r="O90" s="35">
        <v>270</v>
      </c>
      <c r="P90" s="35">
        <f t="shared" si="15"/>
        <v>228</v>
      </c>
      <c r="Q90" s="35">
        <f t="shared" si="16"/>
        <v>684</v>
      </c>
      <c r="R90" s="35"/>
      <c r="S90" s="35"/>
      <c r="T90" s="41"/>
      <c r="X90" s="1" t="e">
        <f>VLOOKUP(C:C,AE:AF,2,FALSE)</f>
        <v>#N/A</v>
      </c>
      <c r="AA90" s="46">
        <v>1712603</v>
      </c>
      <c r="AB90" s="44" t="s">
        <v>1572</v>
      </c>
      <c r="AC90" s="44" t="s">
        <v>1605</v>
      </c>
      <c r="AD90" s="45" t="s">
        <v>1106</v>
      </c>
      <c r="AE90" s="44" t="s">
        <v>2158</v>
      </c>
      <c r="AF90" s="44">
        <v>1960</v>
      </c>
      <c r="AG90" s="44">
        <v>0</v>
      </c>
      <c r="AH90" s="44">
        <f t="shared" si="17"/>
        <v>980</v>
      </c>
      <c r="AI90" s="44" t="s">
        <v>2174</v>
      </c>
      <c r="AJ90" s="50">
        <v>45355</v>
      </c>
      <c r="AK90" s="49" t="s">
        <v>2175</v>
      </c>
      <c r="AL90" s="44" t="s">
        <v>1671</v>
      </c>
      <c r="AM90" s="1" t="e">
        <f>VLOOKUP(C:C,AV:AW,2,FALSE)</f>
        <v>#N/A</v>
      </c>
      <c r="AQ90" s="60">
        <v>2</v>
      </c>
      <c r="AR90" s="61">
        <v>1680645</v>
      </c>
      <c r="AS90" s="62" t="s">
        <v>1572</v>
      </c>
      <c r="AT90" s="62" t="s">
        <v>1605</v>
      </c>
      <c r="AU90" s="62" t="s">
        <v>102</v>
      </c>
      <c r="AV90" s="62" t="s">
        <v>102</v>
      </c>
      <c r="AW90" s="62">
        <v>12.5</v>
      </c>
      <c r="AX90" s="62" t="s">
        <v>2176</v>
      </c>
      <c r="AY90" s="73">
        <v>45288</v>
      </c>
      <c r="AZ90" s="74"/>
      <c r="BA90" s="62"/>
      <c r="BB90" s="62" t="s">
        <v>102</v>
      </c>
      <c r="BC90" s="62" t="s">
        <v>1613</v>
      </c>
      <c r="BD90" s="62">
        <v>25</v>
      </c>
      <c r="BE90" s="62">
        <v>0</v>
      </c>
      <c r="BF90" s="62">
        <v>0</v>
      </c>
      <c r="BH90" s="1" t="e">
        <f>VLOOKUP(C:C,BN:BO,2,FALSE)</f>
        <v>#N/A</v>
      </c>
      <c r="BI90" s="1" t="e">
        <f t="shared" si="18"/>
        <v>#N/A</v>
      </c>
      <c r="BJ90" s="76">
        <v>1516742</v>
      </c>
      <c r="BK90" s="75" t="s">
        <v>1572</v>
      </c>
      <c r="BL90" s="75" t="s">
        <v>1605</v>
      </c>
      <c r="BM90" s="75" t="s">
        <v>292</v>
      </c>
      <c r="BN90" s="77" t="s">
        <v>293</v>
      </c>
      <c r="BO90" s="78">
        <v>45</v>
      </c>
      <c r="BP90" s="75" t="s">
        <v>2177</v>
      </c>
      <c r="BQ90" s="80">
        <v>45029</v>
      </c>
      <c r="BR90" s="75" t="s">
        <v>2178</v>
      </c>
      <c r="BS90" s="75" t="s">
        <v>1754</v>
      </c>
      <c r="BT90" s="75">
        <v>90</v>
      </c>
      <c r="BU90" s="75">
        <v>0</v>
      </c>
    </row>
    <row r="91" ht="45" spans="1:73">
      <c r="A91" s="16">
        <f t="shared" si="12"/>
        <v>87</v>
      </c>
      <c r="B91" s="16" t="s">
        <v>233</v>
      </c>
      <c r="C91" s="16" t="s">
        <v>234</v>
      </c>
      <c r="D91" s="16" t="s">
        <v>40</v>
      </c>
      <c r="E91" s="16">
        <v>1</v>
      </c>
      <c r="F91" s="81" t="s">
        <v>2179</v>
      </c>
      <c r="G91" s="81" t="s">
        <v>2179</v>
      </c>
      <c r="H91" s="16" t="s">
        <v>42</v>
      </c>
      <c r="I91" s="16">
        <v>1</v>
      </c>
      <c r="J91" s="33">
        <v>540</v>
      </c>
      <c r="K91" s="33">
        <f t="shared" si="13"/>
        <v>540</v>
      </c>
      <c r="L91" s="34">
        <v>739.5</v>
      </c>
      <c r="M91" s="33">
        <f t="shared" si="14"/>
        <v>739.5</v>
      </c>
      <c r="N91" s="35">
        <v>360</v>
      </c>
      <c r="O91" s="35">
        <v>360</v>
      </c>
      <c r="P91" s="35">
        <f t="shared" si="15"/>
        <v>546.5</v>
      </c>
      <c r="Q91" s="35">
        <f t="shared" si="16"/>
        <v>546.5</v>
      </c>
      <c r="R91" s="35"/>
      <c r="S91" s="35"/>
      <c r="T91" s="41"/>
      <c r="X91" s="1">
        <f>VLOOKUP(C:C,AE:AH,4,FALSE)</f>
        <v>750</v>
      </c>
      <c r="Y91" s="1">
        <f>L91-X91</f>
        <v>-10.5</v>
      </c>
      <c r="AA91" s="46">
        <v>1712603</v>
      </c>
      <c r="AB91" s="44" t="s">
        <v>1572</v>
      </c>
      <c r="AC91" s="44" t="s">
        <v>1605</v>
      </c>
      <c r="AD91" s="45" t="s">
        <v>1844</v>
      </c>
      <c r="AE91" s="44" t="s">
        <v>1845</v>
      </c>
      <c r="AF91" s="44">
        <v>365</v>
      </c>
      <c r="AG91" s="44">
        <v>0</v>
      </c>
      <c r="AH91" s="44">
        <f t="shared" si="17"/>
        <v>182.5</v>
      </c>
      <c r="AI91" s="44" t="s">
        <v>2180</v>
      </c>
      <c r="AJ91" s="50">
        <v>45355</v>
      </c>
      <c r="AK91" s="49" t="s">
        <v>1847</v>
      </c>
      <c r="AL91" s="44" t="s">
        <v>1613</v>
      </c>
      <c r="AM91" s="1" t="e">
        <f>VLOOKUP(C:C,AV:AW,2,FALSE)</f>
        <v>#N/A</v>
      </c>
      <c r="AQ91" s="60">
        <v>2</v>
      </c>
      <c r="AR91" s="61">
        <v>1680645</v>
      </c>
      <c r="AS91" s="62" t="s">
        <v>1572</v>
      </c>
      <c r="AT91" s="62" t="s">
        <v>1605</v>
      </c>
      <c r="AU91" s="62" t="s">
        <v>102</v>
      </c>
      <c r="AV91" s="62" t="s">
        <v>102</v>
      </c>
      <c r="AW91" s="62">
        <v>12.5</v>
      </c>
      <c r="AX91" s="62" t="s">
        <v>2181</v>
      </c>
      <c r="AY91" s="73">
        <v>45288</v>
      </c>
      <c r="AZ91" s="74"/>
      <c r="BA91" s="62"/>
      <c r="BB91" s="62" t="s">
        <v>102</v>
      </c>
      <c r="BC91" s="62" t="s">
        <v>1613</v>
      </c>
      <c r="BD91" s="62">
        <v>25</v>
      </c>
      <c r="BE91" s="62">
        <v>0</v>
      </c>
      <c r="BF91" s="62">
        <v>0</v>
      </c>
      <c r="BH91" s="1" t="e">
        <f>VLOOKUP(C:C,BN:BO,2,FALSE)</f>
        <v>#N/A</v>
      </c>
      <c r="BI91" s="1" t="e">
        <f t="shared" si="18"/>
        <v>#N/A</v>
      </c>
      <c r="BJ91" s="76">
        <v>1516742</v>
      </c>
      <c r="BK91" s="75" t="s">
        <v>1572</v>
      </c>
      <c r="BL91" s="75" t="s">
        <v>1605</v>
      </c>
      <c r="BM91" s="75" t="s">
        <v>292</v>
      </c>
      <c r="BN91" s="77" t="s">
        <v>293</v>
      </c>
      <c r="BO91" s="78">
        <v>45</v>
      </c>
      <c r="BP91" s="75" t="s">
        <v>2182</v>
      </c>
      <c r="BQ91" s="80">
        <v>45029</v>
      </c>
      <c r="BR91" s="75" t="s">
        <v>2183</v>
      </c>
      <c r="BS91" s="75" t="s">
        <v>1754</v>
      </c>
      <c r="BT91" s="75">
        <v>90</v>
      </c>
      <c r="BU91" s="75">
        <v>0</v>
      </c>
    </row>
    <row r="92" ht="36" spans="1:73">
      <c r="A92" s="16">
        <f t="shared" si="12"/>
        <v>88</v>
      </c>
      <c r="B92" s="16" t="s">
        <v>236</v>
      </c>
      <c r="C92" s="16" t="s">
        <v>237</v>
      </c>
      <c r="D92" s="16" t="s">
        <v>95</v>
      </c>
      <c r="E92" s="16">
        <v>1</v>
      </c>
      <c r="F92" s="19" t="s">
        <v>56</v>
      </c>
      <c r="G92" s="19" t="s">
        <v>56</v>
      </c>
      <c r="H92" s="16" t="s">
        <v>42</v>
      </c>
      <c r="I92" s="16">
        <v>1</v>
      </c>
      <c r="J92" s="33">
        <v>135</v>
      </c>
      <c r="K92" s="33">
        <f t="shared" si="13"/>
        <v>135</v>
      </c>
      <c r="L92" s="34">
        <v>357</v>
      </c>
      <c r="M92" s="33">
        <f t="shared" si="14"/>
        <v>357</v>
      </c>
      <c r="N92" s="35">
        <v>900</v>
      </c>
      <c r="O92" s="35">
        <v>900</v>
      </c>
      <c r="P92" s="35">
        <f t="shared" si="15"/>
        <v>464</v>
      </c>
      <c r="Q92" s="35">
        <f t="shared" si="16"/>
        <v>464</v>
      </c>
      <c r="R92" s="35"/>
      <c r="S92" s="35"/>
      <c r="T92" s="41"/>
      <c r="X92" s="1" t="e">
        <f>VLOOKUP(C:C,AE:AF,2,FALSE)</f>
        <v>#N/A</v>
      </c>
      <c r="AA92" s="46">
        <v>1712603</v>
      </c>
      <c r="AB92" s="44" t="s">
        <v>1572</v>
      </c>
      <c r="AC92" s="44" t="s">
        <v>1605</v>
      </c>
      <c r="AD92" s="45" t="s">
        <v>628</v>
      </c>
      <c r="AE92" s="44" t="s">
        <v>2085</v>
      </c>
      <c r="AF92" s="44">
        <v>90</v>
      </c>
      <c r="AG92" s="44">
        <v>0</v>
      </c>
      <c r="AH92" s="44">
        <f t="shared" si="17"/>
        <v>45</v>
      </c>
      <c r="AI92" s="44" t="s">
        <v>2184</v>
      </c>
      <c r="AJ92" s="50">
        <v>45355</v>
      </c>
      <c r="AK92" s="49" t="s">
        <v>2085</v>
      </c>
      <c r="AL92" s="44" t="s">
        <v>2067</v>
      </c>
      <c r="AM92" s="1" t="e">
        <f>VLOOKUP(C:C,AV:AW,2,FALSE)</f>
        <v>#N/A</v>
      </c>
      <c r="AQ92" s="52">
        <v>2</v>
      </c>
      <c r="AR92" s="46">
        <v>1680645</v>
      </c>
      <c r="AS92" s="44" t="s">
        <v>1572</v>
      </c>
      <c r="AT92" s="44" t="s">
        <v>1605</v>
      </c>
      <c r="AU92" s="44" t="s">
        <v>2185</v>
      </c>
      <c r="AV92" s="44" t="s">
        <v>2185</v>
      </c>
      <c r="AW92" s="44">
        <v>30</v>
      </c>
      <c r="AX92" s="44" t="s">
        <v>2186</v>
      </c>
      <c r="AY92" s="50">
        <v>45288</v>
      </c>
      <c r="AZ92" s="65"/>
      <c r="BA92" s="44"/>
      <c r="BB92" s="44" t="s">
        <v>2185</v>
      </c>
      <c r="BC92" s="44" t="s">
        <v>1613</v>
      </c>
      <c r="BD92" s="44">
        <v>60</v>
      </c>
      <c r="BE92" s="44">
        <v>0</v>
      </c>
      <c r="BF92" s="44">
        <v>0</v>
      </c>
      <c r="BH92" s="1" t="e">
        <f>VLOOKUP(C:C,BN:BO,2,FALSE)</f>
        <v>#N/A</v>
      </c>
      <c r="BI92" s="1" t="e">
        <f t="shared" si="18"/>
        <v>#N/A</v>
      </c>
      <c r="BJ92" s="76">
        <v>1516742</v>
      </c>
      <c r="BK92" s="75" t="s">
        <v>1572</v>
      </c>
      <c r="BL92" s="75" t="s">
        <v>1605</v>
      </c>
      <c r="BM92" s="75" t="s">
        <v>292</v>
      </c>
      <c r="BN92" s="77" t="s">
        <v>294</v>
      </c>
      <c r="BO92" s="78">
        <v>45</v>
      </c>
      <c r="BP92" s="75" t="s">
        <v>2187</v>
      </c>
      <c r="BQ92" s="80">
        <v>45029</v>
      </c>
      <c r="BR92" s="75" t="s">
        <v>2188</v>
      </c>
      <c r="BS92" s="75" t="s">
        <v>1754</v>
      </c>
      <c r="BT92" s="75">
        <v>90</v>
      </c>
      <c r="BU92" s="75">
        <v>0</v>
      </c>
    </row>
    <row r="93" ht="36" spans="1:73">
      <c r="A93" s="16">
        <f t="shared" si="12"/>
        <v>89</v>
      </c>
      <c r="B93" s="16" t="s">
        <v>238</v>
      </c>
      <c r="C93" s="16" t="s">
        <v>239</v>
      </c>
      <c r="D93" s="16" t="s">
        <v>40</v>
      </c>
      <c r="E93" s="16">
        <v>1</v>
      </c>
      <c r="F93" s="17" t="s">
        <v>2189</v>
      </c>
      <c r="G93" s="17" t="s">
        <v>2189</v>
      </c>
      <c r="H93" s="16" t="s">
        <v>42</v>
      </c>
      <c r="I93" s="16">
        <v>1</v>
      </c>
      <c r="J93" s="33">
        <v>180</v>
      </c>
      <c r="K93" s="33">
        <f t="shared" si="13"/>
        <v>180</v>
      </c>
      <c r="L93" s="34">
        <v>153</v>
      </c>
      <c r="M93" s="33">
        <f t="shared" si="14"/>
        <v>153</v>
      </c>
      <c r="N93" s="35">
        <v>90</v>
      </c>
      <c r="O93" s="35">
        <v>90</v>
      </c>
      <c r="P93" s="35">
        <f t="shared" si="15"/>
        <v>141</v>
      </c>
      <c r="Q93" s="35">
        <f t="shared" si="16"/>
        <v>141</v>
      </c>
      <c r="R93" s="35"/>
      <c r="S93" s="35"/>
      <c r="T93" s="41"/>
      <c r="X93" s="1" t="e">
        <f>VLOOKUP(C:C,AE:AF,2,FALSE)</f>
        <v>#N/A</v>
      </c>
      <c r="AA93" s="46">
        <v>1712603</v>
      </c>
      <c r="AB93" s="44" t="s">
        <v>1572</v>
      </c>
      <c r="AC93" s="44" t="s">
        <v>1605</v>
      </c>
      <c r="AD93" s="45" t="s">
        <v>2190</v>
      </c>
      <c r="AE93" s="44" t="s">
        <v>40</v>
      </c>
      <c r="AF93" s="44">
        <v>400</v>
      </c>
      <c r="AG93" s="44">
        <v>0</v>
      </c>
      <c r="AH93" s="44">
        <f t="shared" si="17"/>
        <v>200</v>
      </c>
      <c r="AI93" s="44" t="s">
        <v>2191</v>
      </c>
      <c r="AJ93" s="50">
        <v>45355</v>
      </c>
      <c r="AK93" s="49" t="s">
        <v>2192</v>
      </c>
      <c r="AL93" s="44" t="s">
        <v>1884</v>
      </c>
      <c r="AM93" s="1" t="e">
        <f>VLOOKUP(C:C,AV:AW,2,FALSE)</f>
        <v>#N/A</v>
      </c>
      <c r="AQ93" s="52">
        <v>2</v>
      </c>
      <c r="AR93" s="46">
        <v>1680645</v>
      </c>
      <c r="AS93" s="44" t="s">
        <v>1572</v>
      </c>
      <c r="AT93" s="44" t="s">
        <v>1605</v>
      </c>
      <c r="AU93" s="44" t="s">
        <v>1253</v>
      </c>
      <c r="AV93" s="44" t="s">
        <v>1253</v>
      </c>
      <c r="AW93" s="44">
        <v>365</v>
      </c>
      <c r="AX93" s="44" t="s">
        <v>2193</v>
      </c>
      <c r="AY93" s="50">
        <v>45288</v>
      </c>
      <c r="AZ93" s="65"/>
      <c r="BA93" s="44"/>
      <c r="BB93" s="44" t="s">
        <v>1253</v>
      </c>
      <c r="BC93" s="44" t="s">
        <v>1613</v>
      </c>
      <c r="BD93" s="44">
        <v>730</v>
      </c>
      <c r="BE93" s="44">
        <v>0</v>
      </c>
      <c r="BF93" s="44">
        <v>0</v>
      </c>
      <c r="BH93" s="1" t="e">
        <f>VLOOKUP(C:C,BN:BO,2,FALSE)</f>
        <v>#N/A</v>
      </c>
      <c r="BI93" s="1" t="e">
        <f t="shared" si="18"/>
        <v>#N/A</v>
      </c>
      <c r="BJ93" s="76">
        <v>1516742</v>
      </c>
      <c r="BK93" s="75" t="s">
        <v>1572</v>
      </c>
      <c r="BL93" s="75" t="s">
        <v>1605</v>
      </c>
      <c r="BM93" s="75" t="s">
        <v>292</v>
      </c>
      <c r="BN93" s="77" t="s">
        <v>294</v>
      </c>
      <c r="BO93" s="78">
        <v>45</v>
      </c>
      <c r="BP93" s="75" t="s">
        <v>2194</v>
      </c>
      <c r="BQ93" s="80">
        <v>45029</v>
      </c>
      <c r="BR93" s="75" t="s">
        <v>2195</v>
      </c>
      <c r="BS93" s="75" t="s">
        <v>1754</v>
      </c>
      <c r="BT93" s="75">
        <v>90</v>
      </c>
      <c r="BU93" s="75">
        <v>0</v>
      </c>
    </row>
    <row r="94" ht="36" spans="1:73">
      <c r="A94" s="16">
        <f t="shared" si="12"/>
        <v>90</v>
      </c>
      <c r="B94" s="16" t="s">
        <v>238</v>
      </c>
      <c r="C94" s="16" t="s">
        <v>241</v>
      </c>
      <c r="D94" s="16" t="s">
        <v>40</v>
      </c>
      <c r="E94" s="16">
        <v>1</v>
      </c>
      <c r="F94" s="17" t="s">
        <v>2189</v>
      </c>
      <c r="G94" s="17" t="s">
        <v>2189</v>
      </c>
      <c r="H94" s="16" t="s">
        <v>42</v>
      </c>
      <c r="I94" s="16">
        <v>1</v>
      </c>
      <c r="J94" s="33">
        <v>180</v>
      </c>
      <c r="K94" s="33">
        <f t="shared" si="13"/>
        <v>180</v>
      </c>
      <c r="L94" s="34">
        <v>153</v>
      </c>
      <c r="M94" s="33">
        <f t="shared" si="14"/>
        <v>153</v>
      </c>
      <c r="N94" s="35">
        <v>90</v>
      </c>
      <c r="O94" s="35">
        <v>90</v>
      </c>
      <c r="P94" s="35">
        <f t="shared" si="15"/>
        <v>141</v>
      </c>
      <c r="Q94" s="35">
        <f t="shared" si="16"/>
        <v>141</v>
      </c>
      <c r="R94" s="35"/>
      <c r="S94" s="35"/>
      <c r="T94" s="41"/>
      <c r="X94" s="1" t="e">
        <f>VLOOKUP(C:C,AE:AF,2,FALSE)</f>
        <v>#N/A</v>
      </c>
      <c r="AA94" s="46">
        <v>1712603</v>
      </c>
      <c r="AB94" s="44" t="s">
        <v>1572</v>
      </c>
      <c r="AC94" s="44" t="s">
        <v>1605</v>
      </c>
      <c r="AD94" s="45" t="s">
        <v>2190</v>
      </c>
      <c r="AE94" s="44" t="s">
        <v>40</v>
      </c>
      <c r="AF94" s="44">
        <v>400</v>
      </c>
      <c r="AG94" s="44">
        <v>0</v>
      </c>
      <c r="AH94" s="44">
        <f t="shared" si="17"/>
        <v>200</v>
      </c>
      <c r="AI94" s="44" t="s">
        <v>2196</v>
      </c>
      <c r="AJ94" s="50">
        <v>45355</v>
      </c>
      <c r="AK94" s="49" t="s">
        <v>2197</v>
      </c>
      <c r="AL94" s="44" t="s">
        <v>1884</v>
      </c>
      <c r="AM94" s="1" t="e">
        <f>VLOOKUP(C:C,AV:AW,2,FALSE)</f>
        <v>#N/A</v>
      </c>
      <c r="AQ94" s="52">
        <v>2</v>
      </c>
      <c r="AR94" s="46">
        <v>1687267</v>
      </c>
      <c r="AS94" s="44" t="s">
        <v>1572</v>
      </c>
      <c r="AT94" s="44" t="s">
        <v>1623</v>
      </c>
      <c r="AU94" s="44" t="s">
        <v>617</v>
      </c>
      <c r="AV94" s="44" t="s">
        <v>617</v>
      </c>
      <c r="AW94" s="44">
        <v>400</v>
      </c>
      <c r="AX94" s="44" t="s">
        <v>2198</v>
      </c>
      <c r="AY94" s="50">
        <v>45300</v>
      </c>
      <c r="AZ94" s="65"/>
      <c r="BA94" s="44"/>
      <c r="BB94" s="44" t="s">
        <v>617</v>
      </c>
      <c r="BC94" s="44" t="s">
        <v>2199</v>
      </c>
      <c r="BD94" s="44">
        <v>800</v>
      </c>
      <c r="BE94" s="44">
        <v>0</v>
      </c>
      <c r="BF94" s="44">
        <v>0</v>
      </c>
      <c r="BH94" s="1" t="e">
        <f>VLOOKUP(C:C,BN:BO,2,FALSE)</f>
        <v>#N/A</v>
      </c>
      <c r="BI94" s="1" t="e">
        <f t="shared" si="18"/>
        <v>#N/A</v>
      </c>
      <c r="BJ94" s="76">
        <v>1516742</v>
      </c>
      <c r="BK94" s="75" t="s">
        <v>1572</v>
      </c>
      <c r="BL94" s="75" t="s">
        <v>1605</v>
      </c>
      <c r="BM94" s="75" t="s">
        <v>292</v>
      </c>
      <c r="BN94" s="77" t="s">
        <v>280</v>
      </c>
      <c r="BO94" s="78">
        <v>45</v>
      </c>
      <c r="BP94" s="75" t="s">
        <v>2200</v>
      </c>
      <c r="BQ94" s="80">
        <v>45029</v>
      </c>
      <c r="BR94" s="75" t="s">
        <v>2201</v>
      </c>
      <c r="BS94" s="75" t="s">
        <v>1754</v>
      </c>
      <c r="BT94" s="75">
        <v>90</v>
      </c>
      <c r="BU94" s="75">
        <v>0</v>
      </c>
    </row>
    <row r="95" ht="36" spans="1:73">
      <c r="A95" s="16">
        <f t="shared" si="12"/>
        <v>91</v>
      </c>
      <c r="B95" s="16" t="s">
        <v>238</v>
      </c>
      <c r="C95" s="16" t="s">
        <v>242</v>
      </c>
      <c r="D95" s="16" t="s">
        <v>40</v>
      </c>
      <c r="E95" s="16">
        <v>1</v>
      </c>
      <c r="F95" s="17" t="s">
        <v>2189</v>
      </c>
      <c r="G95" s="17" t="s">
        <v>2189</v>
      </c>
      <c r="H95" s="16" t="s">
        <v>42</v>
      </c>
      <c r="I95" s="16">
        <v>1</v>
      </c>
      <c r="J95" s="33">
        <v>180</v>
      </c>
      <c r="K95" s="33">
        <f t="shared" si="13"/>
        <v>180</v>
      </c>
      <c r="L95" s="34">
        <v>153</v>
      </c>
      <c r="M95" s="33">
        <f t="shared" si="14"/>
        <v>153</v>
      </c>
      <c r="N95" s="35">
        <v>90</v>
      </c>
      <c r="O95" s="35">
        <v>90</v>
      </c>
      <c r="P95" s="35">
        <f t="shared" si="15"/>
        <v>141</v>
      </c>
      <c r="Q95" s="35">
        <f t="shared" si="16"/>
        <v>141</v>
      </c>
      <c r="R95" s="35"/>
      <c r="S95" s="35"/>
      <c r="T95" s="41"/>
      <c r="X95" s="1" t="e">
        <f>VLOOKUP(C:C,AE:AF,2,FALSE)</f>
        <v>#N/A</v>
      </c>
      <c r="AA95" s="46">
        <v>1712603</v>
      </c>
      <c r="AB95" s="44" t="s">
        <v>1572</v>
      </c>
      <c r="AC95" s="44" t="s">
        <v>1605</v>
      </c>
      <c r="AD95" s="45" t="s">
        <v>376</v>
      </c>
      <c r="AE95" s="44" t="s">
        <v>40</v>
      </c>
      <c r="AF95" s="44">
        <v>250</v>
      </c>
      <c r="AG95" s="44">
        <v>0</v>
      </c>
      <c r="AH95" s="44">
        <f t="shared" si="17"/>
        <v>125</v>
      </c>
      <c r="AI95" s="44" t="s">
        <v>2202</v>
      </c>
      <c r="AJ95" s="50">
        <v>45355</v>
      </c>
      <c r="AK95" s="49" t="s">
        <v>2203</v>
      </c>
      <c r="AL95" s="44" t="s">
        <v>1608</v>
      </c>
      <c r="AM95" s="1" t="e">
        <f>VLOOKUP(C:C,AV:AW,2,FALSE)</f>
        <v>#N/A</v>
      </c>
      <c r="AQ95" s="52">
        <v>2</v>
      </c>
      <c r="AR95" s="46">
        <v>1687267</v>
      </c>
      <c r="AS95" s="44" t="s">
        <v>1572</v>
      </c>
      <c r="AT95" s="44" t="s">
        <v>1623</v>
      </c>
      <c r="AU95" s="44" t="s">
        <v>1449</v>
      </c>
      <c r="AV95" s="44" t="s">
        <v>1449</v>
      </c>
      <c r="AW95" s="44">
        <v>600</v>
      </c>
      <c r="AX95" s="44" t="s">
        <v>2204</v>
      </c>
      <c r="AY95" s="50">
        <v>45300</v>
      </c>
      <c r="AZ95" s="65"/>
      <c r="BA95" s="44"/>
      <c r="BB95" s="44" t="s">
        <v>1449</v>
      </c>
      <c r="BC95" s="44" t="s">
        <v>2199</v>
      </c>
      <c r="BD95" s="44">
        <v>600</v>
      </c>
      <c r="BE95" s="44">
        <v>0</v>
      </c>
      <c r="BF95" s="44">
        <v>600</v>
      </c>
      <c r="BH95" s="1" t="e">
        <f>VLOOKUP(C:C,BN:BO,2,FALSE)</f>
        <v>#N/A</v>
      </c>
      <c r="BI95" s="1" t="e">
        <f t="shared" si="18"/>
        <v>#N/A</v>
      </c>
      <c r="BJ95" s="76">
        <v>1516742</v>
      </c>
      <c r="BK95" s="75" t="s">
        <v>1572</v>
      </c>
      <c r="BL95" s="75" t="s">
        <v>1605</v>
      </c>
      <c r="BM95" s="75" t="s">
        <v>287</v>
      </c>
      <c r="BN95" s="77" t="s">
        <v>288</v>
      </c>
      <c r="BO95" s="78">
        <v>45</v>
      </c>
      <c r="BP95" s="75" t="s">
        <v>2205</v>
      </c>
      <c r="BQ95" s="80">
        <v>45029</v>
      </c>
      <c r="BR95" s="75" t="s">
        <v>2206</v>
      </c>
      <c r="BS95" s="75" t="s">
        <v>1671</v>
      </c>
      <c r="BT95" s="75">
        <v>90</v>
      </c>
      <c r="BU95" s="75">
        <v>0</v>
      </c>
    </row>
    <row r="96" ht="36" spans="1:73">
      <c r="A96" s="16">
        <f t="shared" si="12"/>
        <v>92</v>
      </c>
      <c r="B96" s="16" t="s">
        <v>238</v>
      </c>
      <c r="C96" s="16" t="s">
        <v>243</v>
      </c>
      <c r="D96" s="16" t="s">
        <v>40</v>
      </c>
      <c r="E96" s="16">
        <v>1</v>
      </c>
      <c r="F96" s="17" t="s">
        <v>2189</v>
      </c>
      <c r="G96" s="17" t="s">
        <v>2189</v>
      </c>
      <c r="H96" s="16" t="s">
        <v>42</v>
      </c>
      <c r="I96" s="16">
        <v>1</v>
      </c>
      <c r="J96" s="33">
        <v>180</v>
      </c>
      <c r="K96" s="33">
        <f t="shared" si="13"/>
        <v>180</v>
      </c>
      <c r="L96" s="34">
        <v>153</v>
      </c>
      <c r="M96" s="33">
        <f t="shared" si="14"/>
        <v>153</v>
      </c>
      <c r="N96" s="35">
        <v>90</v>
      </c>
      <c r="O96" s="35">
        <v>90</v>
      </c>
      <c r="P96" s="35">
        <f t="shared" si="15"/>
        <v>141</v>
      </c>
      <c r="Q96" s="35">
        <f t="shared" si="16"/>
        <v>141</v>
      </c>
      <c r="R96" s="35"/>
      <c r="S96" s="35"/>
      <c r="T96" s="41"/>
      <c r="X96" s="1" t="e">
        <f>VLOOKUP(C:C,AE:AF,2,FALSE)</f>
        <v>#N/A</v>
      </c>
      <c r="AA96" s="46">
        <v>1712603</v>
      </c>
      <c r="AB96" s="44" t="s">
        <v>1572</v>
      </c>
      <c r="AC96" s="44" t="s">
        <v>1605</v>
      </c>
      <c r="AD96" s="45" t="s">
        <v>380</v>
      </c>
      <c r="AE96" s="44" t="s">
        <v>2207</v>
      </c>
      <c r="AF96" s="44">
        <v>490</v>
      </c>
      <c r="AG96" s="44">
        <v>0</v>
      </c>
      <c r="AH96" s="44">
        <f t="shared" si="17"/>
        <v>245</v>
      </c>
      <c r="AI96" s="44" t="s">
        <v>2208</v>
      </c>
      <c r="AJ96" s="50">
        <v>45355</v>
      </c>
      <c r="AK96" s="49" t="s">
        <v>2209</v>
      </c>
      <c r="AL96" s="44" t="s">
        <v>1608</v>
      </c>
      <c r="AM96" s="1" t="e">
        <f>VLOOKUP(C:C,AV:AW,2,FALSE)</f>
        <v>#N/A</v>
      </c>
      <c r="AQ96" s="52">
        <v>2</v>
      </c>
      <c r="AR96" s="46">
        <v>1687267</v>
      </c>
      <c r="AS96" s="44" t="s">
        <v>1572</v>
      </c>
      <c r="AT96" s="44" t="s">
        <v>1623</v>
      </c>
      <c r="AU96" s="44" t="s">
        <v>1000</v>
      </c>
      <c r="AV96" s="44" t="s">
        <v>1000</v>
      </c>
      <c r="AW96" s="44">
        <v>350</v>
      </c>
      <c r="AX96" s="44" t="s">
        <v>2210</v>
      </c>
      <c r="AY96" s="50">
        <v>45300</v>
      </c>
      <c r="AZ96" s="65"/>
      <c r="BA96" s="44"/>
      <c r="BB96" s="44" t="s">
        <v>1000</v>
      </c>
      <c r="BC96" s="44" t="s">
        <v>2199</v>
      </c>
      <c r="BD96" s="44">
        <v>700</v>
      </c>
      <c r="BE96" s="44">
        <v>0</v>
      </c>
      <c r="BF96" s="44">
        <v>0</v>
      </c>
      <c r="BH96" s="1" t="e">
        <f>VLOOKUP(C:C,BN:BO,2,FALSE)</f>
        <v>#N/A</v>
      </c>
      <c r="BI96" s="1" t="e">
        <f t="shared" si="18"/>
        <v>#N/A</v>
      </c>
      <c r="BJ96" s="76">
        <v>1516742</v>
      </c>
      <c r="BK96" s="75" t="s">
        <v>1572</v>
      </c>
      <c r="BL96" s="75" t="s">
        <v>1605</v>
      </c>
      <c r="BM96" s="75" t="s">
        <v>287</v>
      </c>
      <c r="BN96" s="77" t="s">
        <v>288</v>
      </c>
      <c r="BO96" s="78">
        <v>45</v>
      </c>
      <c r="BP96" s="75" t="s">
        <v>2211</v>
      </c>
      <c r="BQ96" s="80">
        <v>45029</v>
      </c>
      <c r="BR96" s="75" t="s">
        <v>2212</v>
      </c>
      <c r="BS96" s="75" t="s">
        <v>1671</v>
      </c>
      <c r="BT96" s="75">
        <v>90</v>
      </c>
      <c r="BU96" s="75">
        <v>0</v>
      </c>
    </row>
    <row r="97" ht="36" spans="1:73">
      <c r="A97" s="16">
        <f t="shared" si="12"/>
        <v>93</v>
      </c>
      <c r="B97" s="16" t="s">
        <v>238</v>
      </c>
      <c r="C97" s="16" t="s">
        <v>244</v>
      </c>
      <c r="D97" s="16" t="s">
        <v>40</v>
      </c>
      <c r="E97" s="16">
        <v>1</v>
      </c>
      <c r="F97" s="17" t="s">
        <v>2189</v>
      </c>
      <c r="G97" s="17" t="s">
        <v>2189</v>
      </c>
      <c r="H97" s="16" t="s">
        <v>42</v>
      </c>
      <c r="I97" s="16">
        <v>1</v>
      </c>
      <c r="J97" s="33">
        <v>180</v>
      </c>
      <c r="K97" s="33">
        <f t="shared" si="13"/>
        <v>180</v>
      </c>
      <c r="L97" s="34">
        <v>153</v>
      </c>
      <c r="M97" s="33">
        <f t="shared" si="14"/>
        <v>153</v>
      </c>
      <c r="N97" s="35">
        <v>90</v>
      </c>
      <c r="O97" s="35">
        <v>90</v>
      </c>
      <c r="P97" s="35">
        <f t="shared" si="15"/>
        <v>141</v>
      </c>
      <c r="Q97" s="35">
        <f t="shared" si="16"/>
        <v>141</v>
      </c>
      <c r="R97" s="35"/>
      <c r="S97" s="35"/>
      <c r="T97" s="41"/>
      <c r="X97" s="1" t="e">
        <f>VLOOKUP(C:C,AE:AF,2,FALSE)</f>
        <v>#N/A</v>
      </c>
      <c r="AA97" s="46">
        <v>1712603</v>
      </c>
      <c r="AB97" s="44" t="s">
        <v>1572</v>
      </c>
      <c r="AC97" s="44" t="s">
        <v>1605</v>
      </c>
      <c r="AD97" s="45" t="s">
        <v>380</v>
      </c>
      <c r="AE97" s="44" t="s">
        <v>2207</v>
      </c>
      <c r="AF97" s="44">
        <v>490</v>
      </c>
      <c r="AG97" s="44">
        <v>0</v>
      </c>
      <c r="AH97" s="44">
        <f t="shared" si="17"/>
        <v>245</v>
      </c>
      <c r="AI97" s="44" t="s">
        <v>2213</v>
      </c>
      <c r="AJ97" s="50">
        <v>45355</v>
      </c>
      <c r="AK97" s="49" t="s">
        <v>2214</v>
      </c>
      <c r="AL97" s="44" t="s">
        <v>1608</v>
      </c>
      <c r="AM97" s="1" t="e">
        <f>VLOOKUP(C:C,AV:AW,2,FALSE)</f>
        <v>#N/A</v>
      </c>
      <c r="AQ97" s="52">
        <v>2</v>
      </c>
      <c r="AR97" s="46">
        <v>1687267</v>
      </c>
      <c r="AS97" s="44" t="s">
        <v>1572</v>
      </c>
      <c r="AT97" s="44" t="s">
        <v>1623</v>
      </c>
      <c r="AU97" s="44" t="s">
        <v>345</v>
      </c>
      <c r="AV97" s="44" t="s">
        <v>345</v>
      </c>
      <c r="AW97" s="44">
        <v>550</v>
      </c>
      <c r="AX97" s="44" t="s">
        <v>2215</v>
      </c>
      <c r="AY97" s="50">
        <v>45300</v>
      </c>
      <c r="AZ97" s="65"/>
      <c r="BA97" s="44"/>
      <c r="BB97" s="44" t="s">
        <v>345</v>
      </c>
      <c r="BC97" s="44" t="s">
        <v>2199</v>
      </c>
      <c r="BD97" s="44">
        <v>1100</v>
      </c>
      <c r="BE97" s="44">
        <v>0</v>
      </c>
      <c r="BF97" s="44">
        <v>0</v>
      </c>
      <c r="BH97" s="1" t="e">
        <f>VLOOKUP(C:C,BN:BO,2,FALSE)</f>
        <v>#N/A</v>
      </c>
      <c r="BI97" s="1" t="e">
        <f t="shared" si="18"/>
        <v>#N/A</v>
      </c>
      <c r="BJ97" s="76">
        <v>1516742</v>
      </c>
      <c r="BK97" s="75" t="s">
        <v>1572</v>
      </c>
      <c r="BL97" s="75" t="s">
        <v>1605</v>
      </c>
      <c r="BM97" s="75" t="s">
        <v>287</v>
      </c>
      <c r="BN97" s="77" t="s">
        <v>289</v>
      </c>
      <c r="BO97" s="78">
        <v>45</v>
      </c>
      <c r="BP97" s="75" t="s">
        <v>2216</v>
      </c>
      <c r="BQ97" s="80">
        <v>45029</v>
      </c>
      <c r="BR97" s="75" t="s">
        <v>2217</v>
      </c>
      <c r="BS97" s="75" t="s">
        <v>1671</v>
      </c>
      <c r="BT97" s="75">
        <v>90</v>
      </c>
      <c r="BU97" s="75">
        <v>0</v>
      </c>
    </row>
    <row r="98" ht="36" spans="1:73">
      <c r="A98" s="16">
        <f t="shared" si="12"/>
        <v>94</v>
      </c>
      <c r="B98" s="16" t="s">
        <v>238</v>
      </c>
      <c r="C98" s="16" t="s">
        <v>245</v>
      </c>
      <c r="D98" s="16" t="s">
        <v>40</v>
      </c>
      <c r="E98" s="16">
        <v>1</v>
      </c>
      <c r="F98" s="17" t="s">
        <v>2189</v>
      </c>
      <c r="G98" s="17" t="s">
        <v>2189</v>
      </c>
      <c r="H98" s="16" t="s">
        <v>42</v>
      </c>
      <c r="I98" s="16">
        <v>1</v>
      </c>
      <c r="J98" s="33">
        <v>180</v>
      </c>
      <c r="K98" s="33">
        <f t="shared" si="13"/>
        <v>180</v>
      </c>
      <c r="L98" s="34">
        <v>153</v>
      </c>
      <c r="M98" s="33">
        <f t="shared" si="14"/>
        <v>153</v>
      </c>
      <c r="N98" s="35">
        <v>90</v>
      </c>
      <c r="O98" s="35">
        <v>90</v>
      </c>
      <c r="P98" s="35">
        <f t="shared" si="15"/>
        <v>141</v>
      </c>
      <c r="Q98" s="35">
        <f t="shared" si="16"/>
        <v>141</v>
      </c>
      <c r="R98" s="35"/>
      <c r="S98" s="35"/>
      <c r="T98" s="41"/>
      <c r="X98" s="1" t="e">
        <f>VLOOKUP(C:C,AE:AF,2,FALSE)</f>
        <v>#N/A</v>
      </c>
      <c r="AA98" s="46">
        <v>1712603</v>
      </c>
      <c r="AB98" s="44" t="s">
        <v>1572</v>
      </c>
      <c r="AC98" s="44" t="s">
        <v>1605</v>
      </c>
      <c r="AD98" s="45" t="s">
        <v>380</v>
      </c>
      <c r="AE98" s="44" t="s">
        <v>1887</v>
      </c>
      <c r="AF98" s="44">
        <v>490</v>
      </c>
      <c r="AG98" s="44">
        <v>0</v>
      </c>
      <c r="AH98" s="44">
        <f t="shared" si="17"/>
        <v>245</v>
      </c>
      <c r="AI98" s="44" t="s">
        <v>2218</v>
      </c>
      <c r="AJ98" s="50">
        <v>45355</v>
      </c>
      <c r="AK98" s="49" t="s">
        <v>2219</v>
      </c>
      <c r="AL98" s="44" t="s">
        <v>1608</v>
      </c>
      <c r="AM98" s="1" t="e">
        <f>VLOOKUP(C:C,AV:AW,2,FALSE)</f>
        <v>#N/A</v>
      </c>
      <c r="AQ98" s="52">
        <v>2</v>
      </c>
      <c r="AR98" s="46">
        <v>1687267</v>
      </c>
      <c r="AS98" s="44" t="s">
        <v>1572</v>
      </c>
      <c r="AT98" s="44" t="s">
        <v>1623</v>
      </c>
      <c r="AU98" s="44" t="s">
        <v>345</v>
      </c>
      <c r="AV98" s="44" t="s">
        <v>345</v>
      </c>
      <c r="AW98" s="44">
        <v>300</v>
      </c>
      <c r="AX98" s="44" t="s">
        <v>2220</v>
      </c>
      <c r="AY98" s="50">
        <v>45300</v>
      </c>
      <c r="AZ98" s="65"/>
      <c r="BA98" s="44"/>
      <c r="BB98" s="44" t="s">
        <v>345</v>
      </c>
      <c r="BC98" s="44" t="s">
        <v>2199</v>
      </c>
      <c r="BD98" s="44">
        <v>600</v>
      </c>
      <c r="BE98" s="44">
        <v>0</v>
      </c>
      <c r="BF98" s="44">
        <v>0</v>
      </c>
      <c r="BH98" s="1" t="e">
        <f>VLOOKUP(C:C,BN:BO,2,FALSE)</f>
        <v>#N/A</v>
      </c>
      <c r="BI98" s="1" t="e">
        <f t="shared" si="18"/>
        <v>#N/A</v>
      </c>
      <c r="BJ98" s="76">
        <v>1516742</v>
      </c>
      <c r="BK98" s="75" t="s">
        <v>1572</v>
      </c>
      <c r="BL98" s="75" t="s">
        <v>1605</v>
      </c>
      <c r="BM98" s="75" t="s">
        <v>287</v>
      </c>
      <c r="BN98" s="77" t="s">
        <v>290</v>
      </c>
      <c r="BO98" s="78">
        <v>45</v>
      </c>
      <c r="BP98" s="75" t="s">
        <v>2221</v>
      </c>
      <c r="BQ98" s="80">
        <v>45029</v>
      </c>
      <c r="BR98" s="75" t="s">
        <v>2222</v>
      </c>
      <c r="BS98" s="75" t="s">
        <v>1671</v>
      </c>
      <c r="BT98" s="75">
        <v>90</v>
      </c>
      <c r="BU98" s="75">
        <v>0</v>
      </c>
    </row>
    <row r="99" ht="36" spans="1:73">
      <c r="A99" s="16">
        <f t="shared" si="12"/>
        <v>95</v>
      </c>
      <c r="B99" s="16" t="s">
        <v>238</v>
      </c>
      <c r="C99" s="16" t="s">
        <v>40</v>
      </c>
      <c r="D99" s="16" t="s">
        <v>40</v>
      </c>
      <c r="E99" s="16">
        <v>1</v>
      </c>
      <c r="F99" s="17" t="s">
        <v>2189</v>
      </c>
      <c r="G99" s="17" t="s">
        <v>2189</v>
      </c>
      <c r="H99" s="16" t="s">
        <v>42</v>
      </c>
      <c r="I99" s="16">
        <v>1</v>
      </c>
      <c r="J99" s="33">
        <v>180</v>
      </c>
      <c r="K99" s="33">
        <f t="shared" si="13"/>
        <v>180</v>
      </c>
      <c r="L99" s="34">
        <v>153</v>
      </c>
      <c r="M99" s="33">
        <f t="shared" si="14"/>
        <v>153</v>
      </c>
      <c r="N99" s="35">
        <v>90</v>
      </c>
      <c r="O99" s="35">
        <v>90</v>
      </c>
      <c r="P99" s="35">
        <f t="shared" si="15"/>
        <v>141</v>
      </c>
      <c r="Q99" s="35">
        <f t="shared" si="16"/>
        <v>141</v>
      </c>
      <c r="R99" s="35"/>
      <c r="S99" s="35"/>
      <c r="T99" s="41"/>
      <c r="X99" s="1">
        <f>VLOOKUP(C:C,AE:AH,4,FALSE)</f>
        <v>300</v>
      </c>
      <c r="Y99" s="1">
        <f t="shared" ref="Y99:Y104" si="20">L99-X99</f>
        <v>-147</v>
      </c>
      <c r="AA99" s="46">
        <v>1712603</v>
      </c>
      <c r="AB99" s="44" t="s">
        <v>1572</v>
      </c>
      <c r="AC99" s="44" t="s">
        <v>1605</v>
      </c>
      <c r="AD99" s="47" t="s">
        <v>2223</v>
      </c>
      <c r="AE99" s="44" t="s">
        <v>2224</v>
      </c>
      <c r="AF99" s="44">
        <v>1000</v>
      </c>
      <c r="AG99" s="44">
        <v>0</v>
      </c>
      <c r="AH99" s="44">
        <f t="shared" si="17"/>
        <v>500</v>
      </c>
      <c r="AI99" s="44" t="s">
        <v>2225</v>
      </c>
      <c r="AJ99" s="50">
        <v>45355</v>
      </c>
      <c r="AK99" s="49" t="s">
        <v>2226</v>
      </c>
      <c r="AL99" s="44" t="s">
        <v>1837</v>
      </c>
      <c r="AM99" s="1">
        <f>VLOOKUP(C:C,AV:AW,2,FALSE)</f>
        <v>200</v>
      </c>
      <c r="AN99" s="1">
        <f>L99-AM99</f>
        <v>-47</v>
      </c>
      <c r="AQ99" s="52">
        <v>2</v>
      </c>
      <c r="AR99" s="46">
        <v>1687267</v>
      </c>
      <c r="AS99" s="44" t="s">
        <v>1572</v>
      </c>
      <c r="AT99" s="44" t="s">
        <v>1623</v>
      </c>
      <c r="AU99" s="44" t="s">
        <v>365</v>
      </c>
      <c r="AV99" s="44" t="s">
        <v>365</v>
      </c>
      <c r="AW99" s="44">
        <v>500</v>
      </c>
      <c r="AX99" s="44" t="s">
        <v>2227</v>
      </c>
      <c r="AY99" s="50">
        <v>45300</v>
      </c>
      <c r="AZ99" s="65"/>
      <c r="BA99" s="44"/>
      <c r="BB99" s="44" t="s">
        <v>365</v>
      </c>
      <c r="BC99" s="44" t="s">
        <v>2199</v>
      </c>
      <c r="BD99" s="44">
        <v>1000</v>
      </c>
      <c r="BE99" s="44">
        <v>0</v>
      </c>
      <c r="BF99" s="44">
        <v>0</v>
      </c>
      <c r="BH99" s="1">
        <f>VLOOKUP(C:C,BN:BO,2,FALSE)</f>
        <v>125</v>
      </c>
      <c r="BI99" s="1">
        <f t="shared" si="18"/>
        <v>28</v>
      </c>
      <c r="BJ99" s="76">
        <v>1516742</v>
      </c>
      <c r="BK99" s="75" t="s">
        <v>1572</v>
      </c>
      <c r="BL99" s="75" t="s">
        <v>1605</v>
      </c>
      <c r="BM99" s="75" t="s">
        <v>287</v>
      </c>
      <c r="BN99" s="77" t="s">
        <v>289</v>
      </c>
      <c r="BO99" s="78">
        <v>45</v>
      </c>
      <c r="BP99" s="75" t="s">
        <v>2228</v>
      </c>
      <c r="BQ99" s="80">
        <v>45029</v>
      </c>
      <c r="BR99" s="75" t="s">
        <v>2229</v>
      </c>
      <c r="BS99" s="75" t="s">
        <v>1671</v>
      </c>
      <c r="BT99" s="75">
        <v>90</v>
      </c>
      <c r="BU99" s="75">
        <v>0</v>
      </c>
    </row>
    <row r="100" ht="36" spans="1:73">
      <c r="A100" s="16">
        <f t="shared" si="12"/>
        <v>96</v>
      </c>
      <c r="B100" s="16" t="s">
        <v>246</v>
      </c>
      <c r="C100" s="16" t="s">
        <v>247</v>
      </c>
      <c r="D100" s="16" t="s">
        <v>40</v>
      </c>
      <c r="E100" s="16">
        <v>1</v>
      </c>
      <c r="F100" s="24" t="s">
        <v>2230</v>
      </c>
      <c r="G100" s="18" t="s">
        <v>248</v>
      </c>
      <c r="H100" s="16" t="s">
        <v>42</v>
      </c>
      <c r="I100" s="16">
        <v>1</v>
      </c>
      <c r="J100" s="33">
        <v>405</v>
      </c>
      <c r="K100" s="33">
        <f t="shared" si="13"/>
        <v>405</v>
      </c>
      <c r="L100" s="34">
        <v>357</v>
      </c>
      <c r="M100" s="33">
        <f t="shared" si="14"/>
        <v>357</v>
      </c>
      <c r="N100" s="35">
        <v>540</v>
      </c>
      <c r="O100" s="35">
        <v>540</v>
      </c>
      <c r="P100" s="35">
        <f t="shared" si="15"/>
        <v>434</v>
      </c>
      <c r="Q100" s="35">
        <f t="shared" si="16"/>
        <v>434</v>
      </c>
      <c r="R100" s="35"/>
      <c r="S100" s="35"/>
      <c r="T100" s="41"/>
      <c r="X100" s="1" t="e">
        <f>VLOOKUP(C:C,AE:AF,2,FALSE)</f>
        <v>#N/A</v>
      </c>
      <c r="AA100" s="46">
        <v>1712625</v>
      </c>
      <c r="AB100" s="44" t="s">
        <v>1572</v>
      </c>
      <c r="AC100" s="44" t="s">
        <v>1605</v>
      </c>
      <c r="AD100" s="45" t="s">
        <v>1356</v>
      </c>
      <c r="AE100" s="44" t="s">
        <v>2231</v>
      </c>
      <c r="AF100" s="44">
        <v>90</v>
      </c>
      <c r="AG100" s="44">
        <v>0</v>
      </c>
      <c r="AH100" s="44">
        <f t="shared" si="17"/>
        <v>45</v>
      </c>
      <c r="AI100" s="44" t="s">
        <v>2232</v>
      </c>
      <c r="AJ100" s="50">
        <v>45355</v>
      </c>
      <c r="AK100" s="49" t="s">
        <v>2233</v>
      </c>
      <c r="AL100" s="44" t="s">
        <v>1671</v>
      </c>
      <c r="AM100" s="1" t="e">
        <f>VLOOKUP(C:C,AV:AW,2,FALSE)</f>
        <v>#N/A</v>
      </c>
      <c r="AQ100" s="52">
        <v>2</v>
      </c>
      <c r="AR100" s="46">
        <v>1687281</v>
      </c>
      <c r="AS100" s="44" t="s">
        <v>1572</v>
      </c>
      <c r="AT100" s="44" t="s">
        <v>1623</v>
      </c>
      <c r="AU100" s="44" t="s">
        <v>901</v>
      </c>
      <c r="AV100" s="44" t="s">
        <v>901</v>
      </c>
      <c r="AW100" s="44">
        <v>400</v>
      </c>
      <c r="AX100" s="44" t="s">
        <v>2234</v>
      </c>
      <c r="AY100" s="50">
        <v>45300</v>
      </c>
      <c r="AZ100" s="65"/>
      <c r="BA100" s="44"/>
      <c r="BB100" s="44" t="s">
        <v>901</v>
      </c>
      <c r="BC100" s="44" t="s">
        <v>1608</v>
      </c>
      <c r="BD100" s="44">
        <v>800</v>
      </c>
      <c r="BE100" s="44">
        <v>0</v>
      </c>
      <c r="BF100" s="44">
        <v>0</v>
      </c>
      <c r="BH100" s="1" t="e">
        <f>VLOOKUP(C:C,BN:BO,2,FALSE)</f>
        <v>#N/A</v>
      </c>
      <c r="BI100" s="1" t="e">
        <f t="shared" si="18"/>
        <v>#N/A</v>
      </c>
      <c r="BJ100" s="76">
        <v>1516742</v>
      </c>
      <c r="BK100" s="75" t="s">
        <v>1572</v>
      </c>
      <c r="BL100" s="75" t="s">
        <v>1605</v>
      </c>
      <c r="BM100" s="75" t="s">
        <v>287</v>
      </c>
      <c r="BN100" s="77" t="s">
        <v>289</v>
      </c>
      <c r="BO100" s="78">
        <v>45</v>
      </c>
      <c r="BP100" s="75" t="s">
        <v>2235</v>
      </c>
      <c r="BQ100" s="80">
        <v>45029</v>
      </c>
      <c r="BR100" s="75" t="s">
        <v>2236</v>
      </c>
      <c r="BS100" s="75" t="s">
        <v>1671</v>
      </c>
      <c r="BT100" s="75">
        <v>90</v>
      </c>
      <c r="BU100" s="75">
        <v>0</v>
      </c>
    </row>
    <row r="101" ht="36" spans="1:73">
      <c r="A101" s="16">
        <f t="shared" si="12"/>
        <v>97</v>
      </c>
      <c r="B101" s="16" t="s">
        <v>249</v>
      </c>
      <c r="C101" s="16" t="s">
        <v>250</v>
      </c>
      <c r="D101" s="16" t="s">
        <v>251</v>
      </c>
      <c r="E101" s="16">
        <v>1</v>
      </c>
      <c r="F101" s="18" t="s">
        <v>252</v>
      </c>
      <c r="G101" s="18" t="s">
        <v>252</v>
      </c>
      <c r="H101" s="16" t="s">
        <v>42</v>
      </c>
      <c r="I101" s="16">
        <v>1</v>
      </c>
      <c r="J101" s="33">
        <v>360</v>
      </c>
      <c r="K101" s="33">
        <f t="shared" si="13"/>
        <v>360</v>
      </c>
      <c r="L101" s="34">
        <v>612</v>
      </c>
      <c r="M101" s="33">
        <f t="shared" si="14"/>
        <v>612</v>
      </c>
      <c r="N101" s="35">
        <v>450</v>
      </c>
      <c r="O101" s="35">
        <v>450</v>
      </c>
      <c r="P101" s="35">
        <f t="shared" si="15"/>
        <v>474</v>
      </c>
      <c r="Q101" s="35">
        <f t="shared" si="16"/>
        <v>474</v>
      </c>
      <c r="R101" s="35"/>
      <c r="S101" s="35"/>
      <c r="T101" s="41"/>
      <c r="X101" s="1" t="e">
        <f>VLOOKUP(C:C,AE:AF,2,FALSE)</f>
        <v>#N/A</v>
      </c>
      <c r="AA101" s="46">
        <v>1712625</v>
      </c>
      <c r="AB101" s="44" t="s">
        <v>1572</v>
      </c>
      <c r="AC101" s="44" t="s">
        <v>1605</v>
      </c>
      <c r="AD101" s="45" t="s">
        <v>1356</v>
      </c>
      <c r="AE101" s="44" t="s">
        <v>2237</v>
      </c>
      <c r="AF101" s="44">
        <v>90</v>
      </c>
      <c r="AG101" s="44">
        <v>0</v>
      </c>
      <c r="AH101" s="44">
        <f t="shared" si="17"/>
        <v>45</v>
      </c>
      <c r="AI101" s="44" t="s">
        <v>2238</v>
      </c>
      <c r="AJ101" s="50">
        <v>45355</v>
      </c>
      <c r="AK101" s="49" t="s">
        <v>2239</v>
      </c>
      <c r="AL101" s="44" t="s">
        <v>1671</v>
      </c>
      <c r="AM101" s="1" t="e">
        <f>VLOOKUP(C:C,AV:AW,2,FALSE)</f>
        <v>#N/A</v>
      </c>
      <c r="AQ101" s="52">
        <v>2</v>
      </c>
      <c r="AR101" s="46">
        <v>1687281</v>
      </c>
      <c r="AS101" s="44" t="s">
        <v>1572</v>
      </c>
      <c r="AT101" s="44" t="s">
        <v>1623</v>
      </c>
      <c r="AU101" s="44" t="s">
        <v>1213</v>
      </c>
      <c r="AV101" s="44" t="s">
        <v>1213</v>
      </c>
      <c r="AW101" s="44">
        <v>300</v>
      </c>
      <c r="AX101" s="44" t="s">
        <v>2240</v>
      </c>
      <c r="AY101" s="50">
        <v>45300</v>
      </c>
      <c r="AZ101" s="65"/>
      <c r="BA101" s="44"/>
      <c r="BB101" s="44" t="s">
        <v>1213</v>
      </c>
      <c r="BC101" s="44" t="s">
        <v>1608</v>
      </c>
      <c r="BD101" s="44">
        <v>600</v>
      </c>
      <c r="BE101" s="44">
        <v>0</v>
      </c>
      <c r="BF101" s="44">
        <v>0</v>
      </c>
      <c r="BH101" s="1" t="e">
        <f>VLOOKUP(C:C,BN:BO,2,FALSE)</f>
        <v>#N/A</v>
      </c>
      <c r="BI101" s="1" t="e">
        <f t="shared" si="18"/>
        <v>#N/A</v>
      </c>
      <c r="BJ101" s="76">
        <v>1516742</v>
      </c>
      <c r="BK101" s="75" t="s">
        <v>1572</v>
      </c>
      <c r="BL101" s="75" t="s">
        <v>1605</v>
      </c>
      <c r="BM101" s="75" t="s">
        <v>287</v>
      </c>
      <c r="BN101" s="77" t="s">
        <v>289</v>
      </c>
      <c r="BO101" s="78">
        <v>45</v>
      </c>
      <c r="BP101" s="75" t="s">
        <v>2241</v>
      </c>
      <c r="BQ101" s="80">
        <v>45029</v>
      </c>
      <c r="BR101" s="75" t="s">
        <v>2242</v>
      </c>
      <c r="BS101" s="75" t="s">
        <v>1671</v>
      </c>
      <c r="BT101" s="75">
        <v>90</v>
      </c>
      <c r="BU101" s="75">
        <v>0</v>
      </c>
    </row>
    <row r="102" ht="45" spans="1:73">
      <c r="A102" s="16">
        <f t="shared" si="12"/>
        <v>98</v>
      </c>
      <c r="B102" s="16" t="s">
        <v>253</v>
      </c>
      <c r="C102" s="16" t="s">
        <v>254</v>
      </c>
      <c r="D102" s="16" t="s">
        <v>40</v>
      </c>
      <c r="E102" s="16">
        <v>1</v>
      </c>
      <c r="F102" s="18" t="s">
        <v>2243</v>
      </c>
      <c r="G102" s="18" t="s">
        <v>2243</v>
      </c>
      <c r="H102" s="16" t="s">
        <v>42</v>
      </c>
      <c r="I102" s="16">
        <v>1</v>
      </c>
      <c r="J102" s="33">
        <v>450</v>
      </c>
      <c r="K102" s="33">
        <f t="shared" si="13"/>
        <v>450</v>
      </c>
      <c r="L102" s="34">
        <v>214.2</v>
      </c>
      <c r="M102" s="33">
        <f t="shared" si="14"/>
        <v>214.2</v>
      </c>
      <c r="N102" s="35">
        <v>1350</v>
      </c>
      <c r="O102" s="35">
        <v>1350</v>
      </c>
      <c r="P102" s="35">
        <f t="shared" si="15"/>
        <v>671.4</v>
      </c>
      <c r="Q102" s="35">
        <f t="shared" si="16"/>
        <v>671.4</v>
      </c>
      <c r="R102" s="35"/>
      <c r="S102" s="35"/>
      <c r="T102" s="41"/>
      <c r="X102" s="1" t="e">
        <f>VLOOKUP(C:C,AE:AF,2,FALSE)</f>
        <v>#N/A</v>
      </c>
      <c r="AA102" s="46">
        <v>1712625</v>
      </c>
      <c r="AB102" s="44" t="s">
        <v>1572</v>
      </c>
      <c r="AC102" s="44" t="s">
        <v>1605</v>
      </c>
      <c r="AD102" s="45" t="s">
        <v>1356</v>
      </c>
      <c r="AE102" s="44" t="s">
        <v>2244</v>
      </c>
      <c r="AF102" s="44">
        <v>90</v>
      </c>
      <c r="AG102" s="44">
        <v>0</v>
      </c>
      <c r="AH102" s="44">
        <f t="shared" si="17"/>
        <v>45</v>
      </c>
      <c r="AI102" s="44" t="s">
        <v>2245</v>
      </c>
      <c r="AJ102" s="50">
        <v>45355</v>
      </c>
      <c r="AK102" s="49" t="s">
        <v>2246</v>
      </c>
      <c r="AL102" s="44" t="s">
        <v>1671</v>
      </c>
      <c r="AM102" s="1" t="e">
        <f>VLOOKUP(C:C,AV:AW,2,FALSE)</f>
        <v>#N/A</v>
      </c>
      <c r="AQ102" s="52">
        <v>2</v>
      </c>
      <c r="AR102" s="46">
        <v>1687281</v>
      </c>
      <c r="AS102" s="44" t="s">
        <v>1572</v>
      </c>
      <c r="AT102" s="44" t="s">
        <v>1623</v>
      </c>
      <c r="AU102" s="44" t="s">
        <v>1277</v>
      </c>
      <c r="AV102" s="44" t="s">
        <v>1277</v>
      </c>
      <c r="AW102" s="44">
        <v>700</v>
      </c>
      <c r="AX102" s="44" t="s">
        <v>2247</v>
      </c>
      <c r="AY102" s="50">
        <v>45300</v>
      </c>
      <c r="AZ102" s="65"/>
      <c r="BA102" s="44"/>
      <c r="BB102" s="44" t="s">
        <v>1277</v>
      </c>
      <c r="BC102" s="44" t="s">
        <v>1608</v>
      </c>
      <c r="BD102" s="44">
        <v>1400</v>
      </c>
      <c r="BE102" s="44">
        <v>0</v>
      </c>
      <c r="BF102" s="44">
        <v>0</v>
      </c>
      <c r="BH102" s="1" t="e">
        <f>VLOOKUP(C:C,BN:BO,2,FALSE)</f>
        <v>#N/A</v>
      </c>
      <c r="BI102" s="1" t="e">
        <f t="shared" si="18"/>
        <v>#N/A</v>
      </c>
      <c r="BJ102" s="76">
        <v>1516742</v>
      </c>
      <c r="BK102" s="75" t="s">
        <v>1572</v>
      </c>
      <c r="BL102" s="75" t="s">
        <v>1605</v>
      </c>
      <c r="BM102" s="75" t="s">
        <v>287</v>
      </c>
      <c r="BN102" s="77" t="s">
        <v>289</v>
      </c>
      <c r="BO102" s="78">
        <v>45</v>
      </c>
      <c r="BP102" s="75" t="s">
        <v>2248</v>
      </c>
      <c r="BQ102" s="80">
        <v>45029</v>
      </c>
      <c r="BR102" s="75" t="s">
        <v>2249</v>
      </c>
      <c r="BS102" s="75" t="s">
        <v>1671</v>
      </c>
      <c r="BT102" s="75">
        <v>90</v>
      </c>
      <c r="BU102" s="75">
        <v>0</v>
      </c>
    </row>
    <row r="103" ht="36" spans="1:73">
      <c r="A103" s="16">
        <f t="shared" si="12"/>
        <v>99</v>
      </c>
      <c r="B103" s="16" t="s">
        <v>256</v>
      </c>
      <c r="C103" s="16" t="s">
        <v>257</v>
      </c>
      <c r="D103" s="16" t="s">
        <v>40</v>
      </c>
      <c r="E103" s="16">
        <v>2</v>
      </c>
      <c r="F103" s="19" t="s">
        <v>258</v>
      </c>
      <c r="G103" s="19" t="s">
        <v>258</v>
      </c>
      <c r="H103" s="16" t="s">
        <v>42</v>
      </c>
      <c r="I103" s="16">
        <v>1</v>
      </c>
      <c r="J103" s="33">
        <v>180</v>
      </c>
      <c r="K103" s="33">
        <f t="shared" si="13"/>
        <v>360</v>
      </c>
      <c r="L103" s="34">
        <v>12.75</v>
      </c>
      <c r="M103" s="33">
        <f t="shared" si="14"/>
        <v>25.5</v>
      </c>
      <c r="N103" s="35">
        <v>90</v>
      </c>
      <c r="O103" s="35">
        <v>180</v>
      </c>
      <c r="P103" s="35">
        <f t="shared" si="15"/>
        <v>94.25</v>
      </c>
      <c r="Q103" s="35">
        <f t="shared" si="16"/>
        <v>188.5</v>
      </c>
      <c r="R103" s="35"/>
      <c r="S103" s="35"/>
      <c r="T103" s="41"/>
      <c r="X103" s="1">
        <f>VLOOKUP(C:C,AE:AH,4,FALSE)</f>
        <v>25</v>
      </c>
      <c r="Y103" s="1">
        <f t="shared" si="20"/>
        <v>-12.25</v>
      </c>
      <c r="AA103" s="46">
        <v>1712625</v>
      </c>
      <c r="AB103" s="44" t="s">
        <v>1572</v>
      </c>
      <c r="AC103" s="44" t="s">
        <v>1605</v>
      </c>
      <c r="AD103" s="45" t="s">
        <v>1356</v>
      </c>
      <c r="AE103" s="44" t="s">
        <v>2250</v>
      </c>
      <c r="AF103" s="44">
        <v>90</v>
      </c>
      <c r="AG103" s="44">
        <v>0</v>
      </c>
      <c r="AH103" s="44">
        <f t="shared" si="17"/>
        <v>45</v>
      </c>
      <c r="AI103" s="44" t="s">
        <v>2251</v>
      </c>
      <c r="AJ103" s="50">
        <v>45355</v>
      </c>
      <c r="AK103" s="49" t="s">
        <v>2252</v>
      </c>
      <c r="AL103" s="44" t="s">
        <v>1671</v>
      </c>
      <c r="AM103" s="1" t="e">
        <f>VLOOKUP(C:C,AV:AW,2,FALSE)</f>
        <v>#N/A</v>
      </c>
      <c r="AQ103" s="52">
        <v>2</v>
      </c>
      <c r="AR103" s="46">
        <v>1687281</v>
      </c>
      <c r="AS103" s="44" t="s">
        <v>1572</v>
      </c>
      <c r="AT103" s="44" t="s">
        <v>1623</v>
      </c>
      <c r="AU103" s="44" t="s">
        <v>945</v>
      </c>
      <c r="AV103" s="44" t="s">
        <v>945</v>
      </c>
      <c r="AW103" s="44">
        <v>500</v>
      </c>
      <c r="AX103" s="44" t="s">
        <v>2253</v>
      </c>
      <c r="AY103" s="50">
        <v>45300</v>
      </c>
      <c r="AZ103" s="65"/>
      <c r="BA103" s="44"/>
      <c r="BB103" s="44" t="s">
        <v>945</v>
      </c>
      <c r="BC103" s="44" t="s">
        <v>1608</v>
      </c>
      <c r="BD103" s="44">
        <v>1000</v>
      </c>
      <c r="BE103" s="44">
        <v>0</v>
      </c>
      <c r="BF103" s="44">
        <v>0</v>
      </c>
      <c r="BH103" s="1">
        <f>VLOOKUP(C:C,BN:BO,2,FALSE)</f>
        <v>25</v>
      </c>
      <c r="BI103" s="1">
        <f t="shared" si="18"/>
        <v>-12.25</v>
      </c>
      <c r="BJ103" s="76">
        <v>1516742</v>
      </c>
      <c r="BK103" s="75" t="s">
        <v>1572</v>
      </c>
      <c r="BL103" s="75" t="s">
        <v>1605</v>
      </c>
      <c r="BM103" s="75" t="s">
        <v>287</v>
      </c>
      <c r="BN103" s="77" t="s">
        <v>289</v>
      </c>
      <c r="BO103" s="78">
        <v>45</v>
      </c>
      <c r="BP103" s="75" t="s">
        <v>2254</v>
      </c>
      <c r="BQ103" s="80">
        <v>45029</v>
      </c>
      <c r="BR103" s="75" t="s">
        <v>2255</v>
      </c>
      <c r="BS103" s="75" t="s">
        <v>1671</v>
      </c>
      <c r="BT103" s="75">
        <v>90</v>
      </c>
      <c r="BU103" s="75">
        <v>0</v>
      </c>
    </row>
    <row r="104" ht="36" spans="1:73">
      <c r="A104" s="16">
        <f t="shared" si="12"/>
        <v>100</v>
      </c>
      <c r="B104" s="16" t="s">
        <v>259</v>
      </c>
      <c r="C104" s="16" t="s">
        <v>260</v>
      </c>
      <c r="D104" s="16" t="s">
        <v>40</v>
      </c>
      <c r="E104" s="16">
        <v>1</v>
      </c>
      <c r="F104" s="18" t="s">
        <v>261</v>
      </c>
      <c r="G104" s="18" t="s">
        <v>261</v>
      </c>
      <c r="H104" s="16" t="s">
        <v>42</v>
      </c>
      <c r="I104" s="16">
        <v>1</v>
      </c>
      <c r="J104" s="33">
        <v>360</v>
      </c>
      <c r="K104" s="33">
        <f t="shared" si="13"/>
        <v>360</v>
      </c>
      <c r="L104" s="34">
        <v>357</v>
      </c>
      <c r="M104" s="33">
        <f t="shared" si="14"/>
        <v>357</v>
      </c>
      <c r="N104" s="35">
        <v>900</v>
      </c>
      <c r="O104" s="35">
        <v>900</v>
      </c>
      <c r="P104" s="35">
        <f t="shared" si="15"/>
        <v>539</v>
      </c>
      <c r="Q104" s="35">
        <f t="shared" si="16"/>
        <v>539</v>
      </c>
      <c r="R104" s="35"/>
      <c r="S104" s="35"/>
      <c r="T104" s="41"/>
      <c r="X104" s="1">
        <f>VLOOKUP(C:C,AE:AH,4,FALSE)</f>
        <v>300</v>
      </c>
      <c r="Y104" s="1">
        <f t="shared" si="20"/>
        <v>57</v>
      </c>
      <c r="AA104" s="46">
        <v>1712625</v>
      </c>
      <c r="AB104" s="44" t="s">
        <v>1572</v>
      </c>
      <c r="AC104" s="44" t="s">
        <v>1605</v>
      </c>
      <c r="AD104" s="45" t="s">
        <v>1356</v>
      </c>
      <c r="AE104" s="44" t="s">
        <v>2256</v>
      </c>
      <c r="AF104" s="44">
        <v>90</v>
      </c>
      <c r="AG104" s="44">
        <v>0</v>
      </c>
      <c r="AH104" s="44">
        <f t="shared" si="17"/>
        <v>45</v>
      </c>
      <c r="AI104" s="44" t="s">
        <v>2257</v>
      </c>
      <c r="AJ104" s="50">
        <v>45355</v>
      </c>
      <c r="AK104" s="49" t="s">
        <v>2258</v>
      </c>
      <c r="AL104" s="44" t="s">
        <v>1671</v>
      </c>
      <c r="AM104" s="1" t="e">
        <f>VLOOKUP(C:C,AV:AW,2,FALSE)</f>
        <v>#N/A</v>
      </c>
      <c r="AQ104" s="52">
        <v>2</v>
      </c>
      <c r="AR104" s="46">
        <v>1687281</v>
      </c>
      <c r="AS104" s="44" t="s">
        <v>1572</v>
      </c>
      <c r="AT104" s="44" t="s">
        <v>1623</v>
      </c>
      <c r="AU104" s="44" t="s">
        <v>2259</v>
      </c>
      <c r="AV104" s="44" t="s">
        <v>2259</v>
      </c>
      <c r="AW104" s="44">
        <v>600</v>
      </c>
      <c r="AX104" s="44" t="s">
        <v>2260</v>
      </c>
      <c r="AY104" s="50">
        <v>45300</v>
      </c>
      <c r="AZ104" s="65"/>
      <c r="BA104" s="44"/>
      <c r="BB104" s="44" t="s">
        <v>2259</v>
      </c>
      <c r="BC104" s="44" t="s">
        <v>1608</v>
      </c>
      <c r="BD104" s="44">
        <v>1200</v>
      </c>
      <c r="BE104" s="44">
        <v>0</v>
      </c>
      <c r="BF104" s="44">
        <v>0</v>
      </c>
      <c r="BH104" s="1">
        <f>VLOOKUP(C:C,BN:BO,2,FALSE)</f>
        <v>300</v>
      </c>
      <c r="BI104" s="1">
        <f t="shared" si="18"/>
        <v>57</v>
      </c>
      <c r="BJ104" s="76">
        <v>1517808</v>
      </c>
      <c r="BK104" s="75" t="s">
        <v>1572</v>
      </c>
      <c r="BL104" s="75" t="s">
        <v>1605</v>
      </c>
      <c r="BM104" s="75" t="s">
        <v>1418</v>
      </c>
      <c r="BN104" s="77" t="s">
        <v>1840</v>
      </c>
      <c r="BO104" s="78">
        <v>40</v>
      </c>
      <c r="BP104" s="75" t="s">
        <v>2261</v>
      </c>
      <c r="BQ104" s="80">
        <v>45030</v>
      </c>
      <c r="BR104" s="75" t="s">
        <v>2262</v>
      </c>
      <c r="BS104" s="75" t="s">
        <v>1671</v>
      </c>
      <c r="BT104" s="75">
        <v>80</v>
      </c>
      <c r="BU104" s="75">
        <v>0</v>
      </c>
    </row>
    <row r="105" ht="45" spans="1:73">
      <c r="A105" s="16">
        <f t="shared" si="12"/>
        <v>101</v>
      </c>
      <c r="B105" s="16" t="s">
        <v>262</v>
      </c>
      <c r="C105" s="16" t="s">
        <v>263</v>
      </c>
      <c r="D105" s="16" t="s">
        <v>40</v>
      </c>
      <c r="E105" s="16">
        <v>5</v>
      </c>
      <c r="F105" s="17" t="s">
        <v>264</v>
      </c>
      <c r="G105" s="17" t="s">
        <v>264</v>
      </c>
      <c r="H105" s="16" t="s">
        <v>42</v>
      </c>
      <c r="I105" s="16">
        <v>1</v>
      </c>
      <c r="J105" s="33">
        <v>90</v>
      </c>
      <c r="K105" s="33">
        <f t="shared" si="13"/>
        <v>450</v>
      </c>
      <c r="L105" s="34">
        <v>153</v>
      </c>
      <c r="M105" s="33">
        <f t="shared" si="14"/>
        <v>765</v>
      </c>
      <c r="N105" s="35">
        <v>54</v>
      </c>
      <c r="O105" s="35">
        <v>270</v>
      </c>
      <c r="P105" s="35">
        <f t="shared" si="15"/>
        <v>99</v>
      </c>
      <c r="Q105" s="35">
        <f t="shared" si="16"/>
        <v>495</v>
      </c>
      <c r="R105" s="35"/>
      <c r="S105" s="35"/>
      <c r="T105" s="41"/>
      <c r="X105" s="1" t="e">
        <f>VLOOKUP(C:C,AE:AF,2,FALSE)</f>
        <v>#N/A</v>
      </c>
      <c r="AA105" s="46">
        <v>1712625</v>
      </c>
      <c r="AB105" s="44" t="s">
        <v>1572</v>
      </c>
      <c r="AC105" s="44" t="s">
        <v>1605</v>
      </c>
      <c r="AD105" s="45" t="s">
        <v>292</v>
      </c>
      <c r="AE105" s="44" t="s">
        <v>278</v>
      </c>
      <c r="AF105" s="44">
        <v>90</v>
      </c>
      <c r="AG105" s="44">
        <v>0</v>
      </c>
      <c r="AH105" s="44">
        <f t="shared" si="17"/>
        <v>45</v>
      </c>
      <c r="AI105" s="44" t="s">
        <v>2263</v>
      </c>
      <c r="AJ105" s="50">
        <v>45355</v>
      </c>
      <c r="AK105" s="49" t="s">
        <v>2264</v>
      </c>
      <c r="AL105" s="44" t="s">
        <v>1671</v>
      </c>
      <c r="AM105" s="1" t="e">
        <f>VLOOKUP(C:C,AV:AW,2,FALSE)</f>
        <v>#N/A</v>
      </c>
      <c r="AQ105" s="52">
        <v>2</v>
      </c>
      <c r="AR105" s="46">
        <v>1687281</v>
      </c>
      <c r="AS105" s="44" t="s">
        <v>1572</v>
      </c>
      <c r="AT105" s="44" t="s">
        <v>1623</v>
      </c>
      <c r="AU105" s="44" t="s">
        <v>2265</v>
      </c>
      <c r="AV105" s="44" t="s">
        <v>2265</v>
      </c>
      <c r="AW105" s="44">
        <v>300</v>
      </c>
      <c r="AX105" s="44" t="s">
        <v>2266</v>
      </c>
      <c r="AY105" s="50">
        <v>45300</v>
      </c>
      <c r="AZ105" s="65"/>
      <c r="BA105" s="44"/>
      <c r="BB105" s="44" t="s">
        <v>2265</v>
      </c>
      <c r="BC105" s="44" t="s">
        <v>1608</v>
      </c>
      <c r="BD105" s="44">
        <v>600</v>
      </c>
      <c r="BE105" s="44">
        <v>0</v>
      </c>
      <c r="BF105" s="44">
        <v>0</v>
      </c>
      <c r="BH105" s="1" t="e">
        <f>VLOOKUP(C:C,BN:BO,2,FALSE)</f>
        <v>#N/A</v>
      </c>
      <c r="BI105" s="1" t="e">
        <f t="shared" si="18"/>
        <v>#N/A</v>
      </c>
      <c r="BJ105" s="76">
        <v>1517808</v>
      </c>
      <c r="BK105" s="75" t="s">
        <v>1572</v>
      </c>
      <c r="BL105" s="75" t="s">
        <v>1605</v>
      </c>
      <c r="BM105" s="75" t="s">
        <v>1418</v>
      </c>
      <c r="BN105" s="77" t="s">
        <v>2267</v>
      </c>
      <c r="BO105" s="78">
        <v>40</v>
      </c>
      <c r="BP105" s="75" t="s">
        <v>2268</v>
      </c>
      <c r="BQ105" s="80">
        <v>45030</v>
      </c>
      <c r="BR105" s="75" t="s">
        <v>2269</v>
      </c>
      <c r="BS105" s="75" t="s">
        <v>1671</v>
      </c>
      <c r="BT105" s="75">
        <v>80</v>
      </c>
      <c r="BU105" s="75">
        <v>0</v>
      </c>
    </row>
    <row r="106" ht="36" spans="1:73">
      <c r="A106" s="16">
        <f t="shared" si="12"/>
        <v>102</v>
      </c>
      <c r="B106" s="16" t="s">
        <v>265</v>
      </c>
      <c r="C106" s="16" t="s">
        <v>266</v>
      </c>
      <c r="D106" s="16" t="s">
        <v>40</v>
      </c>
      <c r="E106" s="16">
        <v>4</v>
      </c>
      <c r="F106" s="17" t="s">
        <v>267</v>
      </c>
      <c r="G106" s="17" t="s">
        <v>267</v>
      </c>
      <c r="H106" s="16" t="s">
        <v>42</v>
      </c>
      <c r="I106" s="16">
        <v>1</v>
      </c>
      <c r="J106" s="33">
        <v>225</v>
      </c>
      <c r="K106" s="33">
        <f t="shared" si="13"/>
        <v>900</v>
      </c>
      <c r="L106" s="34">
        <v>204</v>
      </c>
      <c r="M106" s="33">
        <f t="shared" si="14"/>
        <v>816</v>
      </c>
      <c r="N106" s="35">
        <v>360</v>
      </c>
      <c r="O106" s="35">
        <v>1440</v>
      </c>
      <c r="P106" s="35">
        <f t="shared" si="15"/>
        <v>263</v>
      </c>
      <c r="Q106" s="35">
        <f t="shared" si="16"/>
        <v>1052</v>
      </c>
      <c r="R106" s="35"/>
      <c r="S106" s="35"/>
      <c r="T106" s="41"/>
      <c r="X106" s="1">
        <f>VLOOKUP(C:C,AE:AH,4,FALSE)</f>
        <v>200</v>
      </c>
      <c r="Y106" s="1">
        <f t="shared" ref="Y106:Y112" si="21">L106-X106</f>
        <v>4</v>
      </c>
      <c r="AA106" s="46">
        <v>1712625</v>
      </c>
      <c r="AB106" s="44" t="s">
        <v>1572</v>
      </c>
      <c r="AC106" s="44" t="s">
        <v>1605</v>
      </c>
      <c r="AD106" s="45" t="s">
        <v>292</v>
      </c>
      <c r="AE106" s="44" t="s">
        <v>278</v>
      </c>
      <c r="AF106" s="44">
        <v>90</v>
      </c>
      <c r="AG106" s="44">
        <v>0</v>
      </c>
      <c r="AH106" s="44">
        <f t="shared" si="17"/>
        <v>45</v>
      </c>
      <c r="AI106" s="44" t="s">
        <v>2270</v>
      </c>
      <c r="AJ106" s="50">
        <v>45355</v>
      </c>
      <c r="AK106" s="49" t="s">
        <v>2271</v>
      </c>
      <c r="AL106" s="44" t="s">
        <v>1671</v>
      </c>
      <c r="AM106" s="1" t="e">
        <f>VLOOKUP(C:C,AV:AW,2,FALSE)</f>
        <v>#N/A</v>
      </c>
      <c r="AQ106" s="52">
        <v>2</v>
      </c>
      <c r="AR106" s="46">
        <v>1687281</v>
      </c>
      <c r="AS106" s="44" t="s">
        <v>1572</v>
      </c>
      <c r="AT106" s="44" t="s">
        <v>1623</v>
      </c>
      <c r="AU106" s="44" t="s">
        <v>2272</v>
      </c>
      <c r="AV106" s="44" t="s">
        <v>2272</v>
      </c>
      <c r="AW106" s="44">
        <v>300</v>
      </c>
      <c r="AX106" s="44" t="s">
        <v>2273</v>
      </c>
      <c r="AY106" s="50">
        <v>45300</v>
      </c>
      <c r="AZ106" s="65"/>
      <c r="BA106" s="44"/>
      <c r="BB106" s="44" t="s">
        <v>2272</v>
      </c>
      <c r="BC106" s="44" t="s">
        <v>1608</v>
      </c>
      <c r="BD106" s="44">
        <v>600</v>
      </c>
      <c r="BE106" s="44">
        <v>0</v>
      </c>
      <c r="BF106" s="44">
        <v>0</v>
      </c>
      <c r="BH106" s="1">
        <f>VLOOKUP(C:C,BN:BO,2,FALSE)</f>
        <v>100</v>
      </c>
      <c r="BI106" s="1">
        <f t="shared" si="18"/>
        <v>104</v>
      </c>
      <c r="BJ106" s="76">
        <v>1517808</v>
      </c>
      <c r="BK106" s="75" t="s">
        <v>1572</v>
      </c>
      <c r="BL106" s="75" t="s">
        <v>1605</v>
      </c>
      <c r="BM106" s="75" t="s">
        <v>1418</v>
      </c>
      <c r="BN106" s="77" t="s">
        <v>1840</v>
      </c>
      <c r="BO106" s="78">
        <v>40</v>
      </c>
      <c r="BP106" s="75" t="s">
        <v>2274</v>
      </c>
      <c r="BQ106" s="80">
        <v>45030</v>
      </c>
      <c r="BR106" s="75" t="s">
        <v>2275</v>
      </c>
      <c r="BS106" s="75" t="s">
        <v>1671</v>
      </c>
      <c r="BT106" s="75">
        <v>80</v>
      </c>
      <c r="BU106" s="75">
        <v>0</v>
      </c>
    </row>
    <row r="107" ht="45" spans="1:73">
      <c r="A107" s="16">
        <f t="shared" si="12"/>
        <v>103</v>
      </c>
      <c r="B107" s="16" t="s">
        <v>268</v>
      </c>
      <c r="C107" s="16" t="s">
        <v>269</v>
      </c>
      <c r="D107" s="16" t="s">
        <v>40</v>
      </c>
      <c r="E107" s="16">
        <v>4</v>
      </c>
      <c r="F107" s="17" t="s">
        <v>270</v>
      </c>
      <c r="G107" s="17" t="s">
        <v>270</v>
      </c>
      <c r="H107" s="16" t="s">
        <v>42</v>
      </c>
      <c r="I107" s="16">
        <v>1</v>
      </c>
      <c r="J107" s="33">
        <v>225</v>
      </c>
      <c r="K107" s="33">
        <f t="shared" si="13"/>
        <v>900</v>
      </c>
      <c r="L107" s="34">
        <v>204</v>
      </c>
      <c r="M107" s="33">
        <f t="shared" si="14"/>
        <v>816</v>
      </c>
      <c r="N107" s="35">
        <v>360</v>
      </c>
      <c r="O107" s="35">
        <v>1440</v>
      </c>
      <c r="P107" s="35">
        <f t="shared" si="15"/>
        <v>263</v>
      </c>
      <c r="Q107" s="35">
        <f t="shared" si="16"/>
        <v>1052</v>
      </c>
      <c r="R107" s="35"/>
      <c r="S107" s="35"/>
      <c r="T107" s="41"/>
      <c r="X107" s="1" t="e">
        <f>VLOOKUP(C:C,AE:AF,2,FALSE)</f>
        <v>#N/A</v>
      </c>
      <c r="AA107" s="46">
        <v>1712625</v>
      </c>
      <c r="AB107" s="44" t="s">
        <v>1572</v>
      </c>
      <c r="AC107" s="44" t="s">
        <v>1605</v>
      </c>
      <c r="AD107" s="45" t="s">
        <v>287</v>
      </c>
      <c r="AE107" s="44" t="s">
        <v>290</v>
      </c>
      <c r="AF107" s="44">
        <v>90</v>
      </c>
      <c r="AG107" s="44">
        <v>0</v>
      </c>
      <c r="AH107" s="44">
        <f t="shared" si="17"/>
        <v>45</v>
      </c>
      <c r="AI107" s="44" t="s">
        <v>2276</v>
      </c>
      <c r="AJ107" s="50">
        <v>45355</v>
      </c>
      <c r="AK107" s="49" t="s">
        <v>2277</v>
      </c>
      <c r="AL107" s="44" t="s">
        <v>1671</v>
      </c>
      <c r="AM107" s="1" t="e">
        <f>VLOOKUP(C:C,AV:AW,2,FALSE)</f>
        <v>#N/A</v>
      </c>
      <c r="AQ107" s="52">
        <v>2</v>
      </c>
      <c r="AR107" s="46">
        <v>1687313</v>
      </c>
      <c r="AS107" s="44" t="s">
        <v>1572</v>
      </c>
      <c r="AT107" s="44" t="s">
        <v>1623</v>
      </c>
      <c r="AU107" s="44" t="s">
        <v>2278</v>
      </c>
      <c r="AV107" s="44" t="s">
        <v>2278</v>
      </c>
      <c r="AW107" s="44">
        <v>890</v>
      </c>
      <c r="AX107" s="44" t="s">
        <v>2279</v>
      </c>
      <c r="AY107" s="50">
        <v>45301</v>
      </c>
      <c r="AZ107" s="65"/>
      <c r="BA107" s="44"/>
      <c r="BB107" s="44" t="s">
        <v>2278</v>
      </c>
      <c r="BC107" s="44" t="s">
        <v>1608</v>
      </c>
      <c r="BD107" s="44">
        <v>1780</v>
      </c>
      <c r="BE107" s="44">
        <v>0</v>
      </c>
      <c r="BF107" s="44">
        <v>0</v>
      </c>
      <c r="BH107" s="1" t="e">
        <f>VLOOKUP(C:C,BN:BO,2,FALSE)</f>
        <v>#N/A</v>
      </c>
      <c r="BI107" s="1" t="e">
        <f t="shared" si="18"/>
        <v>#N/A</v>
      </c>
      <c r="BJ107" s="76">
        <v>1517808</v>
      </c>
      <c r="BK107" s="75" t="s">
        <v>1572</v>
      </c>
      <c r="BL107" s="75" t="s">
        <v>1605</v>
      </c>
      <c r="BM107" s="75" t="s">
        <v>754</v>
      </c>
      <c r="BN107" s="77" t="s">
        <v>2280</v>
      </c>
      <c r="BO107" s="78">
        <v>70</v>
      </c>
      <c r="BP107" s="75" t="s">
        <v>2281</v>
      </c>
      <c r="BQ107" s="80">
        <v>45030</v>
      </c>
      <c r="BR107" s="75" t="s">
        <v>2282</v>
      </c>
      <c r="BS107" s="75" t="s">
        <v>1671</v>
      </c>
      <c r="BT107" s="75">
        <v>140</v>
      </c>
      <c r="BU107" s="75">
        <v>0</v>
      </c>
    </row>
    <row r="108" ht="36" spans="1:73">
      <c r="A108" s="16">
        <f t="shared" si="12"/>
        <v>104</v>
      </c>
      <c r="B108" s="16" t="s">
        <v>271</v>
      </c>
      <c r="C108" s="16" t="s">
        <v>272</v>
      </c>
      <c r="D108" s="16" t="s">
        <v>40</v>
      </c>
      <c r="E108" s="16">
        <v>1</v>
      </c>
      <c r="F108" s="17" t="s">
        <v>2283</v>
      </c>
      <c r="G108" s="17" t="s">
        <v>2283</v>
      </c>
      <c r="H108" s="16" t="s">
        <v>42</v>
      </c>
      <c r="I108" s="16">
        <v>1</v>
      </c>
      <c r="J108" s="33">
        <v>315</v>
      </c>
      <c r="K108" s="33">
        <f t="shared" si="13"/>
        <v>315</v>
      </c>
      <c r="L108" s="34">
        <v>749.7</v>
      </c>
      <c r="M108" s="33">
        <f t="shared" si="14"/>
        <v>749.7</v>
      </c>
      <c r="N108" s="35">
        <v>540</v>
      </c>
      <c r="O108" s="35">
        <v>540</v>
      </c>
      <c r="P108" s="35">
        <f t="shared" si="15"/>
        <v>534.9</v>
      </c>
      <c r="Q108" s="35">
        <f t="shared" si="16"/>
        <v>534.9</v>
      </c>
      <c r="R108" s="35"/>
      <c r="S108" s="35"/>
      <c r="T108" s="41"/>
      <c r="X108" s="1">
        <f>VLOOKUP(C:C,AE:AH,4,FALSE)</f>
        <v>735</v>
      </c>
      <c r="Y108" s="1">
        <f t="shared" si="21"/>
        <v>14.7</v>
      </c>
      <c r="AA108" s="46">
        <v>1712625</v>
      </c>
      <c r="AB108" s="44" t="s">
        <v>1572</v>
      </c>
      <c r="AC108" s="44" t="s">
        <v>1605</v>
      </c>
      <c r="AD108" s="45" t="s">
        <v>287</v>
      </c>
      <c r="AE108" s="44" t="s">
        <v>290</v>
      </c>
      <c r="AF108" s="44">
        <v>90</v>
      </c>
      <c r="AG108" s="44">
        <v>0</v>
      </c>
      <c r="AH108" s="44">
        <f t="shared" si="17"/>
        <v>45</v>
      </c>
      <c r="AI108" s="44" t="s">
        <v>2284</v>
      </c>
      <c r="AJ108" s="50">
        <v>45355</v>
      </c>
      <c r="AK108" s="49" t="s">
        <v>2285</v>
      </c>
      <c r="AL108" s="44" t="s">
        <v>1671</v>
      </c>
      <c r="AM108" s="1" t="e">
        <f>VLOOKUP(C:C,AV:AW,2,FALSE)</f>
        <v>#N/A</v>
      </c>
      <c r="AQ108" s="83">
        <v>2</v>
      </c>
      <c r="AR108" s="84">
        <v>1687313</v>
      </c>
      <c r="AS108" s="85" t="s">
        <v>1675</v>
      </c>
      <c r="AT108" s="85" t="s">
        <v>1623</v>
      </c>
      <c r="AU108" s="85" t="s">
        <v>299</v>
      </c>
      <c r="AV108" s="85" t="s">
        <v>299</v>
      </c>
      <c r="AW108" s="85">
        <v>200</v>
      </c>
      <c r="AX108" s="85" t="s">
        <v>2286</v>
      </c>
      <c r="AY108" s="86">
        <v>45301</v>
      </c>
      <c r="AZ108" s="87"/>
      <c r="BA108" s="85"/>
      <c r="BB108" s="85" t="s">
        <v>299</v>
      </c>
      <c r="BC108" s="85" t="s">
        <v>1608</v>
      </c>
      <c r="BD108" s="85">
        <v>400</v>
      </c>
      <c r="BE108" s="85">
        <v>0</v>
      </c>
      <c r="BF108" s="85">
        <v>0</v>
      </c>
      <c r="BH108" s="1">
        <f>VLOOKUP(C:C,BN:BO,2,FALSE)</f>
        <v>600</v>
      </c>
      <c r="BI108" s="1">
        <f t="shared" si="18"/>
        <v>149.7</v>
      </c>
      <c r="BJ108" s="76">
        <v>1517808</v>
      </c>
      <c r="BK108" s="75" t="s">
        <v>1572</v>
      </c>
      <c r="BL108" s="75" t="s">
        <v>1605</v>
      </c>
      <c r="BM108" s="75" t="s">
        <v>588</v>
      </c>
      <c r="BN108" s="77" t="s">
        <v>2023</v>
      </c>
      <c r="BO108" s="78">
        <v>100</v>
      </c>
      <c r="BP108" s="75" t="s">
        <v>2287</v>
      </c>
      <c r="BQ108" s="80">
        <v>45030</v>
      </c>
      <c r="BR108" s="75" t="s">
        <v>2044</v>
      </c>
      <c r="BS108" s="75" t="s">
        <v>1884</v>
      </c>
      <c r="BT108" s="75">
        <v>200</v>
      </c>
      <c r="BU108" s="75">
        <v>0</v>
      </c>
    </row>
    <row r="109" ht="36" spans="1:73">
      <c r="A109" s="16">
        <f t="shared" si="12"/>
        <v>105</v>
      </c>
      <c r="B109" s="16" t="s">
        <v>274</v>
      </c>
      <c r="C109" s="16" t="s">
        <v>40</v>
      </c>
      <c r="D109" s="16" t="s">
        <v>40</v>
      </c>
      <c r="E109" s="16">
        <v>1</v>
      </c>
      <c r="F109" s="18" t="s">
        <v>275</v>
      </c>
      <c r="G109" s="18" t="s">
        <v>275</v>
      </c>
      <c r="H109" s="16" t="s">
        <v>42</v>
      </c>
      <c r="I109" s="16">
        <v>1</v>
      </c>
      <c r="J109" s="33">
        <v>135</v>
      </c>
      <c r="K109" s="33">
        <f t="shared" si="13"/>
        <v>135</v>
      </c>
      <c r="L109" s="34">
        <v>51</v>
      </c>
      <c r="M109" s="33">
        <f t="shared" si="14"/>
        <v>51</v>
      </c>
      <c r="N109" s="35">
        <v>180</v>
      </c>
      <c r="O109" s="35">
        <v>180</v>
      </c>
      <c r="P109" s="35">
        <f t="shared" si="15"/>
        <v>122</v>
      </c>
      <c r="Q109" s="35">
        <f t="shared" si="16"/>
        <v>122</v>
      </c>
      <c r="R109" s="35"/>
      <c r="S109" s="35"/>
      <c r="T109" s="41"/>
      <c r="X109" s="1">
        <f>VLOOKUP(C:C,AE:AH,4,FALSE)</f>
        <v>300</v>
      </c>
      <c r="Y109" s="1">
        <f t="shared" si="21"/>
        <v>-249</v>
      </c>
      <c r="AA109" s="46">
        <v>1712625</v>
      </c>
      <c r="AB109" s="44" t="s">
        <v>1572</v>
      </c>
      <c r="AC109" s="44" t="s">
        <v>1605</v>
      </c>
      <c r="AD109" s="45" t="s">
        <v>287</v>
      </c>
      <c r="AE109" s="44" t="s">
        <v>290</v>
      </c>
      <c r="AF109" s="44">
        <v>90</v>
      </c>
      <c r="AG109" s="44">
        <v>0</v>
      </c>
      <c r="AH109" s="44">
        <f t="shared" si="17"/>
        <v>45</v>
      </c>
      <c r="AI109" s="44" t="s">
        <v>2288</v>
      </c>
      <c r="AJ109" s="50">
        <v>45355</v>
      </c>
      <c r="AK109" s="49" t="s">
        <v>2289</v>
      </c>
      <c r="AL109" s="44" t="s">
        <v>1671</v>
      </c>
      <c r="AM109" s="1">
        <f>VLOOKUP(C:C,AV:AW,2,FALSE)</f>
        <v>200</v>
      </c>
      <c r="AN109" s="1">
        <f>L109-AM109</f>
        <v>-149</v>
      </c>
      <c r="AQ109" s="83">
        <v>2</v>
      </c>
      <c r="AR109" s="84">
        <v>1687313</v>
      </c>
      <c r="AS109" s="85" t="s">
        <v>1572</v>
      </c>
      <c r="AT109" s="85" t="s">
        <v>1623</v>
      </c>
      <c r="AU109" s="85" t="s">
        <v>409</v>
      </c>
      <c r="AV109" s="85" t="s">
        <v>409</v>
      </c>
      <c r="AW109" s="85">
        <v>500</v>
      </c>
      <c r="AX109" s="85" t="s">
        <v>2290</v>
      </c>
      <c r="AY109" s="86">
        <v>45301</v>
      </c>
      <c r="AZ109" s="87"/>
      <c r="BA109" s="85"/>
      <c r="BB109" s="85" t="s">
        <v>409</v>
      </c>
      <c r="BC109" s="85" t="s">
        <v>1608</v>
      </c>
      <c r="BD109" s="85">
        <v>1000</v>
      </c>
      <c r="BE109" s="85">
        <v>0</v>
      </c>
      <c r="BF109" s="85">
        <v>0</v>
      </c>
      <c r="BH109" s="1">
        <f>VLOOKUP(C:C,BN:BO,2,FALSE)</f>
        <v>125</v>
      </c>
      <c r="BI109" s="1">
        <f t="shared" si="18"/>
        <v>-74</v>
      </c>
      <c r="BJ109" s="76">
        <v>1517808</v>
      </c>
      <c r="BK109" s="75" t="s">
        <v>1572</v>
      </c>
      <c r="BL109" s="75" t="s">
        <v>1605</v>
      </c>
      <c r="BM109" s="75" t="s">
        <v>588</v>
      </c>
      <c r="BN109" s="77" t="s">
        <v>2023</v>
      </c>
      <c r="BO109" s="78">
        <v>100</v>
      </c>
      <c r="BP109" s="75" t="s">
        <v>2291</v>
      </c>
      <c r="BQ109" s="80">
        <v>45030</v>
      </c>
      <c r="BR109" s="75" t="s">
        <v>2037</v>
      </c>
      <c r="BS109" s="75" t="s">
        <v>1884</v>
      </c>
      <c r="BT109" s="75">
        <v>200</v>
      </c>
      <c r="BU109" s="75">
        <v>0</v>
      </c>
    </row>
    <row r="110" ht="36" spans="1:73">
      <c r="A110" s="16">
        <f t="shared" si="12"/>
        <v>106</v>
      </c>
      <c r="B110" s="16" t="s">
        <v>276</v>
      </c>
      <c r="C110" s="16" t="s">
        <v>40</v>
      </c>
      <c r="D110" s="16" t="s">
        <v>52</v>
      </c>
      <c r="E110" s="16">
        <v>2</v>
      </c>
      <c r="F110" s="18" t="s">
        <v>56</v>
      </c>
      <c r="G110" s="18" t="s">
        <v>56</v>
      </c>
      <c r="H110" s="16" t="s">
        <v>54</v>
      </c>
      <c r="I110" s="16">
        <v>1</v>
      </c>
      <c r="J110" s="33">
        <v>500</v>
      </c>
      <c r="K110" s="33">
        <f t="shared" si="13"/>
        <v>1000</v>
      </c>
      <c r="L110" s="34">
        <v>1020</v>
      </c>
      <c r="M110" s="33">
        <f t="shared" si="14"/>
        <v>2040</v>
      </c>
      <c r="N110" s="35">
        <v>1100</v>
      </c>
      <c r="O110" s="35">
        <v>2200</v>
      </c>
      <c r="P110" s="35">
        <f t="shared" si="15"/>
        <v>873.33</v>
      </c>
      <c r="Q110" s="35">
        <f t="shared" si="16"/>
        <v>1746.66</v>
      </c>
      <c r="R110" s="35"/>
      <c r="S110" s="35"/>
      <c r="T110" s="41"/>
      <c r="X110" s="1">
        <f>VLOOKUP(C:C,AE:AH,4,FALSE)</f>
        <v>300</v>
      </c>
      <c r="Y110" s="1">
        <f t="shared" si="21"/>
        <v>720</v>
      </c>
      <c r="AA110" s="46">
        <v>1712625</v>
      </c>
      <c r="AB110" s="44" t="s">
        <v>1572</v>
      </c>
      <c r="AC110" s="44" t="s">
        <v>1605</v>
      </c>
      <c r="AD110" s="45" t="s">
        <v>287</v>
      </c>
      <c r="AE110" s="44" t="s">
        <v>290</v>
      </c>
      <c r="AF110" s="44">
        <v>90</v>
      </c>
      <c r="AG110" s="44">
        <v>0</v>
      </c>
      <c r="AH110" s="44">
        <f t="shared" si="17"/>
        <v>45</v>
      </c>
      <c r="AI110" s="44" t="s">
        <v>2292</v>
      </c>
      <c r="AJ110" s="50">
        <v>45355</v>
      </c>
      <c r="AK110" s="49" t="s">
        <v>2293</v>
      </c>
      <c r="AL110" s="44" t="s">
        <v>1671</v>
      </c>
      <c r="AM110" s="1">
        <f>VLOOKUP(C:C,AV:AW,2,FALSE)</f>
        <v>200</v>
      </c>
      <c r="AN110" s="1">
        <f>L110-AM110</f>
        <v>820</v>
      </c>
      <c r="AQ110" s="52">
        <v>2</v>
      </c>
      <c r="AR110" s="46">
        <v>1687313</v>
      </c>
      <c r="AS110" s="44" t="s">
        <v>1675</v>
      </c>
      <c r="AT110" s="44" t="s">
        <v>1623</v>
      </c>
      <c r="AU110" s="44" t="s">
        <v>2294</v>
      </c>
      <c r="AV110" s="44" t="s">
        <v>2294</v>
      </c>
      <c r="AW110" s="44">
        <v>300</v>
      </c>
      <c r="AX110" s="44" t="s">
        <v>2295</v>
      </c>
      <c r="AY110" s="50">
        <v>45301</v>
      </c>
      <c r="AZ110" s="65"/>
      <c r="BA110" s="44"/>
      <c r="BB110" s="44" t="s">
        <v>2294</v>
      </c>
      <c r="BC110" s="44" t="s">
        <v>1608</v>
      </c>
      <c r="BD110" s="44">
        <v>600</v>
      </c>
      <c r="BE110" s="44">
        <v>0</v>
      </c>
      <c r="BF110" s="44">
        <v>0</v>
      </c>
      <c r="BH110" s="1">
        <f>VLOOKUP(C:C,BN:BO,2,FALSE)</f>
        <v>125</v>
      </c>
      <c r="BI110" s="1">
        <f t="shared" si="18"/>
        <v>895</v>
      </c>
      <c r="BJ110" s="76">
        <v>1517808</v>
      </c>
      <c r="BK110" s="75" t="s">
        <v>1572</v>
      </c>
      <c r="BL110" s="75" t="s">
        <v>1605</v>
      </c>
      <c r="BM110" s="75" t="s">
        <v>588</v>
      </c>
      <c r="BN110" s="77" t="s">
        <v>2023</v>
      </c>
      <c r="BO110" s="78">
        <v>100</v>
      </c>
      <c r="BP110" s="75" t="s">
        <v>2296</v>
      </c>
      <c r="BQ110" s="80">
        <v>45030</v>
      </c>
      <c r="BR110" s="75" t="s">
        <v>2025</v>
      </c>
      <c r="BS110" s="75" t="s">
        <v>1884</v>
      </c>
      <c r="BT110" s="75">
        <v>200</v>
      </c>
      <c r="BU110" s="75">
        <v>0</v>
      </c>
    </row>
    <row r="111" ht="36" spans="1:73">
      <c r="A111" s="16">
        <f t="shared" si="12"/>
        <v>107</v>
      </c>
      <c r="B111" s="16" t="s">
        <v>277</v>
      </c>
      <c r="C111" s="16" t="s">
        <v>278</v>
      </c>
      <c r="D111" s="16" t="s">
        <v>279</v>
      </c>
      <c r="E111" s="16">
        <v>5</v>
      </c>
      <c r="F111" s="18" t="s">
        <v>56</v>
      </c>
      <c r="G111" s="18" t="s">
        <v>56</v>
      </c>
      <c r="H111" s="16" t="s">
        <v>54</v>
      </c>
      <c r="I111" s="16">
        <v>1</v>
      </c>
      <c r="J111" s="33">
        <v>54</v>
      </c>
      <c r="K111" s="33">
        <f t="shared" si="13"/>
        <v>270</v>
      </c>
      <c r="L111" s="34">
        <v>30.6</v>
      </c>
      <c r="M111" s="33">
        <f t="shared" si="14"/>
        <v>153</v>
      </c>
      <c r="N111" s="35">
        <v>99</v>
      </c>
      <c r="O111" s="35">
        <v>495</v>
      </c>
      <c r="P111" s="35">
        <f t="shared" si="15"/>
        <v>61.2</v>
      </c>
      <c r="Q111" s="35">
        <f t="shared" si="16"/>
        <v>306</v>
      </c>
      <c r="R111" s="35"/>
      <c r="S111" s="35"/>
      <c r="T111" s="41"/>
      <c r="X111" s="1">
        <f>VLOOKUP(C:C,AE:AH,4,FALSE)</f>
        <v>45</v>
      </c>
      <c r="Y111" s="1">
        <f t="shared" si="21"/>
        <v>-14.4</v>
      </c>
      <c r="AA111" s="46">
        <v>1712625</v>
      </c>
      <c r="AB111" s="44" t="s">
        <v>1572</v>
      </c>
      <c r="AC111" s="44" t="s">
        <v>1605</v>
      </c>
      <c r="AD111" s="45" t="s">
        <v>287</v>
      </c>
      <c r="AE111" s="44" t="s">
        <v>291</v>
      </c>
      <c r="AF111" s="44">
        <v>90</v>
      </c>
      <c r="AG111" s="44">
        <v>0</v>
      </c>
      <c r="AH111" s="44">
        <f t="shared" si="17"/>
        <v>45</v>
      </c>
      <c r="AI111" s="44" t="s">
        <v>2297</v>
      </c>
      <c r="AJ111" s="50">
        <v>45355</v>
      </c>
      <c r="AK111" s="49" t="s">
        <v>2298</v>
      </c>
      <c r="AL111" s="44" t="s">
        <v>1671</v>
      </c>
      <c r="AM111" s="1" t="e">
        <f>VLOOKUP(C:C,AV:AW,2,FALSE)</f>
        <v>#N/A</v>
      </c>
      <c r="AQ111" s="52">
        <v>2</v>
      </c>
      <c r="AR111" s="46">
        <v>1687350</v>
      </c>
      <c r="AS111" s="44" t="s">
        <v>1572</v>
      </c>
      <c r="AT111" s="44" t="s">
        <v>1623</v>
      </c>
      <c r="AU111" s="44" t="s">
        <v>1377</v>
      </c>
      <c r="AV111" s="44" t="s">
        <v>1377</v>
      </c>
      <c r="AW111" s="44">
        <v>600</v>
      </c>
      <c r="AX111" s="44" t="s">
        <v>2299</v>
      </c>
      <c r="AY111" s="50">
        <v>45301</v>
      </c>
      <c r="AZ111" s="65"/>
      <c r="BA111" s="44"/>
      <c r="BB111" s="44" t="s">
        <v>1377</v>
      </c>
      <c r="BC111" s="44" t="s">
        <v>2199</v>
      </c>
      <c r="BD111" s="44">
        <v>1200</v>
      </c>
      <c r="BE111" s="44">
        <v>0</v>
      </c>
      <c r="BF111" s="44">
        <v>0</v>
      </c>
      <c r="BH111" s="1">
        <f>VLOOKUP(C:C,BN:BO,2,FALSE)</f>
        <v>45</v>
      </c>
      <c r="BI111" s="1">
        <f t="shared" si="18"/>
        <v>-14.4</v>
      </c>
      <c r="BJ111" s="76">
        <v>1517808</v>
      </c>
      <c r="BK111" s="75" t="s">
        <v>1572</v>
      </c>
      <c r="BL111" s="75" t="s">
        <v>1605</v>
      </c>
      <c r="BM111" s="75" t="s">
        <v>341</v>
      </c>
      <c r="BN111" s="77" t="s">
        <v>342</v>
      </c>
      <c r="BO111" s="78">
        <v>600</v>
      </c>
      <c r="BP111" s="75" t="s">
        <v>2300</v>
      </c>
      <c r="BQ111" s="80">
        <v>45030</v>
      </c>
      <c r="BR111" s="75" t="s">
        <v>2060</v>
      </c>
      <c r="BS111" s="75" t="s">
        <v>1608</v>
      </c>
      <c r="BT111" s="75">
        <v>1200</v>
      </c>
      <c r="BU111" s="75">
        <v>0</v>
      </c>
    </row>
    <row r="112" ht="36" spans="1:73">
      <c r="A112" s="16">
        <f t="shared" si="12"/>
        <v>108</v>
      </c>
      <c r="B112" s="16" t="s">
        <v>277</v>
      </c>
      <c r="C112" s="16" t="s">
        <v>280</v>
      </c>
      <c r="D112" s="16" t="s">
        <v>279</v>
      </c>
      <c r="E112" s="16">
        <v>3</v>
      </c>
      <c r="F112" s="18" t="s">
        <v>56</v>
      </c>
      <c r="G112" s="18" t="s">
        <v>56</v>
      </c>
      <c r="H112" s="16" t="s">
        <v>54</v>
      </c>
      <c r="I112" s="16">
        <v>1</v>
      </c>
      <c r="J112" s="33">
        <v>54</v>
      </c>
      <c r="K112" s="33">
        <f t="shared" si="13"/>
        <v>162</v>
      </c>
      <c r="L112" s="34">
        <v>30.6</v>
      </c>
      <c r="M112" s="33">
        <f t="shared" si="14"/>
        <v>91.8</v>
      </c>
      <c r="N112" s="35">
        <v>99</v>
      </c>
      <c r="O112" s="35">
        <v>297</v>
      </c>
      <c r="P112" s="35">
        <f t="shared" si="15"/>
        <v>61.2</v>
      </c>
      <c r="Q112" s="35">
        <f t="shared" si="16"/>
        <v>183.6</v>
      </c>
      <c r="R112" s="35"/>
      <c r="S112" s="35"/>
      <c r="T112" s="41"/>
      <c r="X112" s="1">
        <f>VLOOKUP(C:C,AE:AH,4,FALSE)</f>
        <v>45</v>
      </c>
      <c r="Y112" s="1">
        <f t="shared" si="21"/>
        <v>-14.4</v>
      </c>
      <c r="AA112" s="46">
        <v>1712625</v>
      </c>
      <c r="AB112" s="44" t="s">
        <v>1572</v>
      </c>
      <c r="AC112" s="44" t="s">
        <v>1605</v>
      </c>
      <c r="AD112" s="45" t="s">
        <v>287</v>
      </c>
      <c r="AE112" s="44" t="s">
        <v>291</v>
      </c>
      <c r="AF112" s="44">
        <v>90</v>
      </c>
      <c r="AG112" s="44">
        <v>0</v>
      </c>
      <c r="AH112" s="44">
        <f t="shared" si="17"/>
        <v>45</v>
      </c>
      <c r="AI112" s="44" t="s">
        <v>2301</v>
      </c>
      <c r="AJ112" s="50">
        <v>45355</v>
      </c>
      <c r="AK112" s="49" t="s">
        <v>2302</v>
      </c>
      <c r="AL112" s="44" t="s">
        <v>1671</v>
      </c>
      <c r="AM112" s="1" t="e">
        <f>VLOOKUP(C:C,AV:AW,2,FALSE)</f>
        <v>#N/A</v>
      </c>
      <c r="AQ112" s="52">
        <v>2</v>
      </c>
      <c r="AR112" s="46">
        <v>1687350</v>
      </c>
      <c r="AS112" s="44" t="s">
        <v>1572</v>
      </c>
      <c r="AT112" s="44" t="s">
        <v>1623</v>
      </c>
      <c r="AU112" s="44" t="s">
        <v>233</v>
      </c>
      <c r="AV112" s="44" t="s">
        <v>233</v>
      </c>
      <c r="AW112" s="44">
        <v>650</v>
      </c>
      <c r="AX112" s="44" t="s">
        <v>2303</v>
      </c>
      <c r="AY112" s="50">
        <v>45301</v>
      </c>
      <c r="AZ112" s="65"/>
      <c r="BA112" s="44"/>
      <c r="BB112" s="44" t="s">
        <v>233</v>
      </c>
      <c r="BC112" s="44" t="s">
        <v>2199</v>
      </c>
      <c r="BD112" s="44">
        <v>1300</v>
      </c>
      <c r="BE112" s="44">
        <v>0</v>
      </c>
      <c r="BF112" s="44">
        <v>0</v>
      </c>
      <c r="BH112" s="1">
        <f>VLOOKUP(C:C,BN:BO,2,FALSE)</f>
        <v>45</v>
      </c>
      <c r="BI112" s="1">
        <f t="shared" si="18"/>
        <v>-14.4</v>
      </c>
      <c r="BJ112" s="76">
        <v>1517808</v>
      </c>
      <c r="BK112" s="75" t="s">
        <v>1572</v>
      </c>
      <c r="BL112" s="75" t="s">
        <v>1605</v>
      </c>
      <c r="BM112" s="75" t="s">
        <v>341</v>
      </c>
      <c r="BN112" s="77" t="s">
        <v>342</v>
      </c>
      <c r="BO112" s="78">
        <v>600</v>
      </c>
      <c r="BP112" s="75" t="s">
        <v>2304</v>
      </c>
      <c r="BQ112" s="80">
        <v>45030</v>
      </c>
      <c r="BR112" s="75" t="s">
        <v>2069</v>
      </c>
      <c r="BS112" s="75" t="s">
        <v>1608</v>
      </c>
      <c r="BT112" s="75">
        <v>1200</v>
      </c>
      <c r="BU112" s="75">
        <v>0</v>
      </c>
    </row>
    <row r="113" ht="36" spans="1:73">
      <c r="A113" s="16">
        <f t="shared" si="12"/>
        <v>109</v>
      </c>
      <c r="B113" s="16" t="s">
        <v>281</v>
      </c>
      <c r="C113" s="16" t="s">
        <v>282</v>
      </c>
      <c r="D113" s="16" t="s">
        <v>95</v>
      </c>
      <c r="E113" s="16">
        <v>4</v>
      </c>
      <c r="F113" s="17" t="s">
        <v>56</v>
      </c>
      <c r="G113" s="17" t="s">
        <v>56</v>
      </c>
      <c r="H113" s="16" t="s">
        <v>54</v>
      </c>
      <c r="I113" s="16">
        <v>1</v>
      </c>
      <c r="J113" s="33">
        <v>90</v>
      </c>
      <c r="K113" s="33">
        <f t="shared" si="13"/>
        <v>360</v>
      </c>
      <c r="L113" s="34">
        <v>51</v>
      </c>
      <c r="M113" s="33">
        <f t="shared" si="14"/>
        <v>204</v>
      </c>
      <c r="N113" s="35">
        <v>159.5</v>
      </c>
      <c r="O113" s="35">
        <v>638</v>
      </c>
      <c r="P113" s="35">
        <f t="shared" si="15"/>
        <v>100.17</v>
      </c>
      <c r="Q113" s="35">
        <f t="shared" si="16"/>
        <v>400.68</v>
      </c>
      <c r="R113" s="35"/>
      <c r="S113" s="35"/>
      <c r="T113" s="41"/>
      <c r="X113" s="1" t="e">
        <f>VLOOKUP(C:C,AE:AF,2,FALSE)</f>
        <v>#N/A</v>
      </c>
      <c r="AA113" s="46">
        <v>1712625</v>
      </c>
      <c r="AB113" s="44" t="s">
        <v>1572</v>
      </c>
      <c r="AC113" s="44" t="s">
        <v>1605</v>
      </c>
      <c r="AD113" s="45" t="s">
        <v>116</v>
      </c>
      <c r="AE113" s="44" t="s">
        <v>117</v>
      </c>
      <c r="AF113" s="44">
        <v>90</v>
      </c>
      <c r="AG113" s="44">
        <v>0</v>
      </c>
      <c r="AH113" s="44">
        <f t="shared" si="17"/>
        <v>45</v>
      </c>
      <c r="AI113" s="44" t="s">
        <v>2305</v>
      </c>
      <c r="AJ113" s="50">
        <v>45355</v>
      </c>
      <c r="AK113" s="49" t="s">
        <v>2306</v>
      </c>
      <c r="AL113" s="44" t="s">
        <v>1671</v>
      </c>
      <c r="AM113" s="1" t="e">
        <f>VLOOKUP(C:C,AV:AW,2,FALSE)</f>
        <v>#N/A</v>
      </c>
      <c r="AQ113" s="52">
        <v>2</v>
      </c>
      <c r="AR113" s="46">
        <v>1687350</v>
      </c>
      <c r="AS113" s="44" t="s">
        <v>1572</v>
      </c>
      <c r="AT113" s="44" t="s">
        <v>1623</v>
      </c>
      <c r="AU113" s="44" t="s">
        <v>1200</v>
      </c>
      <c r="AV113" s="44" t="s">
        <v>1200</v>
      </c>
      <c r="AW113" s="44">
        <v>250</v>
      </c>
      <c r="AX113" s="44" t="s">
        <v>2307</v>
      </c>
      <c r="AY113" s="50">
        <v>45301</v>
      </c>
      <c r="AZ113" s="65"/>
      <c r="BA113" s="44"/>
      <c r="BB113" s="44" t="s">
        <v>1200</v>
      </c>
      <c r="BC113" s="44" t="s">
        <v>2199</v>
      </c>
      <c r="BD113" s="44">
        <v>500</v>
      </c>
      <c r="BE113" s="44">
        <v>0</v>
      </c>
      <c r="BF113" s="44">
        <v>0</v>
      </c>
      <c r="BH113" s="1" t="e">
        <f>VLOOKUP(C:C,BN:BO,2,FALSE)</f>
        <v>#N/A</v>
      </c>
      <c r="BI113" s="1" t="e">
        <f t="shared" si="18"/>
        <v>#N/A</v>
      </c>
      <c r="BJ113" s="76">
        <v>1517808</v>
      </c>
      <c r="BK113" s="75" t="s">
        <v>1572</v>
      </c>
      <c r="BL113" s="75" t="s">
        <v>1605</v>
      </c>
      <c r="BM113" s="75" t="s">
        <v>855</v>
      </c>
      <c r="BN113" s="77" t="s">
        <v>856</v>
      </c>
      <c r="BO113" s="78">
        <v>250</v>
      </c>
      <c r="BP113" s="75" t="s">
        <v>2308</v>
      </c>
      <c r="BQ113" s="80">
        <v>45030</v>
      </c>
      <c r="BR113" s="75" t="s">
        <v>2309</v>
      </c>
      <c r="BS113" s="75" t="s">
        <v>1608</v>
      </c>
      <c r="BT113" s="75">
        <v>500</v>
      </c>
      <c r="BU113" s="75">
        <v>0</v>
      </c>
    </row>
    <row r="114" ht="36" spans="1:73">
      <c r="A114" s="16">
        <f t="shared" si="12"/>
        <v>110</v>
      </c>
      <c r="B114" s="16" t="s">
        <v>283</v>
      </c>
      <c r="C114" s="16" t="s">
        <v>284</v>
      </c>
      <c r="D114" s="16" t="s">
        <v>40</v>
      </c>
      <c r="E114" s="16">
        <v>10</v>
      </c>
      <c r="F114" s="18" t="s">
        <v>156</v>
      </c>
      <c r="G114" s="18" t="s">
        <v>156</v>
      </c>
      <c r="H114" s="16" t="s">
        <v>42</v>
      </c>
      <c r="I114" s="16">
        <v>1</v>
      </c>
      <c r="J114" s="32">
        <v>135</v>
      </c>
      <c r="K114" s="33">
        <f t="shared" si="13"/>
        <v>1350</v>
      </c>
      <c r="L114" s="34">
        <v>510</v>
      </c>
      <c r="M114" s="33">
        <f t="shared" si="14"/>
        <v>5100</v>
      </c>
      <c r="N114" s="35">
        <v>90</v>
      </c>
      <c r="O114" s="35">
        <v>900</v>
      </c>
      <c r="P114" s="35">
        <f t="shared" si="15"/>
        <v>245</v>
      </c>
      <c r="Q114" s="35">
        <f t="shared" si="16"/>
        <v>2450</v>
      </c>
      <c r="R114" s="35"/>
      <c r="S114" s="35"/>
      <c r="T114" s="41"/>
      <c r="X114" s="1" t="e">
        <f>VLOOKUP(C:C,AE:AF,2,FALSE)</f>
        <v>#N/A</v>
      </c>
      <c r="AA114" s="46">
        <v>1712625</v>
      </c>
      <c r="AB114" s="44" t="s">
        <v>1572</v>
      </c>
      <c r="AC114" s="44" t="s">
        <v>1605</v>
      </c>
      <c r="AD114" s="45" t="s">
        <v>116</v>
      </c>
      <c r="AE114" s="44" t="s">
        <v>117</v>
      </c>
      <c r="AF114" s="44">
        <v>90</v>
      </c>
      <c r="AG114" s="44">
        <v>0</v>
      </c>
      <c r="AH114" s="44">
        <f t="shared" si="17"/>
        <v>45</v>
      </c>
      <c r="AI114" s="44" t="s">
        <v>2310</v>
      </c>
      <c r="AJ114" s="50">
        <v>45355</v>
      </c>
      <c r="AK114" s="49" t="s">
        <v>2311</v>
      </c>
      <c r="AL114" s="44" t="s">
        <v>1671</v>
      </c>
      <c r="AM114" s="1" t="e">
        <f>VLOOKUP(C:C,AV:AW,2,FALSE)</f>
        <v>#N/A</v>
      </c>
      <c r="AQ114" s="52">
        <v>2</v>
      </c>
      <c r="AR114" s="46">
        <v>1687350</v>
      </c>
      <c r="AS114" s="44" t="s">
        <v>1572</v>
      </c>
      <c r="AT114" s="44" t="s">
        <v>1623</v>
      </c>
      <c r="AU114" s="44" t="s">
        <v>1202</v>
      </c>
      <c r="AV114" s="44" t="s">
        <v>1202</v>
      </c>
      <c r="AW114" s="44">
        <v>500</v>
      </c>
      <c r="AX114" s="44" t="s">
        <v>2312</v>
      </c>
      <c r="AY114" s="50">
        <v>45301</v>
      </c>
      <c r="AZ114" s="65"/>
      <c r="BA114" s="44"/>
      <c r="BB114" s="44" t="s">
        <v>1202</v>
      </c>
      <c r="BC114" s="44" t="s">
        <v>2199</v>
      </c>
      <c r="BD114" s="44">
        <v>1000</v>
      </c>
      <c r="BE114" s="44">
        <v>0</v>
      </c>
      <c r="BF114" s="44">
        <v>0</v>
      </c>
      <c r="BH114" s="1" t="e">
        <f>VLOOKUP(C:C,BN:BO,2,FALSE)</f>
        <v>#N/A</v>
      </c>
      <c r="BI114" s="1" t="e">
        <f t="shared" si="18"/>
        <v>#N/A</v>
      </c>
      <c r="BJ114" s="76">
        <v>1517808</v>
      </c>
      <c r="BK114" s="75" t="s">
        <v>1572</v>
      </c>
      <c r="BL114" s="75" t="s">
        <v>1605</v>
      </c>
      <c r="BM114" s="75" t="s">
        <v>855</v>
      </c>
      <c r="BN114" s="77" t="s">
        <v>856</v>
      </c>
      <c r="BO114" s="78">
        <v>250</v>
      </c>
      <c r="BP114" s="75" t="s">
        <v>2313</v>
      </c>
      <c r="BQ114" s="80">
        <v>45030</v>
      </c>
      <c r="BR114" s="75" t="s">
        <v>2314</v>
      </c>
      <c r="BS114" s="75" t="s">
        <v>1608</v>
      </c>
      <c r="BT114" s="75">
        <v>500</v>
      </c>
      <c r="BU114" s="75">
        <v>0</v>
      </c>
    </row>
    <row r="115" ht="48" spans="1:73">
      <c r="A115" s="16">
        <f t="shared" si="12"/>
        <v>111</v>
      </c>
      <c r="B115" s="16" t="s">
        <v>285</v>
      </c>
      <c r="C115" s="16" t="s">
        <v>286</v>
      </c>
      <c r="D115" s="16" t="s">
        <v>40</v>
      </c>
      <c r="E115" s="16">
        <v>1</v>
      </c>
      <c r="F115" s="18" t="s">
        <v>56</v>
      </c>
      <c r="G115" s="18" t="s">
        <v>56</v>
      </c>
      <c r="H115" s="16" t="s">
        <v>54</v>
      </c>
      <c r="I115" s="16">
        <v>1</v>
      </c>
      <c r="J115" s="33">
        <v>108</v>
      </c>
      <c r="K115" s="33">
        <f t="shared" si="13"/>
        <v>108</v>
      </c>
      <c r="L115" s="34">
        <v>91.8</v>
      </c>
      <c r="M115" s="33">
        <f t="shared" si="14"/>
        <v>91.8</v>
      </c>
      <c r="N115" s="35">
        <v>297</v>
      </c>
      <c r="O115" s="35">
        <v>297</v>
      </c>
      <c r="P115" s="35">
        <f t="shared" si="15"/>
        <v>165.6</v>
      </c>
      <c r="Q115" s="35">
        <f t="shared" si="16"/>
        <v>165.6</v>
      </c>
      <c r="R115" s="35"/>
      <c r="S115" s="35"/>
      <c r="T115" s="41"/>
      <c r="X115" s="1" t="e">
        <f>VLOOKUP(C:C,AE:AF,2,FALSE)</f>
        <v>#N/A</v>
      </c>
      <c r="AA115" s="46">
        <v>1712625</v>
      </c>
      <c r="AB115" s="44" t="s">
        <v>1572</v>
      </c>
      <c r="AC115" s="44" t="s">
        <v>1605</v>
      </c>
      <c r="AD115" s="45" t="s">
        <v>576</v>
      </c>
      <c r="AE115" s="44" t="s">
        <v>1751</v>
      </c>
      <c r="AF115" s="44">
        <v>30</v>
      </c>
      <c r="AG115" s="44">
        <v>0</v>
      </c>
      <c r="AH115" s="44">
        <f t="shared" si="17"/>
        <v>15</v>
      </c>
      <c r="AI115" s="44" t="s">
        <v>2315</v>
      </c>
      <c r="AJ115" s="50">
        <v>45355</v>
      </c>
      <c r="AK115" s="49" t="s">
        <v>2316</v>
      </c>
      <c r="AL115" s="44" t="s">
        <v>1754</v>
      </c>
      <c r="AM115" s="1" t="e">
        <f>VLOOKUP(C:C,AV:AW,2,FALSE)</f>
        <v>#N/A</v>
      </c>
      <c r="AQ115" s="52">
        <v>2</v>
      </c>
      <c r="AR115" s="46">
        <v>1687350</v>
      </c>
      <c r="AS115" s="44" t="s">
        <v>1572</v>
      </c>
      <c r="AT115" s="44" t="s">
        <v>1623</v>
      </c>
      <c r="AU115" s="44" t="s">
        <v>249</v>
      </c>
      <c r="AV115" s="44" t="s">
        <v>249</v>
      </c>
      <c r="AW115" s="44">
        <v>500</v>
      </c>
      <c r="AX115" s="44" t="s">
        <v>2317</v>
      </c>
      <c r="AY115" s="50">
        <v>45301</v>
      </c>
      <c r="AZ115" s="65"/>
      <c r="BA115" s="44"/>
      <c r="BB115" s="44" t="s">
        <v>249</v>
      </c>
      <c r="BC115" s="44" t="s">
        <v>2199</v>
      </c>
      <c r="BD115" s="44">
        <v>1000</v>
      </c>
      <c r="BE115" s="44">
        <v>0</v>
      </c>
      <c r="BF115" s="44">
        <v>0</v>
      </c>
      <c r="BH115" s="1" t="e">
        <f>VLOOKUP(C:C,BN:BO,2,FALSE)</f>
        <v>#N/A</v>
      </c>
      <c r="BI115" s="1" t="e">
        <f t="shared" si="18"/>
        <v>#N/A</v>
      </c>
      <c r="BJ115" s="76">
        <v>1517808</v>
      </c>
      <c r="BK115" s="75" t="s">
        <v>1572</v>
      </c>
      <c r="BL115" s="75" t="s">
        <v>1605</v>
      </c>
      <c r="BM115" s="75" t="s">
        <v>604</v>
      </c>
      <c r="BN115" s="77" t="s">
        <v>2010</v>
      </c>
      <c r="BO115" s="78">
        <v>50</v>
      </c>
      <c r="BP115" s="75" t="s">
        <v>2318</v>
      </c>
      <c r="BQ115" s="80">
        <v>45030</v>
      </c>
      <c r="BR115" s="75" t="s">
        <v>2012</v>
      </c>
      <c r="BS115" s="75" t="s">
        <v>1608</v>
      </c>
      <c r="BT115" s="75">
        <v>100</v>
      </c>
      <c r="BU115" s="75">
        <v>0</v>
      </c>
    </row>
    <row r="116" ht="40.5" spans="1:73">
      <c r="A116" s="16">
        <f t="shared" si="12"/>
        <v>112</v>
      </c>
      <c r="B116" s="16" t="s">
        <v>287</v>
      </c>
      <c r="C116" s="16" t="s">
        <v>278</v>
      </c>
      <c r="D116" s="16" t="s">
        <v>279</v>
      </c>
      <c r="E116" s="16">
        <v>9</v>
      </c>
      <c r="F116" s="18" t="s">
        <v>56</v>
      </c>
      <c r="G116" s="18" t="s">
        <v>56</v>
      </c>
      <c r="H116" s="16" t="s">
        <v>54</v>
      </c>
      <c r="I116" s="16">
        <v>1</v>
      </c>
      <c r="J116" s="33">
        <v>54</v>
      </c>
      <c r="K116" s="33">
        <f t="shared" si="13"/>
        <v>486</v>
      </c>
      <c r="L116" s="34">
        <v>45.9</v>
      </c>
      <c r="M116" s="33">
        <f t="shared" si="14"/>
        <v>413.1</v>
      </c>
      <c r="N116" s="35">
        <v>99</v>
      </c>
      <c r="O116" s="35">
        <v>891</v>
      </c>
      <c r="P116" s="35">
        <f t="shared" si="15"/>
        <v>66.3</v>
      </c>
      <c r="Q116" s="35">
        <f t="shared" si="16"/>
        <v>596.7</v>
      </c>
      <c r="R116" s="35"/>
      <c r="S116" s="35"/>
      <c r="T116" s="41"/>
      <c r="X116" s="1">
        <f>VLOOKUP(C:C,AE:AH,4,FALSE)</f>
        <v>45</v>
      </c>
      <c r="Y116" s="1">
        <f t="shared" ref="Y116:Y118" si="22">L116-X116</f>
        <v>0.899999999999999</v>
      </c>
      <c r="AA116" s="46">
        <v>1712625</v>
      </c>
      <c r="AB116" s="44" t="s">
        <v>1572</v>
      </c>
      <c r="AC116" s="44" t="s">
        <v>1605</v>
      </c>
      <c r="AD116" s="45" t="s">
        <v>576</v>
      </c>
      <c r="AE116" s="44" t="s">
        <v>2319</v>
      </c>
      <c r="AF116" s="44">
        <v>30</v>
      </c>
      <c r="AG116" s="44">
        <v>0</v>
      </c>
      <c r="AH116" s="44">
        <f t="shared" si="17"/>
        <v>15</v>
      </c>
      <c r="AI116" s="44" t="s">
        <v>2320</v>
      </c>
      <c r="AJ116" s="50">
        <v>45355</v>
      </c>
      <c r="AK116" s="49" t="s">
        <v>1959</v>
      </c>
      <c r="AL116" s="44" t="s">
        <v>1754</v>
      </c>
      <c r="AM116" s="1" t="e">
        <f>VLOOKUP(C:C,AV:AW,2,FALSE)</f>
        <v>#N/A</v>
      </c>
      <c r="AQ116" s="57">
        <v>2</v>
      </c>
      <c r="AR116" s="58">
        <v>1687350</v>
      </c>
      <c r="AS116" s="59" t="s">
        <v>1572</v>
      </c>
      <c r="AT116" s="59" t="s">
        <v>1623</v>
      </c>
      <c r="AU116" s="59" t="s">
        <v>2321</v>
      </c>
      <c r="AV116" s="59" t="s">
        <v>2321</v>
      </c>
      <c r="AW116" s="59">
        <v>400</v>
      </c>
      <c r="AX116" s="59" t="s">
        <v>2322</v>
      </c>
      <c r="AY116" s="71">
        <v>45301</v>
      </c>
      <c r="AZ116" s="72"/>
      <c r="BA116" s="59"/>
      <c r="BB116" s="59" t="s">
        <v>2321</v>
      </c>
      <c r="BC116" s="59" t="s">
        <v>2199</v>
      </c>
      <c r="BD116" s="59">
        <v>800</v>
      </c>
      <c r="BE116" s="59">
        <v>0</v>
      </c>
      <c r="BF116" s="59">
        <v>0</v>
      </c>
      <c r="BH116" s="1">
        <f>VLOOKUP(C:C,BN:BO,2,FALSE)</f>
        <v>45</v>
      </c>
      <c r="BI116" s="1">
        <f t="shared" si="18"/>
        <v>0.899999999999999</v>
      </c>
      <c r="BJ116" s="76">
        <v>1517844</v>
      </c>
      <c r="BK116" s="75" t="s">
        <v>1572</v>
      </c>
      <c r="BL116" s="75" t="s">
        <v>1605</v>
      </c>
      <c r="BM116" s="75" t="s">
        <v>2323</v>
      </c>
      <c r="BN116" s="77" t="s">
        <v>2324</v>
      </c>
      <c r="BO116" s="78">
        <v>750</v>
      </c>
      <c r="BP116" s="75" t="s">
        <v>2325</v>
      </c>
      <c r="BQ116" s="80">
        <v>45030</v>
      </c>
      <c r="BR116" s="75" t="s">
        <v>2326</v>
      </c>
      <c r="BS116" s="75" t="s">
        <v>1608</v>
      </c>
      <c r="BT116" s="75">
        <v>1500</v>
      </c>
      <c r="BU116" s="75">
        <v>0</v>
      </c>
    </row>
    <row r="117" ht="40.5" spans="1:73">
      <c r="A117" s="16">
        <f t="shared" si="12"/>
        <v>113</v>
      </c>
      <c r="B117" s="16" t="s">
        <v>287</v>
      </c>
      <c r="C117" s="16" t="s">
        <v>117</v>
      </c>
      <c r="D117" s="16" t="s">
        <v>279</v>
      </c>
      <c r="E117" s="16">
        <v>20</v>
      </c>
      <c r="F117" s="18" t="s">
        <v>56</v>
      </c>
      <c r="G117" s="18" t="s">
        <v>56</v>
      </c>
      <c r="H117" s="16" t="s">
        <v>54</v>
      </c>
      <c r="I117" s="16">
        <v>1</v>
      </c>
      <c r="J117" s="33">
        <v>54</v>
      </c>
      <c r="K117" s="33">
        <f t="shared" si="13"/>
        <v>1080</v>
      </c>
      <c r="L117" s="34">
        <v>45.9</v>
      </c>
      <c r="M117" s="33">
        <f t="shared" si="14"/>
        <v>918</v>
      </c>
      <c r="N117" s="35">
        <v>99</v>
      </c>
      <c r="O117" s="35">
        <v>1980</v>
      </c>
      <c r="P117" s="35">
        <f t="shared" si="15"/>
        <v>66.3</v>
      </c>
      <c r="Q117" s="35">
        <f t="shared" si="16"/>
        <v>1326</v>
      </c>
      <c r="R117" s="35"/>
      <c r="S117" s="35"/>
      <c r="T117" s="41"/>
      <c r="X117" s="1">
        <f>VLOOKUP(C:C,AE:AH,4,FALSE)</f>
        <v>45</v>
      </c>
      <c r="Y117" s="1">
        <f t="shared" si="22"/>
        <v>0.899999999999999</v>
      </c>
      <c r="AA117" s="46">
        <v>1712625</v>
      </c>
      <c r="AB117" s="44" t="s">
        <v>1572</v>
      </c>
      <c r="AC117" s="44" t="s">
        <v>1605</v>
      </c>
      <c r="AD117" s="45" t="s">
        <v>576</v>
      </c>
      <c r="AE117" s="44" t="s">
        <v>2319</v>
      </c>
      <c r="AF117" s="44">
        <v>30</v>
      </c>
      <c r="AG117" s="44">
        <v>0</v>
      </c>
      <c r="AH117" s="44">
        <f t="shared" si="17"/>
        <v>15</v>
      </c>
      <c r="AI117" s="44" t="s">
        <v>2327</v>
      </c>
      <c r="AJ117" s="50">
        <v>45355</v>
      </c>
      <c r="AK117" s="49" t="s">
        <v>2328</v>
      </c>
      <c r="AL117" s="44" t="s">
        <v>1754</v>
      </c>
      <c r="AM117" s="1" t="e">
        <f>VLOOKUP(C:C,AV:AW,2,FALSE)</f>
        <v>#N/A</v>
      </c>
      <c r="AQ117" s="52">
        <v>2</v>
      </c>
      <c r="AR117" s="46">
        <v>1687350</v>
      </c>
      <c r="AS117" s="44" t="s">
        <v>1572</v>
      </c>
      <c r="AT117" s="44" t="s">
        <v>1623</v>
      </c>
      <c r="AU117" s="44" t="s">
        <v>2329</v>
      </c>
      <c r="AV117" s="44" t="s">
        <v>2329</v>
      </c>
      <c r="AW117" s="44">
        <v>750</v>
      </c>
      <c r="AX117" s="44" t="s">
        <v>2330</v>
      </c>
      <c r="AY117" s="50">
        <v>45301</v>
      </c>
      <c r="AZ117" s="65"/>
      <c r="BA117" s="44"/>
      <c r="BB117" s="44" t="s">
        <v>2329</v>
      </c>
      <c r="BC117" s="44" t="s">
        <v>2199</v>
      </c>
      <c r="BD117" s="44">
        <v>1500</v>
      </c>
      <c r="BE117" s="44">
        <v>0</v>
      </c>
      <c r="BF117" s="44">
        <v>0</v>
      </c>
      <c r="BH117" s="1">
        <f>VLOOKUP(C:C,BN:BO,2,FALSE)</f>
        <v>45</v>
      </c>
      <c r="BI117" s="1">
        <f t="shared" si="18"/>
        <v>0.899999999999999</v>
      </c>
      <c r="BJ117" s="76">
        <v>1517844</v>
      </c>
      <c r="BK117" s="75" t="s">
        <v>1572</v>
      </c>
      <c r="BL117" s="75" t="s">
        <v>1605</v>
      </c>
      <c r="BM117" s="75" t="s">
        <v>2331</v>
      </c>
      <c r="BN117" s="77" t="s">
        <v>2324</v>
      </c>
      <c r="BO117" s="78">
        <v>750</v>
      </c>
      <c r="BP117" s="75" t="s">
        <v>2332</v>
      </c>
      <c r="BQ117" s="80">
        <v>45030</v>
      </c>
      <c r="BR117" s="75" t="s">
        <v>2333</v>
      </c>
      <c r="BS117" s="75" t="s">
        <v>1608</v>
      </c>
      <c r="BT117" s="75">
        <v>1500</v>
      </c>
      <c r="BU117" s="75">
        <v>0</v>
      </c>
    </row>
    <row r="118" ht="40.5" spans="1:73">
      <c r="A118" s="16">
        <f t="shared" si="12"/>
        <v>114</v>
      </c>
      <c r="B118" s="16" t="s">
        <v>287</v>
      </c>
      <c r="C118" s="16" t="s">
        <v>288</v>
      </c>
      <c r="D118" s="16" t="s">
        <v>279</v>
      </c>
      <c r="E118" s="16">
        <v>1</v>
      </c>
      <c r="F118" s="18" t="s">
        <v>56</v>
      </c>
      <c r="G118" s="18" t="s">
        <v>56</v>
      </c>
      <c r="H118" s="16" t="s">
        <v>42</v>
      </c>
      <c r="I118" s="16">
        <v>1</v>
      </c>
      <c r="J118" s="33">
        <v>54</v>
      </c>
      <c r="K118" s="33">
        <f t="shared" si="13"/>
        <v>54</v>
      </c>
      <c r="L118" s="34">
        <v>45.9</v>
      </c>
      <c r="M118" s="33">
        <f t="shared" si="14"/>
        <v>45.9</v>
      </c>
      <c r="N118" s="35">
        <v>81</v>
      </c>
      <c r="O118" s="35">
        <v>81</v>
      </c>
      <c r="P118" s="35">
        <f t="shared" si="15"/>
        <v>60.3</v>
      </c>
      <c r="Q118" s="35">
        <f t="shared" si="16"/>
        <v>60.3</v>
      </c>
      <c r="R118" s="35"/>
      <c r="S118" s="35"/>
      <c r="T118" s="41"/>
      <c r="X118" s="1">
        <f>VLOOKUP(C:C,AE:AH,4,FALSE)</f>
        <v>150</v>
      </c>
      <c r="Y118" s="1">
        <f t="shared" si="22"/>
        <v>-104.1</v>
      </c>
      <c r="AA118" s="46">
        <v>1712625</v>
      </c>
      <c r="AB118" s="44" t="s">
        <v>1572</v>
      </c>
      <c r="AC118" s="44" t="s">
        <v>1605</v>
      </c>
      <c r="AD118" s="45" t="s">
        <v>576</v>
      </c>
      <c r="AE118" s="44" t="s">
        <v>1767</v>
      </c>
      <c r="AF118" s="44">
        <v>30</v>
      </c>
      <c r="AG118" s="44">
        <v>0</v>
      </c>
      <c r="AH118" s="44">
        <f t="shared" si="17"/>
        <v>15</v>
      </c>
      <c r="AI118" s="44" t="s">
        <v>2334</v>
      </c>
      <c r="AJ118" s="50">
        <v>45355</v>
      </c>
      <c r="AK118" s="49" t="s">
        <v>2335</v>
      </c>
      <c r="AL118" s="44" t="s">
        <v>1754</v>
      </c>
      <c r="AM118" s="1" t="e">
        <f>VLOOKUP(C:C,AV:AW,2,FALSE)</f>
        <v>#N/A</v>
      </c>
      <c r="AQ118" s="52">
        <v>2</v>
      </c>
      <c r="AR118" s="58">
        <v>1688363</v>
      </c>
      <c r="AS118" s="59" t="s">
        <v>1572</v>
      </c>
      <c r="AT118" s="59" t="s">
        <v>1623</v>
      </c>
      <c r="AU118" s="59" t="s">
        <v>457</v>
      </c>
      <c r="AV118" s="59" t="s">
        <v>457</v>
      </c>
      <c r="AW118" s="59">
        <v>1135</v>
      </c>
      <c r="AX118" s="59" t="s">
        <v>2336</v>
      </c>
      <c r="AY118" s="71">
        <v>45302</v>
      </c>
      <c r="AZ118" s="72"/>
      <c r="BA118" s="59"/>
      <c r="BB118" s="59" t="s">
        <v>457</v>
      </c>
      <c r="BC118" s="59" t="s">
        <v>1608</v>
      </c>
      <c r="BD118" s="59">
        <v>2270</v>
      </c>
      <c r="BE118" s="59">
        <v>0</v>
      </c>
      <c r="BF118" s="59">
        <v>0</v>
      </c>
      <c r="BH118" s="1">
        <f>VLOOKUP(C:C,BN:BO,2,FALSE)</f>
        <v>45</v>
      </c>
      <c r="BI118" s="1">
        <f t="shared" si="18"/>
        <v>0.899999999999999</v>
      </c>
      <c r="BJ118" s="76">
        <v>1517844</v>
      </c>
      <c r="BK118" s="75" t="s">
        <v>1572</v>
      </c>
      <c r="BL118" s="75" t="s">
        <v>1605</v>
      </c>
      <c r="BM118" s="75" t="s">
        <v>2337</v>
      </c>
      <c r="BN118" s="77" t="s">
        <v>2324</v>
      </c>
      <c r="BO118" s="78">
        <v>750</v>
      </c>
      <c r="BP118" s="75" t="s">
        <v>2338</v>
      </c>
      <c r="BQ118" s="80">
        <v>45030</v>
      </c>
      <c r="BR118" s="75" t="s">
        <v>2339</v>
      </c>
      <c r="BS118" s="75" t="s">
        <v>1608</v>
      </c>
      <c r="BT118" s="75">
        <v>1500</v>
      </c>
      <c r="BU118" s="75">
        <v>0</v>
      </c>
    </row>
    <row r="119" ht="40.5" spans="1:73">
      <c r="A119" s="16">
        <f t="shared" si="12"/>
        <v>115</v>
      </c>
      <c r="B119" s="16" t="s">
        <v>287</v>
      </c>
      <c r="C119" s="16" t="s">
        <v>289</v>
      </c>
      <c r="D119" s="16" t="s">
        <v>279</v>
      </c>
      <c r="E119" s="16">
        <v>12</v>
      </c>
      <c r="F119" s="18" t="s">
        <v>56</v>
      </c>
      <c r="G119" s="18" t="s">
        <v>56</v>
      </c>
      <c r="H119" s="16" t="s">
        <v>54</v>
      </c>
      <c r="I119" s="16">
        <v>1</v>
      </c>
      <c r="J119" s="33">
        <v>54</v>
      </c>
      <c r="K119" s="33">
        <f t="shared" si="13"/>
        <v>648</v>
      </c>
      <c r="L119" s="34">
        <v>45.9</v>
      </c>
      <c r="M119" s="33">
        <f t="shared" si="14"/>
        <v>550.8</v>
      </c>
      <c r="N119" s="35">
        <v>99</v>
      </c>
      <c r="O119" s="35">
        <v>1188</v>
      </c>
      <c r="P119" s="35">
        <f t="shared" si="15"/>
        <v>66.3</v>
      </c>
      <c r="Q119" s="35">
        <f t="shared" si="16"/>
        <v>795.6</v>
      </c>
      <c r="R119" s="35"/>
      <c r="S119" s="35"/>
      <c r="T119" s="41"/>
      <c r="X119" s="1" t="e">
        <f>VLOOKUP(C:C,AE:AF,2,FALSE)</f>
        <v>#N/A</v>
      </c>
      <c r="AA119" s="46">
        <v>1712625</v>
      </c>
      <c r="AB119" s="44" t="s">
        <v>1572</v>
      </c>
      <c r="AC119" s="44" t="s">
        <v>1605</v>
      </c>
      <c r="AD119" s="45" t="s">
        <v>576</v>
      </c>
      <c r="AE119" s="44" t="s">
        <v>1774</v>
      </c>
      <c r="AF119" s="44">
        <v>30</v>
      </c>
      <c r="AG119" s="44">
        <v>0</v>
      </c>
      <c r="AH119" s="44">
        <f t="shared" si="17"/>
        <v>15</v>
      </c>
      <c r="AI119" s="44" t="s">
        <v>2340</v>
      </c>
      <c r="AJ119" s="50">
        <v>45355</v>
      </c>
      <c r="AK119" s="49" t="s">
        <v>2341</v>
      </c>
      <c r="AL119" s="44" t="s">
        <v>1754</v>
      </c>
      <c r="AM119" s="1" t="e">
        <f>VLOOKUP(C:C,AV:AW,2,FALSE)</f>
        <v>#N/A</v>
      </c>
      <c r="AQ119" s="52">
        <v>2</v>
      </c>
      <c r="AR119" s="58">
        <v>1688363</v>
      </c>
      <c r="AS119" s="59" t="s">
        <v>1572</v>
      </c>
      <c r="AT119" s="59" t="s">
        <v>1623</v>
      </c>
      <c r="AU119" s="59" t="s">
        <v>2342</v>
      </c>
      <c r="AV119" s="59" t="s">
        <v>2342</v>
      </c>
      <c r="AW119" s="59">
        <v>150</v>
      </c>
      <c r="AX119" s="59" t="s">
        <v>2343</v>
      </c>
      <c r="AY119" s="71">
        <v>45302</v>
      </c>
      <c r="AZ119" s="72"/>
      <c r="BA119" s="59"/>
      <c r="BB119" s="59" t="s">
        <v>2342</v>
      </c>
      <c r="BC119" s="59" t="s">
        <v>1608</v>
      </c>
      <c r="BD119" s="59">
        <v>300</v>
      </c>
      <c r="BE119" s="59">
        <v>0</v>
      </c>
      <c r="BF119" s="59">
        <v>0</v>
      </c>
      <c r="BH119" s="1">
        <f>VLOOKUP(C:C,BN:BO,2,FALSE)</f>
        <v>45</v>
      </c>
      <c r="BI119" s="1">
        <f t="shared" si="18"/>
        <v>0.899999999999999</v>
      </c>
      <c r="BJ119" s="76">
        <v>1517844</v>
      </c>
      <c r="BK119" s="75" t="s">
        <v>1572</v>
      </c>
      <c r="BL119" s="75" t="s">
        <v>1605</v>
      </c>
      <c r="BM119" s="75" t="s">
        <v>2344</v>
      </c>
      <c r="BN119" s="77" t="s">
        <v>2324</v>
      </c>
      <c r="BO119" s="78">
        <v>750</v>
      </c>
      <c r="BP119" s="75" t="s">
        <v>2345</v>
      </c>
      <c r="BQ119" s="80">
        <v>45030</v>
      </c>
      <c r="BR119" s="75" t="s">
        <v>2346</v>
      </c>
      <c r="BS119" s="75" t="s">
        <v>1608</v>
      </c>
      <c r="BT119" s="75">
        <v>1500</v>
      </c>
      <c r="BU119" s="75">
        <v>0</v>
      </c>
    </row>
    <row r="120" ht="40.5" spans="1:73">
      <c r="A120" s="16">
        <f t="shared" si="12"/>
        <v>116</v>
      </c>
      <c r="B120" s="16" t="s">
        <v>287</v>
      </c>
      <c r="C120" s="16" t="s">
        <v>290</v>
      </c>
      <c r="D120" s="16" t="s">
        <v>279</v>
      </c>
      <c r="E120" s="16">
        <v>5</v>
      </c>
      <c r="F120" s="18" t="s">
        <v>56</v>
      </c>
      <c r="G120" s="18" t="s">
        <v>56</v>
      </c>
      <c r="H120" s="16" t="s">
        <v>54</v>
      </c>
      <c r="I120" s="16">
        <v>1</v>
      </c>
      <c r="J120" s="33">
        <v>54</v>
      </c>
      <c r="K120" s="33">
        <f t="shared" si="13"/>
        <v>270</v>
      </c>
      <c r="L120" s="34">
        <v>45.9</v>
      </c>
      <c r="M120" s="33">
        <f t="shared" si="14"/>
        <v>229.5</v>
      </c>
      <c r="N120" s="35">
        <v>99</v>
      </c>
      <c r="O120" s="35">
        <v>495</v>
      </c>
      <c r="P120" s="35">
        <f t="shared" si="15"/>
        <v>66.3</v>
      </c>
      <c r="Q120" s="35">
        <f t="shared" si="16"/>
        <v>331.5</v>
      </c>
      <c r="R120" s="35"/>
      <c r="S120" s="35"/>
      <c r="T120" s="41"/>
      <c r="X120" s="1">
        <f>VLOOKUP(C:C,AE:AH,4,FALSE)</f>
        <v>45</v>
      </c>
      <c r="Y120" s="1">
        <f t="shared" ref="Y120:Y122" si="23">L120-X120</f>
        <v>0.899999999999999</v>
      </c>
      <c r="AA120" s="46">
        <v>1712625</v>
      </c>
      <c r="AB120" s="44" t="s">
        <v>1572</v>
      </c>
      <c r="AC120" s="44" t="s">
        <v>1605</v>
      </c>
      <c r="AD120" s="45" t="s">
        <v>576</v>
      </c>
      <c r="AE120" s="44" t="s">
        <v>1774</v>
      </c>
      <c r="AF120" s="44">
        <v>30</v>
      </c>
      <c r="AG120" s="44">
        <v>0</v>
      </c>
      <c r="AH120" s="44">
        <f t="shared" si="17"/>
        <v>15</v>
      </c>
      <c r="AI120" s="44" t="s">
        <v>2347</v>
      </c>
      <c r="AJ120" s="50">
        <v>45355</v>
      </c>
      <c r="AK120" s="49" t="s">
        <v>1776</v>
      </c>
      <c r="AL120" s="44" t="s">
        <v>1754</v>
      </c>
      <c r="AM120" s="1" t="e">
        <f>VLOOKUP(C:C,AV:AW,2,FALSE)</f>
        <v>#N/A</v>
      </c>
      <c r="AQ120" s="52">
        <v>2</v>
      </c>
      <c r="AR120" s="46">
        <v>1689791</v>
      </c>
      <c r="AS120" s="44" t="s">
        <v>1572</v>
      </c>
      <c r="AT120" s="44" t="s">
        <v>1605</v>
      </c>
      <c r="AU120" s="44" t="s">
        <v>102</v>
      </c>
      <c r="AV120" s="44" t="s">
        <v>102</v>
      </c>
      <c r="AW120" s="44">
        <v>40</v>
      </c>
      <c r="AX120" s="44" t="s">
        <v>2348</v>
      </c>
      <c r="AY120" s="50">
        <v>45303</v>
      </c>
      <c r="AZ120" s="65"/>
      <c r="BA120" s="44"/>
      <c r="BB120" s="44" t="s">
        <v>102</v>
      </c>
      <c r="BC120" s="44" t="s">
        <v>1613</v>
      </c>
      <c r="BD120" s="44">
        <v>80</v>
      </c>
      <c r="BE120" s="44">
        <v>0</v>
      </c>
      <c r="BF120" s="44">
        <v>0</v>
      </c>
      <c r="BH120" s="1">
        <f>VLOOKUP(C:C,BN:BO,2,FALSE)</f>
        <v>45</v>
      </c>
      <c r="BI120" s="1">
        <f t="shared" si="18"/>
        <v>0.899999999999999</v>
      </c>
      <c r="BJ120" s="76">
        <v>1517844</v>
      </c>
      <c r="BK120" s="75" t="s">
        <v>1572</v>
      </c>
      <c r="BL120" s="75" t="s">
        <v>1605</v>
      </c>
      <c r="BM120" s="75" t="s">
        <v>2349</v>
      </c>
      <c r="BN120" s="77" t="s">
        <v>2324</v>
      </c>
      <c r="BO120" s="78">
        <v>750</v>
      </c>
      <c r="BP120" s="75" t="s">
        <v>2350</v>
      </c>
      <c r="BQ120" s="80">
        <v>45030</v>
      </c>
      <c r="BR120" s="75" t="s">
        <v>2351</v>
      </c>
      <c r="BS120" s="75" t="s">
        <v>1608</v>
      </c>
      <c r="BT120" s="75">
        <v>1500</v>
      </c>
      <c r="BU120" s="75">
        <v>0</v>
      </c>
    </row>
    <row r="121" ht="40.5" spans="1:73">
      <c r="A121" s="16">
        <f t="shared" si="12"/>
        <v>117</v>
      </c>
      <c r="B121" s="16" t="s">
        <v>287</v>
      </c>
      <c r="C121" s="16" t="s">
        <v>291</v>
      </c>
      <c r="D121" s="16" t="s">
        <v>279</v>
      </c>
      <c r="E121" s="16">
        <v>3</v>
      </c>
      <c r="F121" s="18" t="s">
        <v>56</v>
      </c>
      <c r="G121" s="18" t="s">
        <v>56</v>
      </c>
      <c r="H121" s="16" t="s">
        <v>54</v>
      </c>
      <c r="I121" s="16">
        <v>1</v>
      </c>
      <c r="J121" s="33">
        <v>54</v>
      </c>
      <c r="K121" s="33">
        <f t="shared" si="13"/>
        <v>162</v>
      </c>
      <c r="L121" s="34">
        <v>45.9</v>
      </c>
      <c r="M121" s="33">
        <f t="shared" si="14"/>
        <v>137.7</v>
      </c>
      <c r="N121" s="35">
        <v>99</v>
      </c>
      <c r="O121" s="35">
        <v>297</v>
      </c>
      <c r="P121" s="35">
        <f t="shared" si="15"/>
        <v>66.3</v>
      </c>
      <c r="Q121" s="35">
        <f t="shared" si="16"/>
        <v>198.9</v>
      </c>
      <c r="R121" s="35"/>
      <c r="S121" s="35"/>
      <c r="T121" s="41"/>
      <c r="X121" s="1">
        <f>VLOOKUP(C:C,AE:AH,4,FALSE)</f>
        <v>45</v>
      </c>
      <c r="Y121" s="1">
        <f t="shared" si="23"/>
        <v>0.899999999999999</v>
      </c>
      <c r="AA121" s="46">
        <v>1712625</v>
      </c>
      <c r="AB121" s="44" t="s">
        <v>1572</v>
      </c>
      <c r="AC121" s="44" t="s">
        <v>1605</v>
      </c>
      <c r="AD121" s="45" t="s">
        <v>576</v>
      </c>
      <c r="AE121" s="44" t="s">
        <v>2352</v>
      </c>
      <c r="AF121" s="44">
        <v>200</v>
      </c>
      <c r="AG121" s="44">
        <v>0</v>
      </c>
      <c r="AH121" s="44">
        <f t="shared" si="17"/>
        <v>100</v>
      </c>
      <c r="AI121" s="44" t="s">
        <v>2353</v>
      </c>
      <c r="AJ121" s="50">
        <v>45355</v>
      </c>
      <c r="AK121" s="49" t="s">
        <v>2042</v>
      </c>
      <c r="AL121" s="44" t="s">
        <v>1754</v>
      </c>
      <c r="AM121" s="1" t="e">
        <f>VLOOKUP(C:C,AV:AW,2,FALSE)</f>
        <v>#N/A</v>
      </c>
      <c r="AQ121" s="52">
        <v>2</v>
      </c>
      <c r="AR121" s="58">
        <v>1694896</v>
      </c>
      <c r="AS121" s="59" t="s">
        <v>1572</v>
      </c>
      <c r="AT121" s="59" t="s">
        <v>1623</v>
      </c>
      <c r="AU121" s="59" t="s">
        <v>409</v>
      </c>
      <c r="AV121" s="59" t="s">
        <v>409</v>
      </c>
      <c r="AW121" s="59">
        <v>400</v>
      </c>
      <c r="AX121" s="59" t="s">
        <v>2354</v>
      </c>
      <c r="AY121" s="71">
        <v>45314</v>
      </c>
      <c r="AZ121" s="72"/>
      <c r="BA121" s="59"/>
      <c r="BB121" s="59" t="s">
        <v>409</v>
      </c>
      <c r="BC121" s="59" t="s">
        <v>1608</v>
      </c>
      <c r="BD121" s="59">
        <v>200</v>
      </c>
      <c r="BE121" s="59">
        <v>0</v>
      </c>
      <c r="BF121" s="59">
        <v>600</v>
      </c>
      <c r="BH121" s="1" t="e">
        <f>VLOOKUP(C:C,BN:BO,2,FALSE)</f>
        <v>#N/A</v>
      </c>
      <c r="BI121" s="1" t="e">
        <f t="shared" si="18"/>
        <v>#N/A</v>
      </c>
      <c r="BJ121" s="76">
        <v>1517844</v>
      </c>
      <c r="BK121" s="75" t="s">
        <v>1572</v>
      </c>
      <c r="BL121" s="75" t="s">
        <v>1605</v>
      </c>
      <c r="BM121" s="75" t="s">
        <v>2355</v>
      </c>
      <c r="BN121" s="77" t="s">
        <v>2324</v>
      </c>
      <c r="BO121" s="78">
        <v>750</v>
      </c>
      <c r="BP121" s="75" t="s">
        <v>2356</v>
      </c>
      <c r="BQ121" s="80">
        <v>45030</v>
      </c>
      <c r="BR121" s="75" t="s">
        <v>2357</v>
      </c>
      <c r="BS121" s="75" t="s">
        <v>1608</v>
      </c>
      <c r="BT121" s="75">
        <v>1500</v>
      </c>
      <c r="BU121" s="75">
        <v>0</v>
      </c>
    </row>
    <row r="122" ht="40.5" spans="1:73">
      <c r="A122" s="16">
        <f t="shared" si="12"/>
        <v>118</v>
      </c>
      <c r="B122" s="16" t="s">
        <v>292</v>
      </c>
      <c r="C122" s="16" t="s">
        <v>293</v>
      </c>
      <c r="D122" s="16" t="s">
        <v>279</v>
      </c>
      <c r="E122" s="16">
        <v>10</v>
      </c>
      <c r="F122" s="18" t="s">
        <v>56</v>
      </c>
      <c r="G122" s="18" t="s">
        <v>56</v>
      </c>
      <c r="H122" s="16" t="s">
        <v>54</v>
      </c>
      <c r="I122" s="16">
        <v>1</v>
      </c>
      <c r="J122" s="33">
        <v>54</v>
      </c>
      <c r="K122" s="33">
        <f t="shared" si="13"/>
        <v>540</v>
      </c>
      <c r="L122" s="34">
        <v>45.9</v>
      </c>
      <c r="M122" s="33">
        <f t="shared" si="14"/>
        <v>459</v>
      </c>
      <c r="N122" s="35">
        <v>99</v>
      </c>
      <c r="O122" s="35">
        <v>990</v>
      </c>
      <c r="P122" s="35">
        <f t="shared" si="15"/>
        <v>66.3</v>
      </c>
      <c r="Q122" s="35">
        <f t="shared" si="16"/>
        <v>663</v>
      </c>
      <c r="R122" s="35"/>
      <c r="S122" s="35"/>
      <c r="T122" s="41"/>
      <c r="X122" s="1">
        <f>VLOOKUP(C:C,AE:AH,4,FALSE)</f>
        <v>45</v>
      </c>
      <c r="Y122" s="1">
        <f t="shared" si="23"/>
        <v>0.899999999999999</v>
      </c>
      <c r="AA122" s="46">
        <v>1712625</v>
      </c>
      <c r="AB122" s="44" t="s">
        <v>1572</v>
      </c>
      <c r="AC122" s="44" t="s">
        <v>1605</v>
      </c>
      <c r="AD122" s="45" t="s">
        <v>576</v>
      </c>
      <c r="AE122" s="44" t="s">
        <v>1801</v>
      </c>
      <c r="AF122" s="44">
        <v>200</v>
      </c>
      <c r="AG122" s="44">
        <v>0</v>
      </c>
      <c r="AH122" s="44">
        <f t="shared" si="17"/>
        <v>100</v>
      </c>
      <c r="AI122" s="44" t="s">
        <v>2358</v>
      </c>
      <c r="AJ122" s="50">
        <v>45355</v>
      </c>
      <c r="AK122" s="49" t="s">
        <v>2359</v>
      </c>
      <c r="AL122" s="44" t="s">
        <v>1754</v>
      </c>
      <c r="AM122" s="1" t="e">
        <f>VLOOKUP(C:C,AV:AW,2,FALSE)</f>
        <v>#N/A</v>
      </c>
      <c r="AQ122" s="52">
        <v>2</v>
      </c>
      <c r="AR122" s="46">
        <v>1695709</v>
      </c>
      <c r="AS122" s="44" t="s">
        <v>1572</v>
      </c>
      <c r="AT122" s="44" t="s">
        <v>1623</v>
      </c>
      <c r="AU122" s="44" t="s">
        <v>299</v>
      </c>
      <c r="AV122" s="44" t="s">
        <v>299</v>
      </c>
      <c r="AW122" s="44">
        <v>10</v>
      </c>
      <c r="AX122" s="204" t="s">
        <v>2360</v>
      </c>
      <c r="AY122" s="50">
        <v>45314</v>
      </c>
      <c r="AZ122" s="65"/>
      <c r="BA122" s="44"/>
      <c r="BB122" s="44" t="s">
        <v>299</v>
      </c>
      <c r="BC122" s="44" t="s">
        <v>1608</v>
      </c>
      <c r="BD122" s="44">
        <v>20</v>
      </c>
      <c r="BE122" s="44">
        <v>0</v>
      </c>
      <c r="BF122" s="44">
        <v>0</v>
      </c>
      <c r="BH122" s="1">
        <f>VLOOKUP(C:C,BN:BO,2,FALSE)</f>
        <v>45</v>
      </c>
      <c r="BI122" s="1">
        <f t="shared" si="18"/>
        <v>0.899999999999999</v>
      </c>
      <c r="BJ122" s="76">
        <v>1517844</v>
      </c>
      <c r="BK122" s="75" t="s">
        <v>1572</v>
      </c>
      <c r="BL122" s="75" t="s">
        <v>1605</v>
      </c>
      <c r="BM122" s="75" t="s">
        <v>2361</v>
      </c>
      <c r="BN122" s="77" t="s">
        <v>2324</v>
      </c>
      <c r="BO122" s="78">
        <v>750</v>
      </c>
      <c r="BP122" s="75" t="s">
        <v>2362</v>
      </c>
      <c r="BQ122" s="80">
        <v>45030</v>
      </c>
      <c r="BR122" s="75" t="s">
        <v>2363</v>
      </c>
      <c r="BS122" s="75" t="s">
        <v>1608</v>
      </c>
      <c r="BT122" s="75">
        <v>1500</v>
      </c>
      <c r="BU122" s="75">
        <v>0</v>
      </c>
    </row>
    <row r="123" ht="40.5" spans="1:73">
      <c r="A123" s="16">
        <f t="shared" si="12"/>
        <v>119</v>
      </c>
      <c r="B123" s="16" t="s">
        <v>292</v>
      </c>
      <c r="C123" s="16" t="s">
        <v>294</v>
      </c>
      <c r="D123" s="16" t="s">
        <v>279</v>
      </c>
      <c r="E123" s="16">
        <v>9</v>
      </c>
      <c r="F123" s="18" t="s">
        <v>56</v>
      </c>
      <c r="G123" s="18" t="s">
        <v>56</v>
      </c>
      <c r="H123" s="16" t="s">
        <v>54</v>
      </c>
      <c r="I123" s="16">
        <v>1</v>
      </c>
      <c r="J123" s="33">
        <v>54</v>
      </c>
      <c r="K123" s="33">
        <f t="shared" si="13"/>
        <v>486</v>
      </c>
      <c r="L123" s="34">
        <v>45.9</v>
      </c>
      <c r="M123" s="33">
        <f t="shared" si="14"/>
        <v>413.1</v>
      </c>
      <c r="N123" s="35">
        <v>99</v>
      </c>
      <c r="O123" s="35">
        <v>891</v>
      </c>
      <c r="P123" s="35">
        <f t="shared" si="15"/>
        <v>66.3</v>
      </c>
      <c r="Q123" s="35">
        <f t="shared" si="16"/>
        <v>596.7</v>
      </c>
      <c r="R123" s="35"/>
      <c r="S123" s="35"/>
      <c r="T123" s="41"/>
      <c r="X123" s="1" t="e">
        <f>VLOOKUP(C:C,AE:AF,2,FALSE)</f>
        <v>#N/A</v>
      </c>
      <c r="AA123" s="46">
        <v>1712625</v>
      </c>
      <c r="AB123" s="44" t="s">
        <v>1572</v>
      </c>
      <c r="AC123" s="44" t="s">
        <v>1605</v>
      </c>
      <c r="AD123" s="45" t="s">
        <v>576</v>
      </c>
      <c r="AE123" s="44" t="s">
        <v>1801</v>
      </c>
      <c r="AF123" s="44">
        <v>200</v>
      </c>
      <c r="AG123" s="44">
        <v>0</v>
      </c>
      <c r="AH123" s="44">
        <f t="shared" si="17"/>
        <v>100</v>
      </c>
      <c r="AI123" s="44" t="s">
        <v>2364</v>
      </c>
      <c r="AJ123" s="50">
        <v>45355</v>
      </c>
      <c r="AK123" s="49" t="s">
        <v>2365</v>
      </c>
      <c r="AL123" s="44" t="s">
        <v>1754</v>
      </c>
      <c r="AM123" s="1" t="e">
        <f>VLOOKUP(C:C,AV:AW,2,FALSE)</f>
        <v>#N/A</v>
      </c>
      <c r="AQ123" s="52">
        <v>2</v>
      </c>
      <c r="AR123" s="46">
        <v>1698162</v>
      </c>
      <c r="AS123" s="44" t="s">
        <v>1572</v>
      </c>
      <c r="AT123" s="44" t="s">
        <v>1605</v>
      </c>
      <c r="AU123" s="44" t="s">
        <v>1356</v>
      </c>
      <c r="AV123" s="44" t="s">
        <v>1356</v>
      </c>
      <c r="AW123" s="44">
        <v>45</v>
      </c>
      <c r="AX123" s="44" t="s">
        <v>2366</v>
      </c>
      <c r="AY123" s="50">
        <v>45320</v>
      </c>
      <c r="AZ123" s="65"/>
      <c r="BA123" s="44"/>
      <c r="BB123" s="44" t="s">
        <v>1356</v>
      </c>
      <c r="BC123" s="44" t="s">
        <v>1671</v>
      </c>
      <c r="BD123" s="44">
        <v>90</v>
      </c>
      <c r="BE123" s="44">
        <v>0</v>
      </c>
      <c r="BF123" s="44">
        <v>0</v>
      </c>
      <c r="BH123" s="1">
        <f>VLOOKUP(C:C,BN:BO,2,FALSE)</f>
        <v>45</v>
      </c>
      <c r="BI123" s="1">
        <f t="shared" si="18"/>
        <v>0.899999999999999</v>
      </c>
      <c r="BJ123" s="76">
        <v>1517844</v>
      </c>
      <c r="BK123" s="75" t="s">
        <v>1572</v>
      </c>
      <c r="BL123" s="75" t="s">
        <v>1605</v>
      </c>
      <c r="BM123" s="75" t="s">
        <v>2367</v>
      </c>
      <c r="BN123" s="77" t="s">
        <v>2324</v>
      </c>
      <c r="BO123" s="78">
        <v>750</v>
      </c>
      <c r="BP123" s="75" t="s">
        <v>2368</v>
      </c>
      <c r="BQ123" s="80">
        <v>45030</v>
      </c>
      <c r="BR123" s="75" t="s">
        <v>2369</v>
      </c>
      <c r="BS123" s="75" t="s">
        <v>1608</v>
      </c>
      <c r="BT123" s="75">
        <v>1500</v>
      </c>
      <c r="BU123" s="75">
        <v>0</v>
      </c>
    </row>
    <row r="124" ht="48" spans="1:73">
      <c r="A124" s="16">
        <f t="shared" si="12"/>
        <v>120</v>
      </c>
      <c r="B124" s="16" t="s">
        <v>292</v>
      </c>
      <c r="C124" s="16" t="s">
        <v>295</v>
      </c>
      <c r="D124" s="16" t="s">
        <v>279</v>
      </c>
      <c r="E124" s="16">
        <v>7</v>
      </c>
      <c r="F124" s="18" t="s">
        <v>56</v>
      </c>
      <c r="G124" s="18" t="s">
        <v>56</v>
      </c>
      <c r="H124" s="16" t="s">
        <v>54</v>
      </c>
      <c r="I124" s="16">
        <v>1</v>
      </c>
      <c r="J124" s="33">
        <v>54</v>
      </c>
      <c r="K124" s="33">
        <f t="shared" si="13"/>
        <v>378</v>
      </c>
      <c r="L124" s="34">
        <v>45.9</v>
      </c>
      <c r="M124" s="33">
        <f t="shared" si="14"/>
        <v>321.3</v>
      </c>
      <c r="N124" s="35">
        <v>99</v>
      </c>
      <c r="O124" s="35">
        <v>693</v>
      </c>
      <c r="P124" s="35">
        <f t="shared" si="15"/>
        <v>66.3</v>
      </c>
      <c r="Q124" s="35">
        <f t="shared" si="16"/>
        <v>464.1</v>
      </c>
      <c r="R124" s="35"/>
      <c r="S124" s="35"/>
      <c r="T124" s="41"/>
      <c r="X124" s="1" t="e">
        <f>VLOOKUP(C:C,AE:AF,2,FALSE)</f>
        <v>#N/A</v>
      </c>
      <c r="AA124" s="46">
        <v>1712625</v>
      </c>
      <c r="AB124" s="44" t="s">
        <v>1572</v>
      </c>
      <c r="AC124" s="44" t="s">
        <v>1605</v>
      </c>
      <c r="AD124" s="45" t="s">
        <v>576</v>
      </c>
      <c r="AE124" s="44" t="s">
        <v>1801</v>
      </c>
      <c r="AF124" s="44">
        <v>200</v>
      </c>
      <c r="AG124" s="44">
        <v>0</v>
      </c>
      <c r="AH124" s="44">
        <f t="shared" si="17"/>
        <v>100</v>
      </c>
      <c r="AI124" s="44" t="s">
        <v>2370</v>
      </c>
      <c r="AJ124" s="50">
        <v>45355</v>
      </c>
      <c r="AK124" s="49" t="s">
        <v>2371</v>
      </c>
      <c r="AL124" s="44" t="s">
        <v>1754</v>
      </c>
      <c r="AM124" s="1" t="e">
        <f>VLOOKUP(C:C,AV:AW,2,FALSE)</f>
        <v>#N/A</v>
      </c>
      <c r="AQ124" s="52">
        <v>2</v>
      </c>
      <c r="AR124" s="46">
        <v>1698162</v>
      </c>
      <c r="AS124" s="44" t="s">
        <v>1572</v>
      </c>
      <c r="AT124" s="44" t="s">
        <v>1605</v>
      </c>
      <c r="AU124" s="44" t="s">
        <v>1356</v>
      </c>
      <c r="AV124" s="44" t="s">
        <v>1356</v>
      </c>
      <c r="AW124" s="44">
        <v>45</v>
      </c>
      <c r="AX124" s="44" t="s">
        <v>2372</v>
      </c>
      <c r="AY124" s="50">
        <v>45320</v>
      </c>
      <c r="AZ124" s="65"/>
      <c r="BA124" s="44"/>
      <c r="BB124" s="44" t="s">
        <v>1356</v>
      </c>
      <c r="BC124" s="44" t="s">
        <v>1671</v>
      </c>
      <c r="BD124" s="44">
        <v>90</v>
      </c>
      <c r="BE124" s="44">
        <v>0</v>
      </c>
      <c r="BF124" s="44">
        <v>0</v>
      </c>
      <c r="BH124" s="1">
        <f>VLOOKUP(C:C,BN:BO,2,FALSE)</f>
        <v>45</v>
      </c>
      <c r="BI124" s="1">
        <f t="shared" si="18"/>
        <v>0.899999999999999</v>
      </c>
      <c r="BJ124" s="76">
        <v>1518081</v>
      </c>
      <c r="BK124" s="75" t="s">
        <v>2373</v>
      </c>
      <c r="BL124" s="75" t="s">
        <v>1605</v>
      </c>
      <c r="BM124" s="75" t="s">
        <v>2374</v>
      </c>
      <c r="BN124" s="77" t="s">
        <v>2375</v>
      </c>
      <c r="BO124" s="78">
        <v>400</v>
      </c>
      <c r="BP124" s="75" t="s">
        <v>2376</v>
      </c>
      <c r="BQ124" s="80">
        <v>45032</v>
      </c>
      <c r="BR124" s="75" t="s">
        <v>2377</v>
      </c>
      <c r="BS124" s="75" t="s">
        <v>1608</v>
      </c>
      <c r="BT124" s="75">
        <v>800</v>
      </c>
      <c r="BU124" s="75">
        <v>0</v>
      </c>
    </row>
    <row r="125" ht="48" spans="1:73">
      <c r="A125" s="16">
        <f t="shared" si="12"/>
        <v>121</v>
      </c>
      <c r="B125" s="16" t="s">
        <v>292</v>
      </c>
      <c r="C125" s="16" t="s">
        <v>280</v>
      </c>
      <c r="D125" s="16" t="s">
        <v>279</v>
      </c>
      <c r="E125" s="16">
        <v>3</v>
      </c>
      <c r="F125" s="18" t="s">
        <v>56</v>
      </c>
      <c r="G125" s="18" t="s">
        <v>56</v>
      </c>
      <c r="H125" s="16" t="s">
        <v>54</v>
      </c>
      <c r="I125" s="16">
        <v>1</v>
      </c>
      <c r="J125" s="33">
        <v>54</v>
      </c>
      <c r="K125" s="33">
        <f t="shared" si="13"/>
        <v>162</v>
      </c>
      <c r="L125" s="34">
        <v>45.9</v>
      </c>
      <c r="M125" s="33">
        <f t="shared" si="14"/>
        <v>137.7</v>
      </c>
      <c r="N125" s="35">
        <v>99</v>
      </c>
      <c r="O125" s="35">
        <v>297</v>
      </c>
      <c r="P125" s="35">
        <f t="shared" si="15"/>
        <v>66.3</v>
      </c>
      <c r="Q125" s="35">
        <f t="shared" si="16"/>
        <v>198.9</v>
      </c>
      <c r="R125" s="35"/>
      <c r="S125" s="35"/>
      <c r="T125" s="41"/>
      <c r="X125" s="1">
        <f>VLOOKUP(C:C,AE:AH,4,FALSE)</f>
        <v>45</v>
      </c>
      <c r="Y125" s="1">
        <f t="shared" ref="Y125:Y127" si="24">L125-X125</f>
        <v>0.899999999999999</v>
      </c>
      <c r="AA125" s="46">
        <v>1712625</v>
      </c>
      <c r="AB125" s="44" t="s">
        <v>1572</v>
      </c>
      <c r="AC125" s="44" t="s">
        <v>1605</v>
      </c>
      <c r="AD125" s="45" t="s">
        <v>576</v>
      </c>
      <c r="AE125" s="44" t="s">
        <v>1801</v>
      </c>
      <c r="AF125" s="44">
        <v>200</v>
      </c>
      <c r="AG125" s="44">
        <v>0</v>
      </c>
      <c r="AH125" s="44">
        <f t="shared" si="17"/>
        <v>100</v>
      </c>
      <c r="AI125" s="44" t="s">
        <v>2378</v>
      </c>
      <c r="AJ125" s="50">
        <v>45355</v>
      </c>
      <c r="AK125" s="49" t="s">
        <v>2379</v>
      </c>
      <c r="AL125" s="44" t="s">
        <v>1754</v>
      </c>
      <c r="AM125" s="1" t="e">
        <f>VLOOKUP(C:C,AV:AW,2,FALSE)</f>
        <v>#N/A</v>
      </c>
      <c r="AQ125" s="52">
        <v>2</v>
      </c>
      <c r="AR125" s="46">
        <v>1698162</v>
      </c>
      <c r="AS125" s="44" t="s">
        <v>1572</v>
      </c>
      <c r="AT125" s="44" t="s">
        <v>1605</v>
      </c>
      <c r="AU125" s="44" t="s">
        <v>1356</v>
      </c>
      <c r="AV125" s="44" t="s">
        <v>1356</v>
      </c>
      <c r="AW125" s="44">
        <v>45</v>
      </c>
      <c r="AX125" s="44" t="s">
        <v>2380</v>
      </c>
      <c r="AY125" s="50">
        <v>45320</v>
      </c>
      <c r="AZ125" s="65"/>
      <c r="BA125" s="44"/>
      <c r="BB125" s="44" t="s">
        <v>1356</v>
      </c>
      <c r="BC125" s="44" t="s">
        <v>1671</v>
      </c>
      <c r="BD125" s="44">
        <v>90</v>
      </c>
      <c r="BE125" s="44">
        <v>0</v>
      </c>
      <c r="BF125" s="44">
        <v>0</v>
      </c>
      <c r="BH125" s="1">
        <f>VLOOKUP(C:C,BN:BO,2,FALSE)</f>
        <v>45</v>
      </c>
      <c r="BI125" s="1">
        <f t="shared" si="18"/>
        <v>0.899999999999999</v>
      </c>
      <c r="BJ125" s="76">
        <v>1518083</v>
      </c>
      <c r="BK125" s="75" t="s">
        <v>2373</v>
      </c>
      <c r="BL125" s="75" t="s">
        <v>1605</v>
      </c>
      <c r="BM125" s="75" t="s">
        <v>292</v>
      </c>
      <c r="BN125" s="77" t="s">
        <v>295</v>
      </c>
      <c r="BO125" s="78">
        <v>45</v>
      </c>
      <c r="BP125" s="75" t="s">
        <v>2381</v>
      </c>
      <c r="BQ125" s="80">
        <v>45032</v>
      </c>
      <c r="BR125" s="75" t="s">
        <v>2382</v>
      </c>
      <c r="BS125" s="75" t="s">
        <v>1608</v>
      </c>
      <c r="BT125" s="75">
        <v>90</v>
      </c>
      <c r="BU125" s="75">
        <v>0</v>
      </c>
    </row>
    <row r="126" ht="48" spans="1:73">
      <c r="A126" s="16">
        <f t="shared" si="12"/>
        <v>122</v>
      </c>
      <c r="B126" s="16" t="s">
        <v>292</v>
      </c>
      <c r="C126" s="16" t="s">
        <v>278</v>
      </c>
      <c r="D126" s="16" t="s">
        <v>279</v>
      </c>
      <c r="E126" s="16">
        <v>4</v>
      </c>
      <c r="F126" s="18" t="s">
        <v>56</v>
      </c>
      <c r="G126" s="18" t="s">
        <v>56</v>
      </c>
      <c r="H126" s="16" t="s">
        <v>54</v>
      </c>
      <c r="I126" s="16">
        <v>1</v>
      </c>
      <c r="J126" s="33">
        <v>54</v>
      </c>
      <c r="K126" s="33">
        <f t="shared" si="13"/>
        <v>216</v>
      </c>
      <c r="L126" s="34">
        <v>45.9</v>
      </c>
      <c r="M126" s="33">
        <f t="shared" si="14"/>
        <v>183.6</v>
      </c>
      <c r="N126" s="35">
        <v>99</v>
      </c>
      <c r="O126" s="35">
        <v>396</v>
      </c>
      <c r="P126" s="35">
        <f t="shared" si="15"/>
        <v>66.3</v>
      </c>
      <c r="Q126" s="35">
        <f t="shared" si="16"/>
        <v>265.2</v>
      </c>
      <c r="R126" s="35"/>
      <c r="S126" s="35"/>
      <c r="T126" s="41"/>
      <c r="X126" s="1">
        <f>VLOOKUP(C:C,AE:AH,4,FALSE)</f>
        <v>45</v>
      </c>
      <c r="Y126" s="1">
        <f t="shared" si="24"/>
        <v>0.899999999999999</v>
      </c>
      <c r="AA126" s="46">
        <v>1712625</v>
      </c>
      <c r="AB126" s="44" t="s">
        <v>1572</v>
      </c>
      <c r="AC126" s="44" t="s">
        <v>1605</v>
      </c>
      <c r="AD126" s="45" t="s">
        <v>576</v>
      </c>
      <c r="AE126" s="44" t="s">
        <v>1801</v>
      </c>
      <c r="AF126" s="44">
        <v>200</v>
      </c>
      <c r="AG126" s="44">
        <v>0</v>
      </c>
      <c r="AH126" s="44">
        <f t="shared" si="17"/>
        <v>100</v>
      </c>
      <c r="AI126" s="44" t="s">
        <v>2383</v>
      </c>
      <c r="AJ126" s="50">
        <v>45355</v>
      </c>
      <c r="AK126" s="49" t="s">
        <v>2384</v>
      </c>
      <c r="AL126" s="44" t="s">
        <v>1754</v>
      </c>
      <c r="AM126" s="1" t="e">
        <f>VLOOKUP(C:C,AV:AW,2,FALSE)</f>
        <v>#N/A</v>
      </c>
      <c r="AQ126" s="52">
        <v>2</v>
      </c>
      <c r="AR126" s="46">
        <v>1698162</v>
      </c>
      <c r="AS126" s="44" t="s">
        <v>1572</v>
      </c>
      <c r="AT126" s="44" t="s">
        <v>1605</v>
      </c>
      <c r="AU126" s="44" t="s">
        <v>1356</v>
      </c>
      <c r="AV126" s="44" t="s">
        <v>1356</v>
      </c>
      <c r="AW126" s="44">
        <v>45</v>
      </c>
      <c r="AX126" s="44" t="s">
        <v>2385</v>
      </c>
      <c r="AY126" s="50">
        <v>45320</v>
      </c>
      <c r="AZ126" s="65"/>
      <c r="BA126" s="44"/>
      <c r="BB126" s="44" t="s">
        <v>1356</v>
      </c>
      <c r="BC126" s="44" t="s">
        <v>1671</v>
      </c>
      <c r="BD126" s="44">
        <v>90</v>
      </c>
      <c r="BE126" s="44">
        <v>0</v>
      </c>
      <c r="BF126" s="44">
        <v>0</v>
      </c>
      <c r="BH126" s="1">
        <f>VLOOKUP(C:C,BN:BO,2,FALSE)</f>
        <v>45</v>
      </c>
      <c r="BI126" s="1">
        <f t="shared" si="18"/>
        <v>0.899999999999999</v>
      </c>
      <c r="BJ126" s="76">
        <v>1518083</v>
      </c>
      <c r="BK126" s="75" t="s">
        <v>2373</v>
      </c>
      <c r="BL126" s="75" t="s">
        <v>1605</v>
      </c>
      <c r="BM126" s="75" t="s">
        <v>2386</v>
      </c>
      <c r="BN126" s="77" t="s">
        <v>2387</v>
      </c>
      <c r="BO126" s="78">
        <v>150</v>
      </c>
      <c r="BP126" s="75" t="s">
        <v>2388</v>
      </c>
      <c r="BQ126" s="80">
        <v>45032</v>
      </c>
      <c r="BR126" s="75" t="s">
        <v>2389</v>
      </c>
      <c r="BS126" s="75" t="s">
        <v>1608</v>
      </c>
      <c r="BT126" s="75">
        <v>300</v>
      </c>
      <c r="BU126" s="75">
        <v>0</v>
      </c>
    </row>
    <row r="127" ht="40.5" spans="1:73">
      <c r="A127" s="16">
        <f t="shared" si="12"/>
        <v>123</v>
      </c>
      <c r="B127" s="16" t="s">
        <v>292</v>
      </c>
      <c r="C127" s="16" t="s">
        <v>117</v>
      </c>
      <c r="D127" s="16" t="s">
        <v>279</v>
      </c>
      <c r="E127" s="16">
        <v>2</v>
      </c>
      <c r="F127" s="18" t="s">
        <v>56</v>
      </c>
      <c r="G127" s="18" t="s">
        <v>56</v>
      </c>
      <c r="H127" s="16" t="s">
        <v>54</v>
      </c>
      <c r="I127" s="16">
        <v>1</v>
      </c>
      <c r="J127" s="33">
        <v>54</v>
      </c>
      <c r="K127" s="33">
        <f t="shared" si="13"/>
        <v>108</v>
      </c>
      <c r="L127" s="34">
        <v>45.9</v>
      </c>
      <c r="M127" s="33">
        <f t="shared" si="14"/>
        <v>91.8</v>
      </c>
      <c r="N127" s="35">
        <v>99</v>
      </c>
      <c r="O127" s="35">
        <v>198</v>
      </c>
      <c r="P127" s="35">
        <f t="shared" si="15"/>
        <v>66.3</v>
      </c>
      <c r="Q127" s="35">
        <f t="shared" si="16"/>
        <v>132.6</v>
      </c>
      <c r="R127" s="35"/>
      <c r="S127" s="35"/>
      <c r="T127" s="41"/>
      <c r="X127" s="1">
        <f>VLOOKUP(C:C,AE:AH,4,FALSE)</f>
        <v>45</v>
      </c>
      <c r="Y127" s="1">
        <f t="shared" si="24"/>
        <v>0.899999999999999</v>
      </c>
      <c r="AA127" s="46">
        <v>1712625</v>
      </c>
      <c r="AB127" s="44" t="s">
        <v>1572</v>
      </c>
      <c r="AC127" s="44" t="s">
        <v>1605</v>
      </c>
      <c r="AD127" s="45" t="s">
        <v>576</v>
      </c>
      <c r="AE127" s="44" t="s">
        <v>2390</v>
      </c>
      <c r="AF127" s="44">
        <v>200</v>
      </c>
      <c r="AG127" s="44">
        <v>0</v>
      </c>
      <c r="AH127" s="44">
        <f t="shared" si="17"/>
        <v>100</v>
      </c>
      <c r="AI127" s="44" t="s">
        <v>2391</v>
      </c>
      <c r="AJ127" s="50">
        <v>45355</v>
      </c>
      <c r="AK127" s="49" t="s">
        <v>2392</v>
      </c>
      <c r="AL127" s="44" t="s">
        <v>1754</v>
      </c>
      <c r="AM127" s="1" t="e">
        <f>VLOOKUP(C:C,AV:AW,2,FALSE)</f>
        <v>#N/A</v>
      </c>
      <c r="AQ127" s="52">
        <v>2</v>
      </c>
      <c r="AR127" s="46">
        <v>1698162</v>
      </c>
      <c r="AS127" s="44" t="s">
        <v>1572</v>
      </c>
      <c r="AT127" s="44" t="s">
        <v>1605</v>
      </c>
      <c r="AU127" s="44" t="s">
        <v>287</v>
      </c>
      <c r="AV127" s="44" t="s">
        <v>287</v>
      </c>
      <c r="AW127" s="44">
        <v>45</v>
      </c>
      <c r="AX127" s="44" t="s">
        <v>2393</v>
      </c>
      <c r="AY127" s="50">
        <v>45320</v>
      </c>
      <c r="AZ127" s="65"/>
      <c r="BA127" s="44"/>
      <c r="BB127" s="44" t="s">
        <v>287</v>
      </c>
      <c r="BC127" s="44" t="s">
        <v>1671</v>
      </c>
      <c r="BD127" s="44">
        <v>90</v>
      </c>
      <c r="BE127" s="44">
        <v>0</v>
      </c>
      <c r="BF127" s="44">
        <v>0</v>
      </c>
      <c r="BH127" s="1">
        <f>VLOOKUP(C:C,BN:BO,2,FALSE)</f>
        <v>45</v>
      </c>
      <c r="BI127" s="1">
        <f t="shared" si="18"/>
        <v>0.899999999999999</v>
      </c>
      <c r="BJ127" s="76">
        <v>1519650</v>
      </c>
      <c r="BK127" s="75" t="s">
        <v>1572</v>
      </c>
      <c r="BL127" s="75" t="s">
        <v>1605</v>
      </c>
      <c r="BM127" s="75" t="s">
        <v>380</v>
      </c>
      <c r="BN127" s="77" t="s">
        <v>2394</v>
      </c>
      <c r="BO127" s="78">
        <v>350</v>
      </c>
      <c r="BP127" s="75" t="s">
        <v>2395</v>
      </c>
      <c r="BQ127" s="80">
        <v>45035</v>
      </c>
      <c r="BR127" s="75" t="s">
        <v>2396</v>
      </c>
      <c r="BS127" s="75" t="s">
        <v>1608</v>
      </c>
      <c r="BT127" s="75">
        <v>700</v>
      </c>
      <c r="BU127" s="75">
        <v>0</v>
      </c>
    </row>
    <row r="128" ht="78.75" spans="1:73">
      <c r="A128" s="16">
        <f t="shared" si="12"/>
        <v>124</v>
      </c>
      <c r="B128" s="16" t="s">
        <v>296</v>
      </c>
      <c r="C128" s="16" t="s">
        <v>297</v>
      </c>
      <c r="D128" s="16" t="s">
        <v>40</v>
      </c>
      <c r="E128" s="16">
        <v>1</v>
      </c>
      <c r="F128" s="82" t="s">
        <v>2397</v>
      </c>
      <c r="G128" s="82" t="s">
        <v>2397</v>
      </c>
      <c r="H128" s="16" t="s">
        <v>42</v>
      </c>
      <c r="I128" s="16">
        <v>1</v>
      </c>
      <c r="J128" s="33">
        <v>360</v>
      </c>
      <c r="K128" s="33">
        <f t="shared" si="13"/>
        <v>360</v>
      </c>
      <c r="L128" s="34">
        <v>1836</v>
      </c>
      <c r="M128" s="33">
        <f t="shared" si="14"/>
        <v>1836</v>
      </c>
      <c r="N128" s="35">
        <v>360</v>
      </c>
      <c r="O128" s="35">
        <v>360</v>
      </c>
      <c r="P128" s="35">
        <f t="shared" si="15"/>
        <v>852</v>
      </c>
      <c r="Q128" s="35">
        <f t="shared" si="16"/>
        <v>852</v>
      </c>
      <c r="R128" s="35"/>
      <c r="S128" s="35"/>
      <c r="T128" s="41"/>
      <c r="X128" s="1" t="e">
        <f>VLOOKUP(C:C,AE:AF,2,FALSE)</f>
        <v>#N/A</v>
      </c>
      <c r="AA128" s="46">
        <v>1712625</v>
      </c>
      <c r="AB128" s="44" t="s">
        <v>1572</v>
      </c>
      <c r="AC128" s="44" t="s">
        <v>1605</v>
      </c>
      <c r="AD128" s="45" t="s">
        <v>576</v>
      </c>
      <c r="AE128" s="44" t="s">
        <v>2390</v>
      </c>
      <c r="AF128" s="44">
        <v>200</v>
      </c>
      <c r="AG128" s="44">
        <v>0</v>
      </c>
      <c r="AH128" s="44">
        <f t="shared" si="17"/>
        <v>100</v>
      </c>
      <c r="AI128" s="44" t="s">
        <v>2398</v>
      </c>
      <c r="AJ128" s="50">
        <v>45355</v>
      </c>
      <c r="AK128" s="49" t="s">
        <v>2399</v>
      </c>
      <c r="AL128" s="44" t="s">
        <v>1754</v>
      </c>
      <c r="AM128" s="1" t="e">
        <f>VLOOKUP(C:C,AV:AW,2,FALSE)</f>
        <v>#N/A</v>
      </c>
      <c r="AQ128" s="52">
        <v>2</v>
      </c>
      <c r="AR128" s="46">
        <v>1698162</v>
      </c>
      <c r="AS128" s="44" t="s">
        <v>1572</v>
      </c>
      <c r="AT128" s="44" t="s">
        <v>1605</v>
      </c>
      <c r="AU128" s="44" t="s">
        <v>287</v>
      </c>
      <c r="AV128" s="44" t="s">
        <v>287</v>
      </c>
      <c r="AW128" s="44">
        <v>45</v>
      </c>
      <c r="AX128" s="44" t="s">
        <v>2400</v>
      </c>
      <c r="AY128" s="50">
        <v>45320</v>
      </c>
      <c r="AZ128" s="65"/>
      <c r="BA128" s="44"/>
      <c r="BB128" s="44" t="s">
        <v>287</v>
      </c>
      <c r="BC128" s="44" t="s">
        <v>1671</v>
      </c>
      <c r="BD128" s="44">
        <v>90</v>
      </c>
      <c r="BE128" s="44">
        <v>0</v>
      </c>
      <c r="BF128" s="44">
        <v>0</v>
      </c>
      <c r="BH128" s="1" t="e">
        <f>VLOOKUP(C:C,BN:BO,2,FALSE)</f>
        <v>#N/A</v>
      </c>
      <c r="BI128" s="1" t="e">
        <f t="shared" si="18"/>
        <v>#N/A</v>
      </c>
      <c r="BJ128" s="76">
        <v>1519650</v>
      </c>
      <c r="BK128" s="75" t="s">
        <v>1572</v>
      </c>
      <c r="BL128" s="75" t="s">
        <v>1605</v>
      </c>
      <c r="BM128" s="75" t="s">
        <v>373</v>
      </c>
      <c r="BN128" s="77" t="s">
        <v>374</v>
      </c>
      <c r="BO128" s="78">
        <v>70</v>
      </c>
      <c r="BP128" s="75" t="s">
        <v>2401</v>
      </c>
      <c r="BQ128" s="80">
        <v>45035</v>
      </c>
      <c r="BR128" s="75" t="s">
        <v>1800</v>
      </c>
      <c r="BS128" s="75" t="s">
        <v>1671</v>
      </c>
      <c r="BT128" s="75">
        <v>140</v>
      </c>
      <c r="BU128" s="75">
        <v>0</v>
      </c>
    </row>
    <row r="129" ht="40.5" spans="1:73">
      <c r="A129" s="16">
        <f t="shared" si="12"/>
        <v>125</v>
      </c>
      <c r="B129" s="16" t="s">
        <v>299</v>
      </c>
      <c r="C129" s="16" t="s">
        <v>300</v>
      </c>
      <c r="D129" s="16" t="s">
        <v>40</v>
      </c>
      <c r="E129" s="16">
        <v>3</v>
      </c>
      <c r="F129" s="17" t="s">
        <v>301</v>
      </c>
      <c r="G129" s="17" t="s">
        <v>301</v>
      </c>
      <c r="H129" s="16" t="s">
        <v>42</v>
      </c>
      <c r="I129" s="16">
        <v>1</v>
      </c>
      <c r="J129" s="33">
        <v>315</v>
      </c>
      <c r="K129" s="33">
        <f t="shared" si="13"/>
        <v>945</v>
      </c>
      <c r="L129" s="34">
        <v>204</v>
      </c>
      <c r="M129" s="33">
        <f t="shared" si="14"/>
        <v>612</v>
      </c>
      <c r="N129" s="35">
        <v>252</v>
      </c>
      <c r="O129" s="35">
        <v>756</v>
      </c>
      <c r="P129" s="35">
        <f t="shared" si="15"/>
        <v>257</v>
      </c>
      <c r="Q129" s="35">
        <f t="shared" si="16"/>
        <v>771</v>
      </c>
      <c r="R129" s="35"/>
      <c r="S129" s="35"/>
      <c r="T129" s="41"/>
      <c r="X129" s="1">
        <f>VLOOKUP(C:C,AE:AH,4,FALSE)</f>
        <v>200</v>
      </c>
      <c r="Y129" s="1">
        <f t="shared" ref="Y129:Y132" si="25">L129-X129</f>
        <v>4</v>
      </c>
      <c r="AA129" s="46">
        <v>1712625</v>
      </c>
      <c r="AB129" s="44" t="s">
        <v>1572</v>
      </c>
      <c r="AC129" s="44" t="s">
        <v>1605</v>
      </c>
      <c r="AD129" s="45" t="s">
        <v>576</v>
      </c>
      <c r="AE129" s="44" t="s">
        <v>2390</v>
      </c>
      <c r="AF129" s="44">
        <v>200</v>
      </c>
      <c r="AG129" s="44">
        <v>0</v>
      </c>
      <c r="AH129" s="44">
        <f t="shared" si="17"/>
        <v>100</v>
      </c>
      <c r="AI129" s="44" t="s">
        <v>2402</v>
      </c>
      <c r="AJ129" s="50">
        <v>45355</v>
      </c>
      <c r="AK129" s="49" t="s">
        <v>2403</v>
      </c>
      <c r="AL129" s="44" t="s">
        <v>1754</v>
      </c>
      <c r="AM129" s="1" t="e">
        <f>VLOOKUP(C:C,AV:AW,2,FALSE)</f>
        <v>#N/A</v>
      </c>
      <c r="AQ129" s="52">
        <v>2</v>
      </c>
      <c r="AR129" s="46">
        <v>1698162</v>
      </c>
      <c r="AS129" s="44" t="s">
        <v>1572</v>
      </c>
      <c r="AT129" s="44" t="s">
        <v>1605</v>
      </c>
      <c r="AU129" s="44" t="s">
        <v>287</v>
      </c>
      <c r="AV129" s="44" t="s">
        <v>287</v>
      </c>
      <c r="AW129" s="44">
        <v>45</v>
      </c>
      <c r="AX129" s="44" t="s">
        <v>2404</v>
      </c>
      <c r="AY129" s="50">
        <v>45320</v>
      </c>
      <c r="AZ129" s="65"/>
      <c r="BA129" s="44"/>
      <c r="BB129" s="44" t="s">
        <v>287</v>
      </c>
      <c r="BC129" s="44" t="s">
        <v>1671</v>
      </c>
      <c r="BD129" s="44">
        <v>90</v>
      </c>
      <c r="BE129" s="44">
        <v>0</v>
      </c>
      <c r="BF129" s="44">
        <v>0</v>
      </c>
      <c r="BH129" s="1">
        <f>VLOOKUP(C:C,BN:BO,2,FALSE)</f>
        <v>140</v>
      </c>
      <c r="BI129" s="1">
        <f t="shared" si="18"/>
        <v>64</v>
      </c>
      <c r="BJ129" s="76">
        <v>1519650</v>
      </c>
      <c r="BK129" s="75" t="s">
        <v>1572</v>
      </c>
      <c r="BL129" s="75" t="s">
        <v>1605</v>
      </c>
      <c r="BM129" s="75" t="s">
        <v>373</v>
      </c>
      <c r="BN129" s="77" t="s">
        <v>374</v>
      </c>
      <c r="BO129" s="78">
        <v>70</v>
      </c>
      <c r="BP129" s="75" t="s">
        <v>2405</v>
      </c>
      <c r="BQ129" s="80">
        <v>45035</v>
      </c>
      <c r="BR129" s="75" t="s">
        <v>2406</v>
      </c>
      <c r="BS129" s="75" t="s">
        <v>1671</v>
      </c>
      <c r="BT129" s="75">
        <v>140</v>
      </c>
      <c r="BU129" s="75">
        <v>0</v>
      </c>
    </row>
    <row r="130" ht="36" spans="1:73">
      <c r="A130" s="16">
        <f t="shared" si="12"/>
        <v>126</v>
      </c>
      <c r="B130" s="16" t="s">
        <v>302</v>
      </c>
      <c r="C130" s="16" t="s">
        <v>303</v>
      </c>
      <c r="D130" s="16" t="s">
        <v>92</v>
      </c>
      <c r="E130" s="16">
        <v>2</v>
      </c>
      <c r="F130" s="18" t="s">
        <v>56</v>
      </c>
      <c r="G130" s="18" t="s">
        <v>56</v>
      </c>
      <c r="H130" s="16" t="s">
        <v>54</v>
      </c>
      <c r="I130" s="16">
        <v>1</v>
      </c>
      <c r="J130" s="33">
        <v>36</v>
      </c>
      <c r="K130" s="33">
        <f t="shared" si="13"/>
        <v>72</v>
      </c>
      <c r="L130" s="34">
        <v>15.3</v>
      </c>
      <c r="M130" s="33">
        <f t="shared" si="14"/>
        <v>30.6</v>
      </c>
      <c r="N130" s="35">
        <v>33</v>
      </c>
      <c r="O130" s="35">
        <v>66</v>
      </c>
      <c r="P130" s="35">
        <f t="shared" si="15"/>
        <v>28.1</v>
      </c>
      <c r="Q130" s="35">
        <f t="shared" si="16"/>
        <v>56.2</v>
      </c>
      <c r="R130" s="35"/>
      <c r="S130" s="35"/>
      <c r="T130" s="41"/>
      <c r="X130" s="1" t="e">
        <f>VLOOKUP(C:C,AE:AF,2,FALSE)</f>
        <v>#N/A</v>
      </c>
      <c r="AA130" s="46">
        <v>1712651</v>
      </c>
      <c r="AB130" s="44" t="s">
        <v>1572</v>
      </c>
      <c r="AC130" s="44" t="s">
        <v>1605</v>
      </c>
      <c r="AD130" s="45" t="s">
        <v>1220</v>
      </c>
      <c r="AE130" s="44" t="s">
        <v>2407</v>
      </c>
      <c r="AF130" s="44">
        <v>80</v>
      </c>
      <c r="AG130" s="44">
        <v>0</v>
      </c>
      <c r="AH130" s="44">
        <f t="shared" si="17"/>
        <v>40</v>
      </c>
      <c r="AI130" s="44" t="s">
        <v>2408</v>
      </c>
      <c r="AJ130" s="50">
        <v>45355</v>
      </c>
      <c r="AK130" s="49" t="s">
        <v>2409</v>
      </c>
      <c r="AL130" s="44" t="s">
        <v>1880</v>
      </c>
      <c r="AM130" s="1" t="e">
        <f>VLOOKUP(C:C,AV:AW,2,FALSE)</f>
        <v>#N/A</v>
      </c>
      <c r="AQ130" s="52">
        <v>2</v>
      </c>
      <c r="AR130" s="46">
        <v>1698162</v>
      </c>
      <c r="AS130" s="44" t="s">
        <v>1572</v>
      </c>
      <c r="AT130" s="44" t="s">
        <v>1605</v>
      </c>
      <c r="AU130" s="44" t="s">
        <v>287</v>
      </c>
      <c r="AV130" s="44" t="s">
        <v>287</v>
      </c>
      <c r="AW130" s="44">
        <v>45</v>
      </c>
      <c r="AX130" s="44" t="s">
        <v>2410</v>
      </c>
      <c r="AY130" s="50">
        <v>45320</v>
      </c>
      <c r="AZ130" s="65"/>
      <c r="BA130" s="44"/>
      <c r="BB130" s="44" t="s">
        <v>287</v>
      </c>
      <c r="BC130" s="44" t="s">
        <v>1671</v>
      </c>
      <c r="BD130" s="44">
        <v>90</v>
      </c>
      <c r="BE130" s="44">
        <v>0</v>
      </c>
      <c r="BF130" s="44">
        <v>0</v>
      </c>
      <c r="BH130" s="1" t="e">
        <f>VLOOKUP(C:C,BN:BO,2,FALSE)</f>
        <v>#N/A</v>
      </c>
      <c r="BI130" s="1" t="e">
        <f t="shared" si="18"/>
        <v>#N/A</v>
      </c>
      <c r="BJ130" s="76">
        <v>1519650</v>
      </c>
      <c r="BK130" s="75" t="s">
        <v>1572</v>
      </c>
      <c r="BL130" s="75" t="s">
        <v>1605</v>
      </c>
      <c r="BM130" s="75" t="s">
        <v>373</v>
      </c>
      <c r="BN130" s="77" t="s">
        <v>374</v>
      </c>
      <c r="BO130" s="78">
        <v>70</v>
      </c>
      <c r="BP130" s="75" t="s">
        <v>2411</v>
      </c>
      <c r="BQ130" s="80">
        <v>45035</v>
      </c>
      <c r="BR130" s="75" t="s">
        <v>2412</v>
      </c>
      <c r="BS130" s="75" t="s">
        <v>1671</v>
      </c>
      <c r="BT130" s="75">
        <v>140</v>
      </c>
      <c r="BU130" s="75">
        <v>0</v>
      </c>
    </row>
    <row r="131" ht="36" spans="1:73">
      <c r="A131" s="16">
        <f t="shared" si="12"/>
        <v>127</v>
      </c>
      <c r="B131" s="16" t="s">
        <v>304</v>
      </c>
      <c r="C131" s="16" t="s">
        <v>305</v>
      </c>
      <c r="D131" s="16" t="s">
        <v>40</v>
      </c>
      <c r="E131" s="16">
        <v>2</v>
      </c>
      <c r="F131" s="18" t="s">
        <v>306</v>
      </c>
      <c r="G131" s="18" t="s">
        <v>306</v>
      </c>
      <c r="H131" s="16" t="s">
        <v>42</v>
      </c>
      <c r="I131" s="16">
        <v>1</v>
      </c>
      <c r="J131" s="33">
        <v>45</v>
      </c>
      <c r="K131" s="33">
        <f t="shared" si="13"/>
        <v>90</v>
      </c>
      <c r="L131" s="34">
        <v>25.5</v>
      </c>
      <c r="M131" s="33">
        <f t="shared" si="14"/>
        <v>51</v>
      </c>
      <c r="N131" s="35">
        <v>450</v>
      </c>
      <c r="O131" s="35">
        <v>900</v>
      </c>
      <c r="P131" s="35">
        <f t="shared" si="15"/>
        <v>173.5</v>
      </c>
      <c r="Q131" s="35">
        <f t="shared" si="16"/>
        <v>347</v>
      </c>
      <c r="R131" s="35"/>
      <c r="S131" s="35"/>
      <c r="T131" s="41"/>
      <c r="X131" s="1">
        <f>VLOOKUP(C:C,AE:AH,4,FALSE)</f>
        <v>20</v>
      </c>
      <c r="Y131" s="1">
        <f t="shared" si="25"/>
        <v>5.5</v>
      </c>
      <c r="AA131" s="46">
        <v>1714321</v>
      </c>
      <c r="AB131" s="49" t="s">
        <v>1622</v>
      </c>
      <c r="AC131" s="44" t="s">
        <v>1623</v>
      </c>
      <c r="AD131" s="45" t="s">
        <v>1496</v>
      </c>
      <c r="AE131" s="44" t="s">
        <v>1497</v>
      </c>
      <c r="AF131" s="44">
        <v>1280</v>
      </c>
      <c r="AG131" s="44">
        <v>0</v>
      </c>
      <c r="AH131" s="44">
        <f t="shared" si="17"/>
        <v>640</v>
      </c>
      <c r="AI131" s="44" t="s">
        <v>2413</v>
      </c>
      <c r="AJ131" s="50">
        <v>45357</v>
      </c>
      <c r="AK131" s="49" t="s">
        <v>2414</v>
      </c>
      <c r="AL131" s="44" t="s">
        <v>1608</v>
      </c>
      <c r="AM131" s="1" t="e">
        <f>VLOOKUP(C:C,AV:AW,2,FALSE)</f>
        <v>#N/A</v>
      </c>
      <c r="AQ131" s="52">
        <v>2</v>
      </c>
      <c r="AR131" s="46">
        <v>1698162</v>
      </c>
      <c r="AS131" s="44" t="s">
        <v>1572</v>
      </c>
      <c r="AT131" s="44" t="s">
        <v>1605</v>
      </c>
      <c r="AU131" s="44" t="s">
        <v>287</v>
      </c>
      <c r="AV131" s="44" t="s">
        <v>287</v>
      </c>
      <c r="AW131" s="44">
        <v>45</v>
      </c>
      <c r="AX131" s="44" t="s">
        <v>2415</v>
      </c>
      <c r="AY131" s="50">
        <v>45320</v>
      </c>
      <c r="AZ131" s="65"/>
      <c r="BA131" s="44"/>
      <c r="BB131" s="44" t="s">
        <v>287</v>
      </c>
      <c r="BC131" s="44" t="s">
        <v>1671</v>
      </c>
      <c r="BD131" s="44">
        <v>90</v>
      </c>
      <c r="BE131" s="44">
        <v>0</v>
      </c>
      <c r="BF131" s="44">
        <v>0</v>
      </c>
      <c r="BH131" s="1">
        <f>VLOOKUP(C:C,BN:BO,2,FALSE)</f>
        <v>20</v>
      </c>
      <c r="BI131" s="1">
        <f t="shared" si="18"/>
        <v>5.5</v>
      </c>
      <c r="BJ131" s="76">
        <v>1519650</v>
      </c>
      <c r="BK131" s="75" t="s">
        <v>1572</v>
      </c>
      <c r="BL131" s="75" t="s">
        <v>1605</v>
      </c>
      <c r="BM131" s="75" t="s">
        <v>807</v>
      </c>
      <c r="BN131" s="77" t="s">
        <v>808</v>
      </c>
      <c r="BO131" s="78">
        <v>150</v>
      </c>
      <c r="BP131" s="75" t="s">
        <v>2416</v>
      </c>
      <c r="BQ131" s="80">
        <v>45035</v>
      </c>
      <c r="BR131" s="75" t="s">
        <v>40</v>
      </c>
      <c r="BS131" s="75" t="s">
        <v>1608</v>
      </c>
      <c r="BT131" s="75">
        <v>300</v>
      </c>
      <c r="BU131" s="75">
        <v>0</v>
      </c>
    </row>
    <row r="132" ht="40.5" spans="1:73">
      <c r="A132" s="16">
        <f t="shared" si="12"/>
        <v>128</v>
      </c>
      <c r="B132" s="25" t="s">
        <v>307</v>
      </c>
      <c r="C132" s="25" t="s">
        <v>40</v>
      </c>
      <c r="D132" s="25" t="s">
        <v>308</v>
      </c>
      <c r="E132" s="31">
        <v>1</v>
      </c>
      <c r="F132" s="17" t="s">
        <v>56</v>
      </c>
      <c r="G132" s="17" t="s">
        <v>56</v>
      </c>
      <c r="H132" s="16" t="s">
        <v>54</v>
      </c>
      <c r="I132" s="16">
        <v>1</v>
      </c>
      <c r="J132" s="33">
        <v>72</v>
      </c>
      <c r="K132" s="33">
        <f t="shared" si="13"/>
        <v>72</v>
      </c>
      <c r="L132" s="34">
        <v>35.7</v>
      </c>
      <c r="M132" s="33">
        <f t="shared" si="14"/>
        <v>35.7</v>
      </c>
      <c r="N132" s="35">
        <v>132</v>
      </c>
      <c r="O132" s="35">
        <v>132</v>
      </c>
      <c r="P132" s="35">
        <f t="shared" si="15"/>
        <v>79.9</v>
      </c>
      <c r="Q132" s="35">
        <f t="shared" si="16"/>
        <v>79.9</v>
      </c>
      <c r="R132" s="35"/>
      <c r="S132" s="35"/>
      <c r="T132" s="41"/>
      <c r="X132" s="1">
        <f>VLOOKUP(C:C,AE:AH,4,FALSE)</f>
        <v>300</v>
      </c>
      <c r="Y132" s="1">
        <f t="shared" si="25"/>
        <v>-264.3</v>
      </c>
      <c r="AA132" s="46">
        <v>1714321</v>
      </c>
      <c r="AB132" s="49" t="s">
        <v>1622</v>
      </c>
      <c r="AC132" s="44" t="s">
        <v>1623</v>
      </c>
      <c r="AD132" s="45" t="s">
        <v>2417</v>
      </c>
      <c r="AE132" s="44" t="s">
        <v>2418</v>
      </c>
      <c r="AF132" s="44">
        <v>120</v>
      </c>
      <c r="AG132" s="44">
        <v>0</v>
      </c>
      <c r="AH132" s="44">
        <f t="shared" si="17"/>
        <v>60</v>
      </c>
      <c r="AI132" s="44" t="s">
        <v>2419</v>
      </c>
      <c r="AJ132" s="50">
        <v>45357</v>
      </c>
      <c r="AK132" s="49" t="s">
        <v>2420</v>
      </c>
      <c r="AL132" s="44" t="s">
        <v>1608</v>
      </c>
      <c r="AM132" s="1">
        <f>VLOOKUP(C:C,AV:AW,2,FALSE)</f>
        <v>200</v>
      </c>
      <c r="AN132" s="1">
        <f>L132-AM132</f>
        <v>-164.3</v>
      </c>
      <c r="AQ132" s="52">
        <v>2</v>
      </c>
      <c r="AR132" s="46">
        <v>1698162</v>
      </c>
      <c r="AS132" s="44" t="s">
        <v>1572</v>
      </c>
      <c r="AT132" s="44" t="s">
        <v>1605</v>
      </c>
      <c r="AU132" s="44" t="s">
        <v>287</v>
      </c>
      <c r="AV132" s="44" t="s">
        <v>287</v>
      </c>
      <c r="AW132" s="44">
        <v>45</v>
      </c>
      <c r="AX132" s="44" t="s">
        <v>2421</v>
      </c>
      <c r="AY132" s="50">
        <v>45320</v>
      </c>
      <c r="AZ132" s="65"/>
      <c r="BA132" s="44"/>
      <c r="BB132" s="44" t="s">
        <v>287</v>
      </c>
      <c r="BC132" s="44" t="s">
        <v>1671</v>
      </c>
      <c r="BD132" s="44">
        <v>90</v>
      </c>
      <c r="BE132" s="44">
        <v>0</v>
      </c>
      <c r="BF132" s="44">
        <v>0</v>
      </c>
      <c r="BH132" s="1">
        <f>VLOOKUP(C:C,BN:BO,2,FALSE)</f>
        <v>125</v>
      </c>
      <c r="BI132" s="1">
        <f t="shared" si="18"/>
        <v>-89.3</v>
      </c>
      <c r="BJ132" s="76">
        <v>1519650</v>
      </c>
      <c r="BK132" s="75" t="s">
        <v>1572</v>
      </c>
      <c r="BL132" s="75" t="s">
        <v>1605</v>
      </c>
      <c r="BM132" s="75" t="s">
        <v>1494</v>
      </c>
      <c r="BN132" s="77" t="s">
        <v>40</v>
      </c>
      <c r="BO132" s="78">
        <v>300</v>
      </c>
      <c r="BP132" s="75" t="s">
        <v>2422</v>
      </c>
      <c r="BQ132" s="80">
        <v>45035</v>
      </c>
      <c r="BR132" s="75" t="s">
        <v>2019</v>
      </c>
      <c r="BS132" s="75" t="s">
        <v>1697</v>
      </c>
      <c r="BT132" s="75">
        <v>600</v>
      </c>
      <c r="BU132" s="75">
        <v>0</v>
      </c>
    </row>
    <row r="133" ht="180" spans="1:73">
      <c r="A133" s="16">
        <f t="shared" ref="A133:A196" si="26">ROW()-4</f>
        <v>129</v>
      </c>
      <c r="B133" s="16" t="s">
        <v>309</v>
      </c>
      <c r="C133" s="16" t="s">
        <v>310</v>
      </c>
      <c r="D133" s="16" t="s">
        <v>40</v>
      </c>
      <c r="E133" s="16">
        <v>1</v>
      </c>
      <c r="F133" s="18" t="s">
        <v>2423</v>
      </c>
      <c r="G133" s="18" t="s">
        <v>2423</v>
      </c>
      <c r="H133" s="16" t="s">
        <v>42</v>
      </c>
      <c r="I133" s="16">
        <v>1</v>
      </c>
      <c r="J133" s="33">
        <v>8000</v>
      </c>
      <c r="K133" s="33">
        <f t="shared" ref="K133:K196" si="27">E133*I133*J133</f>
        <v>8000</v>
      </c>
      <c r="L133" s="34">
        <v>1020</v>
      </c>
      <c r="M133" s="33">
        <f t="shared" ref="M133:M196" si="28">E133*I133*L133</f>
        <v>1020</v>
      </c>
      <c r="N133" s="35">
        <v>1530</v>
      </c>
      <c r="O133" s="35">
        <v>1530</v>
      </c>
      <c r="P133" s="35">
        <f t="shared" ref="P133:P196" si="29">ROUND(AVERAGE(J133,L133,N133),2)</f>
        <v>3516.67</v>
      </c>
      <c r="Q133" s="35">
        <f t="shared" ref="Q133:Q196" si="30">ROUND(E133*I133*P133,2)</f>
        <v>3516.67</v>
      </c>
      <c r="R133" s="35"/>
      <c r="S133" s="35"/>
      <c r="T133" s="41"/>
      <c r="X133" s="1" t="e">
        <f>VLOOKUP(C:C,AE:AF,2,FALSE)</f>
        <v>#N/A</v>
      </c>
      <c r="AA133" s="46">
        <v>1714321</v>
      </c>
      <c r="AB133" s="49" t="s">
        <v>1622</v>
      </c>
      <c r="AC133" s="44" t="s">
        <v>1623</v>
      </c>
      <c r="AD133" s="47" t="s">
        <v>2424</v>
      </c>
      <c r="AE133" s="44" t="s">
        <v>2425</v>
      </c>
      <c r="AF133" s="44">
        <v>600</v>
      </c>
      <c r="AG133" s="44">
        <v>0</v>
      </c>
      <c r="AH133" s="44">
        <f t="shared" ref="AH133:AH196" si="31">+(AF133+AG133)*0.5</f>
        <v>300</v>
      </c>
      <c r="AI133" s="44" t="s">
        <v>2426</v>
      </c>
      <c r="AJ133" s="50">
        <v>45357</v>
      </c>
      <c r="AK133" s="49" t="s">
        <v>2427</v>
      </c>
      <c r="AL133" s="44" t="s">
        <v>1608</v>
      </c>
      <c r="AM133" s="1" t="e">
        <f>VLOOKUP(C:C,AV:AW,2,FALSE)</f>
        <v>#N/A</v>
      </c>
      <c r="AQ133" s="52">
        <v>2</v>
      </c>
      <c r="AR133" s="46">
        <v>1698162</v>
      </c>
      <c r="AS133" s="44" t="s">
        <v>1572</v>
      </c>
      <c r="AT133" s="44" t="s">
        <v>1605</v>
      </c>
      <c r="AU133" s="44" t="s">
        <v>600</v>
      </c>
      <c r="AV133" s="44" t="s">
        <v>600</v>
      </c>
      <c r="AW133" s="44">
        <v>200</v>
      </c>
      <c r="AX133" s="44" t="s">
        <v>2428</v>
      </c>
      <c r="AY133" s="50">
        <v>45320</v>
      </c>
      <c r="AZ133" s="65"/>
      <c r="BA133" s="44"/>
      <c r="BB133" s="44" t="s">
        <v>600</v>
      </c>
      <c r="BC133" s="44" t="s">
        <v>1697</v>
      </c>
      <c r="BD133" s="44">
        <v>400</v>
      </c>
      <c r="BE133" s="44">
        <v>0</v>
      </c>
      <c r="BF133" s="44">
        <v>0</v>
      </c>
      <c r="BH133" s="1" t="e">
        <f>VLOOKUP(C:C,BN:BO,2,FALSE)</f>
        <v>#N/A</v>
      </c>
      <c r="BI133" s="1" t="e">
        <f t="shared" ref="BI133:BI196" si="32">L133-BH133</f>
        <v>#N/A</v>
      </c>
      <c r="BJ133" s="76">
        <v>1519650</v>
      </c>
      <c r="BK133" s="75" t="s">
        <v>1572</v>
      </c>
      <c r="BL133" s="75" t="s">
        <v>1605</v>
      </c>
      <c r="BM133" s="75" t="s">
        <v>287</v>
      </c>
      <c r="BN133" s="77" t="s">
        <v>289</v>
      </c>
      <c r="BO133" s="78">
        <v>45</v>
      </c>
      <c r="BP133" s="75" t="s">
        <v>2429</v>
      </c>
      <c r="BQ133" s="80">
        <v>45035</v>
      </c>
      <c r="BR133" s="75" t="s">
        <v>2430</v>
      </c>
      <c r="BS133" s="75" t="s">
        <v>1671</v>
      </c>
      <c r="BT133" s="75">
        <v>90</v>
      </c>
      <c r="BU133" s="75">
        <v>0</v>
      </c>
    </row>
    <row r="134" ht="36" spans="1:73">
      <c r="A134" s="16">
        <f t="shared" si="26"/>
        <v>130</v>
      </c>
      <c r="B134" s="16" t="s">
        <v>312</v>
      </c>
      <c r="C134" s="16" t="s">
        <v>313</v>
      </c>
      <c r="D134" s="16" t="s">
        <v>314</v>
      </c>
      <c r="E134" s="16">
        <v>1</v>
      </c>
      <c r="F134" s="18" t="s">
        <v>315</v>
      </c>
      <c r="G134" s="18" t="s">
        <v>315</v>
      </c>
      <c r="H134" s="16" t="s">
        <v>42</v>
      </c>
      <c r="I134" s="16">
        <v>1</v>
      </c>
      <c r="J134" s="33">
        <v>270</v>
      </c>
      <c r="K134" s="33">
        <f t="shared" si="27"/>
        <v>270</v>
      </c>
      <c r="L134" s="34">
        <v>76.5</v>
      </c>
      <c r="M134" s="33">
        <f t="shared" si="28"/>
        <v>76.5</v>
      </c>
      <c r="N134" s="35">
        <v>720</v>
      </c>
      <c r="O134" s="35">
        <v>720</v>
      </c>
      <c r="P134" s="35">
        <f t="shared" si="29"/>
        <v>355.5</v>
      </c>
      <c r="Q134" s="35">
        <f t="shared" si="30"/>
        <v>355.5</v>
      </c>
      <c r="R134" s="35"/>
      <c r="S134" s="35"/>
      <c r="T134" s="41"/>
      <c r="X134" s="1" t="e">
        <f>VLOOKUP(C:C,AE:AF,2,FALSE)</f>
        <v>#N/A</v>
      </c>
      <c r="AA134" s="46">
        <v>1714321</v>
      </c>
      <c r="AB134" s="49" t="s">
        <v>1622</v>
      </c>
      <c r="AC134" s="44" t="s">
        <v>1623</v>
      </c>
      <c r="AD134" s="47" t="s">
        <v>2431</v>
      </c>
      <c r="AE134" s="44" t="s">
        <v>2432</v>
      </c>
      <c r="AF134" s="44">
        <v>1000</v>
      </c>
      <c r="AG134" s="44">
        <v>0</v>
      </c>
      <c r="AH134" s="44">
        <f t="shared" si="31"/>
        <v>500</v>
      </c>
      <c r="AI134" s="44" t="s">
        <v>2433</v>
      </c>
      <c r="AJ134" s="50">
        <v>45357</v>
      </c>
      <c r="AK134" s="49" t="s">
        <v>2434</v>
      </c>
      <c r="AL134" s="44" t="s">
        <v>1608</v>
      </c>
      <c r="AM134" s="1" t="e">
        <f>VLOOKUP(C:C,AV:AW,2,FALSE)</f>
        <v>#N/A</v>
      </c>
      <c r="AQ134" s="52">
        <v>2</v>
      </c>
      <c r="AR134" s="46">
        <v>1698162</v>
      </c>
      <c r="AS134" s="44" t="s">
        <v>1572</v>
      </c>
      <c r="AT134" s="44" t="s">
        <v>1605</v>
      </c>
      <c r="AU134" s="44" t="s">
        <v>600</v>
      </c>
      <c r="AV134" s="44" t="s">
        <v>600</v>
      </c>
      <c r="AW134" s="44">
        <v>200</v>
      </c>
      <c r="AX134" s="44" t="s">
        <v>2435</v>
      </c>
      <c r="AY134" s="50">
        <v>45320</v>
      </c>
      <c r="AZ134" s="65"/>
      <c r="BA134" s="44"/>
      <c r="BB134" s="44" t="s">
        <v>600</v>
      </c>
      <c r="BC134" s="44" t="s">
        <v>1697</v>
      </c>
      <c r="BD134" s="44">
        <v>400</v>
      </c>
      <c r="BE134" s="44">
        <v>0</v>
      </c>
      <c r="BF134" s="44">
        <v>0</v>
      </c>
      <c r="BH134" s="1" t="e">
        <f>VLOOKUP(C:C,BN:BO,2,FALSE)</f>
        <v>#N/A</v>
      </c>
      <c r="BI134" s="1" t="e">
        <f t="shared" si="32"/>
        <v>#N/A</v>
      </c>
      <c r="BJ134" s="76">
        <v>1519650</v>
      </c>
      <c r="BK134" s="75" t="s">
        <v>1572</v>
      </c>
      <c r="BL134" s="75" t="s">
        <v>1605</v>
      </c>
      <c r="BM134" s="75" t="s">
        <v>287</v>
      </c>
      <c r="BN134" s="77" t="s">
        <v>289</v>
      </c>
      <c r="BO134" s="78">
        <v>45</v>
      </c>
      <c r="BP134" s="75" t="s">
        <v>2436</v>
      </c>
      <c r="BQ134" s="80">
        <v>45035</v>
      </c>
      <c r="BR134" s="75" t="s">
        <v>2437</v>
      </c>
      <c r="BS134" s="75" t="s">
        <v>1671</v>
      </c>
      <c r="BT134" s="75">
        <v>90</v>
      </c>
      <c r="BU134" s="75">
        <v>0</v>
      </c>
    </row>
    <row r="135" ht="56.25" spans="1:73">
      <c r="A135" s="16">
        <f t="shared" si="26"/>
        <v>131</v>
      </c>
      <c r="B135" s="16" t="s">
        <v>316</v>
      </c>
      <c r="C135" s="16" t="s">
        <v>317</v>
      </c>
      <c r="D135" s="16" t="s">
        <v>318</v>
      </c>
      <c r="E135" s="16">
        <v>1</v>
      </c>
      <c r="F135" s="18" t="s">
        <v>2438</v>
      </c>
      <c r="G135" s="18" t="s">
        <v>2438</v>
      </c>
      <c r="H135" s="16" t="s">
        <v>42</v>
      </c>
      <c r="I135" s="16">
        <v>1</v>
      </c>
      <c r="J135" s="33">
        <v>495</v>
      </c>
      <c r="K135" s="33">
        <f t="shared" si="27"/>
        <v>495</v>
      </c>
      <c r="L135" s="34">
        <v>765</v>
      </c>
      <c r="M135" s="33">
        <f t="shared" si="28"/>
        <v>765</v>
      </c>
      <c r="N135" s="35">
        <v>450</v>
      </c>
      <c r="O135" s="35">
        <v>450</v>
      </c>
      <c r="P135" s="35">
        <f t="shared" si="29"/>
        <v>570</v>
      </c>
      <c r="Q135" s="35">
        <f t="shared" si="30"/>
        <v>570</v>
      </c>
      <c r="R135" s="35"/>
      <c r="S135" s="35"/>
      <c r="T135" s="41"/>
      <c r="X135" s="1">
        <f>VLOOKUP(C:C,AE:AH,4,FALSE)</f>
        <v>750</v>
      </c>
      <c r="Y135" s="1">
        <f t="shared" ref="Y135:Y139" si="33">L135-X135</f>
        <v>15</v>
      </c>
      <c r="AA135" s="46">
        <v>1714321</v>
      </c>
      <c r="AB135" s="49" t="s">
        <v>1622</v>
      </c>
      <c r="AC135" s="44" t="s">
        <v>1623</v>
      </c>
      <c r="AD135" s="47" t="s">
        <v>2439</v>
      </c>
      <c r="AE135" s="44" t="s">
        <v>40</v>
      </c>
      <c r="AF135" s="44">
        <v>360</v>
      </c>
      <c r="AG135" s="44">
        <v>0</v>
      </c>
      <c r="AH135" s="44">
        <f t="shared" si="31"/>
        <v>180</v>
      </c>
      <c r="AI135" s="44" t="s">
        <v>2440</v>
      </c>
      <c r="AJ135" s="50">
        <v>45357</v>
      </c>
      <c r="AK135" s="49" t="s">
        <v>2441</v>
      </c>
      <c r="AL135" s="44" t="s">
        <v>1608</v>
      </c>
      <c r="AM135" s="1" t="e">
        <f>VLOOKUP(C:C,AV:AW,2,FALSE)</f>
        <v>#N/A</v>
      </c>
      <c r="AQ135" s="52">
        <v>2</v>
      </c>
      <c r="AR135" s="46">
        <v>1698162</v>
      </c>
      <c r="AS135" s="44" t="s">
        <v>1572</v>
      </c>
      <c r="AT135" s="44" t="s">
        <v>1605</v>
      </c>
      <c r="AU135" s="44" t="s">
        <v>600</v>
      </c>
      <c r="AV135" s="44" t="s">
        <v>600</v>
      </c>
      <c r="AW135" s="44">
        <v>200</v>
      </c>
      <c r="AX135" s="44" t="s">
        <v>2442</v>
      </c>
      <c r="AY135" s="50">
        <v>45320</v>
      </c>
      <c r="AZ135" s="65"/>
      <c r="BA135" s="44"/>
      <c r="BB135" s="44" t="s">
        <v>600</v>
      </c>
      <c r="BC135" s="44" t="s">
        <v>1697</v>
      </c>
      <c r="BD135" s="44">
        <v>400</v>
      </c>
      <c r="BE135" s="44">
        <v>0</v>
      </c>
      <c r="BF135" s="44">
        <v>0</v>
      </c>
      <c r="BH135" s="1">
        <f>VLOOKUP(C:C,BN:BO,2,FALSE)</f>
        <v>750</v>
      </c>
      <c r="BI135" s="1">
        <f t="shared" si="32"/>
        <v>15</v>
      </c>
      <c r="BJ135" s="76">
        <v>1519650</v>
      </c>
      <c r="BK135" s="75" t="s">
        <v>1572</v>
      </c>
      <c r="BL135" s="75" t="s">
        <v>1605</v>
      </c>
      <c r="BM135" s="75" t="s">
        <v>1356</v>
      </c>
      <c r="BN135" s="77" t="s">
        <v>2231</v>
      </c>
      <c r="BO135" s="78">
        <v>45</v>
      </c>
      <c r="BP135" s="75" t="s">
        <v>2443</v>
      </c>
      <c r="BQ135" s="80">
        <v>45035</v>
      </c>
      <c r="BR135" s="75" t="s">
        <v>2444</v>
      </c>
      <c r="BS135" s="75" t="s">
        <v>1671</v>
      </c>
      <c r="BT135" s="75">
        <v>90</v>
      </c>
      <c r="BU135" s="75">
        <v>0</v>
      </c>
    </row>
    <row r="136" ht="36" spans="1:73">
      <c r="A136" s="16">
        <f t="shared" si="26"/>
        <v>132</v>
      </c>
      <c r="B136" s="16" t="s">
        <v>320</v>
      </c>
      <c r="C136" s="16" t="s">
        <v>321</v>
      </c>
      <c r="D136" s="16" t="s">
        <v>322</v>
      </c>
      <c r="E136" s="16">
        <v>6</v>
      </c>
      <c r="F136" s="17" t="s">
        <v>2445</v>
      </c>
      <c r="G136" s="17" t="s">
        <v>2445</v>
      </c>
      <c r="H136" s="16" t="s">
        <v>42</v>
      </c>
      <c r="I136" s="16">
        <v>1</v>
      </c>
      <c r="J136" s="33">
        <v>675</v>
      </c>
      <c r="K136" s="33">
        <f t="shared" si="27"/>
        <v>4050</v>
      </c>
      <c r="L136" s="34">
        <v>357</v>
      </c>
      <c r="M136" s="33">
        <f t="shared" si="28"/>
        <v>2142</v>
      </c>
      <c r="N136" s="35">
        <v>540</v>
      </c>
      <c r="O136" s="35">
        <v>3240</v>
      </c>
      <c r="P136" s="35">
        <f t="shared" si="29"/>
        <v>524</v>
      </c>
      <c r="Q136" s="35">
        <f t="shared" si="30"/>
        <v>3144</v>
      </c>
      <c r="R136" s="35"/>
      <c r="S136" s="35"/>
      <c r="T136" s="41"/>
      <c r="X136" s="1">
        <f>VLOOKUP(C:C,AE:AH,4,FALSE)</f>
        <v>300</v>
      </c>
      <c r="Y136" s="1">
        <f t="shared" si="33"/>
        <v>57</v>
      </c>
      <c r="AA136" s="46">
        <v>1714321</v>
      </c>
      <c r="AB136" s="49" t="s">
        <v>1622</v>
      </c>
      <c r="AC136" s="44" t="s">
        <v>1623</v>
      </c>
      <c r="AD136" s="47" t="s">
        <v>2446</v>
      </c>
      <c r="AE136" s="44" t="s">
        <v>2447</v>
      </c>
      <c r="AF136" s="44">
        <v>600</v>
      </c>
      <c r="AG136" s="44">
        <v>0</v>
      </c>
      <c r="AH136" s="44">
        <f t="shared" si="31"/>
        <v>300</v>
      </c>
      <c r="AI136" s="44" t="s">
        <v>2448</v>
      </c>
      <c r="AJ136" s="50">
        <v>45357</v>
      </c>
      <c r="AK136" s="49" t="s">
        <v>2449</v>
      </c>
      <c r="AL136" s="44" t="s">
        <v>1608</v>
      </c>
      <c r="AM136" s="1" t="e">
        <f>VLOOKUP(C:C,AV:AW,2,FALSE)</f>
        <v>#N/A</v>
      </c>
      <c r="AQ136" s="52">
        <v>2</v>
      </c>
      <c r="AR136" s="46">
        <v>1698162</v>
      </c>
      <c r="AS136" s="44" t="s">
        <v>1572</v>
      </c>
      <c r="AT136" s="44" t="s">
        <v>1605</v>
      </c>
      <c r="AU136" s="44" t="s">
        <v>1256</v>
      </c>
      <c r="AV136" s="44" t="s">
        <v>1256</v>
      </c>
      <c r="AW136" s="44">
        <v>300</v>
      </c>
      <c r="AX136" s="44" t="s">
        <v>2450</v>
      </c>
      <c r="AY136" s="50">
        <v>45320</v>
      </c>
      <c r="AZ136" s="65"/>
      <c r="BA136" s="44"/>
      <c r="BB136" s="44" t="s">
        <v>1256</v>
      </c>
      <c r="BC136" s="44" t="s">
        <v>1837</v>
      </c>
      <c r="BD136" s="44">
        <v>600</v>
      </c>
      <c r="BE136" s="44">
        <v>0</v>
      </c>
      <c r="BF136" s="44">
        <v>0</v>
      </c>
      <c r="BH136" s="1">
        <f>VLOOKUP(C:C,BN:BO,2,FALSE)</f>
        <v>550</v>
      </c>
      <c r="BI136" s="1">
        <f t="shared" si="32"/>
        <v>-193</v>
      </c>
      <c r="BJ136" s="76">
        <v>1519650</v>
      </c>
      <c r="BK136" s="75" t="s">
        <v>1572</v>
      </c>
      <c r="BL136" s="75" t="s">
        <v>1605</v>
      </c>
      <c r="BM136" s="75" t="s">
        <v>1356</v>
      </c>
      <c r="BN136" s="77" t="s">
        <v>2231</v>
      </c>
      <c r="BO136" s="78">
        <v>45</v>
      </c>
      <c r="BP136" s="75" t="s">
        <v>2451</v>
      </c>
      <c r="BQ136" s="80">
        <v>45035</v>
      </c>
      <c r="BR136" s="75" t="s">
        <v>2452</v>
      </c>
      <c r="BS136" s="75" t="s">
        <v>1671</v>
      </c>
      <c r="BT136" s="75">
        <v>90</v>
      </c>
      <c r="BU136" s="75">
        <v>0</v>
      </c>
    </row>
    <row r="137" ht="67.5" spans="1:73">
      <c r="A137" s="16">
        <f t="shared" si="26"/>
        <v>133</v>
      </c>
      <c r="B137" s="16" t="s">
        <v>324</v>
      </c>
      <c r="C137" s="16" t="s">
        <v>325</v>
      </c>
      <c r="D137" s="16" t="s">
        <v>40</v>
      </c>
      <c r="E137" s="16">
        <v>1</v>
      </c>
      <c r="F137" s="26" t="s">
        <v>326</v>
      </c>
      <c r="G137" s="26" t="s">
        <v>326</v>
      </c>
      <c r="H137" s="16" t="s">
        <v>42</v>
      </c>
      <c r="I137" s="16">
        <v>1</v>
      </c>
      <c r="J137" s="33">
        <v>450</v>
      </c>
      <c r="K137" s="33">
        <f t="shared" si="27"/>
        <v>450</v>
      </c>
      <c r="L137" s="34">
        <v>408</v>
      </c>
      <c r="M137" s="33">
        <f t="shared" si="28"/>
        <v>408</v>
      </c>
      <c r="N137" s="35">
        <v>1152</v>
      </c>
      <c r="O137" s="35">
        <v>1152</v>
      </c>
      <c r="P137" s="35">
        <f t="shared" si="29"/>
        <v>670</v>
      </c>
      <c r="Q137" s="35">
        <f t="shared" si="30"/>
        <v>670</v>
      </c>
      <c r="R137" s="35"/>
      <c r="S137" s="35"/>
      <c r="T137" s="41"/>
      <c r="X137" s="1">
        <f>VLOOKUP(C:C,AE:AH,4,FALSE)</f>
        <v>990</v>
      </c>
      <c r="Y137" s="1">
        <f t="shared" si="33"/>
        <v>-582</v>
      </c>
      <c r="AA137" s="46">
        <v>1714321</v>
      </c>
      <c r="AB137" s="49" t="s">
        <v>1622</v>
      </c>
      <c r="AC137" s="44" t="s">
        <v>1623</v>
      </c>
      <c r="AD137" s="47" t="s">
        <v>2453</v>
      </c>
      <c r="AE137" s="44" t="s">
        <v>1039</v>
      </c>
      <c r="AF137" s="44">
        <v>400</v>
      </c>
      <c r="AG137" s="44">
        <v>0</v>
      </c>
      <c r="AH137" s="44">
        <f t="shared" si="31"/>
        <v>200</v>
      </c>
      <c r="AI137" s="44" t="s">
        <v>2454</v>
      </c>
      <c r="AJ137" s="50">
        <v>45357</v>
      </c>
      <c r="AK137" s="49" t="s">
        <v>2455</v>
      </c>
      <c r="AL137" s="44" t="s">
        <v>1608</v>
      </c>
      <c r="AM137" s="1" t="e">
        <f>VLOOKUP(C:C,AV:AW,2,FALSE)</f>
        <v>#N/A</v>
      </c>
      <c r="AQ137" s="52">
        <v>2</v>
      </c>
      <c r="AR137" s="46">
        <v>1698162</v>
      </c>
      <c r="AS137" s="44" t="s">
        <v>1572</v>
      </c>
      <c r="AT137" s="44" t="s">
        <v>1605</v>
      </c>
      <c r="AU137" s="44" t="s">
        <v>1138</v>
      </c>
      <c r="AV137" s="44" t="s">
        <v>1138</v>
      </c>
      <c r="AW137" s="44">
        <v>20</v>
      </c>
      <c r="AX137" s="44" t="s">
        <v>2456</v>
      </c>
      <c r="AY137" s="50">
        <v>45320</v>
      </c>
      <c r="AZ137" s="65"/>
      <c r="BA137" s="44"/>
      <c r="BB137" s="44" t="s">
        <v>1138</v>
      </c>
      <c r="BC137" s="44" t="s">
        <v>1613</v>
      </c>
      <c r="BD137" s="44">
        <v>40</v>
      </c>
      <c r="BE137" s="44">
        <v>0</v>
      </c>
      <c r="BF137" s="44">
        <v>0</v>
      </c>
      <c r="BH137" s="1">
        <f>VLOOKUP(C:C,BN:BO,2,FALSE)</f>
        <v>1290</v>
      </c>
      <c r="BI137" s="1">
        <f t="shared" si="32"/>
        <v>-882</v>
      </c>
      <c r="BJ137" s="76">
        <v>1519650</v>
      </c>
      <c r="BK137" s="75" t="s">
        <v>1572</v>
      </c>
      <c r="BL137" s="75" t="s">
        <v>1605</v>
      </c>
      <c r="BM137" s="75" t="s">
        <v>1356</v>
      </c>
      <c r="BN137" s="77" t="s">
        <v>2457</v>
      </c>
      <c r="BO137" s="78">
        <v>45</v>
      </c>
      <c r="BP137" s="75" t="s">
        <v>2458</v>
      </c>
      <c r="BQ137" s="80">
        <v>45035</v>
      </c>
      <c r="BR137" s="75" t="s">
        <v>2459</v>
      </c>
      <c r="BS137" s="75" t="s">
        <v>1671</v>
      </c>
      <c r="BT137" s="75">
        <v>90</v>
      </c>
      <c r="BU137" s="75">
        <v>0</v>
      </c>
    </row>
    <row r="138" ht="101.25" spans="1:73">
      <c r="A138" s="16">
        <f t="shared" si="26"/>
        <v>134</v>
      </c>
      <c r="B138" s="16" t="s">
        <v>327</v>
      </c>
      <c r="C138" s="16" t="s">
        <v>328</v>
      </c>
      <c r="D138" s="16" t="s">
        <v>184</v>
      </c>
      <c r="E138" s="16">
        <v>7</v>
      </c>
      <c r="F138" s="24" t="s">
        <v>2460</v>
      </c>
      <c r="G138" s="18" t="s">
        <v>2461</v>
      </c>
      <c r="H138" s="16" t="s">
        <v>42</v>
      </c>
      <c r="I138" s="16">
        <v>1</v>
      </c>
      <c r="J138" s="33">
        <v>1035</v>
      </c>
      <c r="K138" s="33">
        <f t="shared" si="27"/>
        <v>7245</v>
      </c>
      <c r="L138" s="34">
        <v>612</v>
      </c>
      <c r="M138" s="33">
        <f t="shared" si="28"/>
        <v>4284</v>
      </c>
      <c r="N138" s="35">
        <v>540</v>
      </c>
      <c r="O138" s="35">
        <v>3780</v>
      </c>
      <c r="P138" s="35">
        <f t="shared" si="29"/>
        <v>729</v>
      </c>
      <c r="Q138" s="35">
        <f t="shared" si="30"/>
        <v>5103</v>
      </c>
      <c r="R138" s="35"/>
      <c r="S138" s="35"/>
      <c r="T138" s="41"/>
      <c r="X138" s="1">
        <f>VLOOKUP(C:C,AE:AH,4,FALSE)</f>
        <v>400</v>
      </c>
      <c r="Y138" s="1">
        <f t="shared" si="33"/>
        <v>212</v>
      </c>
      <c r="AA138" s="46">
        <v>1714321</v>
      </c>
      <c r="AB138" s="49" t="s">
        <v>1622</v>
      </c>
      <c r="AC138" s="44" t="s">
        <v>1623</v>
      </c>
      <c r="AD138" s="47" t="s">
        <v>2462</v>
      </c>
      <c r="AE138" s="44" t="s">
        <v>2463</v>
      </c>
      <c r="AF138" s="44">
        <v>600</v>
      </c>
      <c r="AG138" s="44">
        <v>0</v>
      </c>
      <c r="AH138" s="44">
        <f t="shared" si="31"/>
        <v>300</v>
      </c>
      <c r="AI138" s="44" t="s">
        <v>2464</v>
      </c>
      <c r="AJ138" s="50">
        <v>45357</v>
      </c>
      <c r="AK138" s="49" t="s">
        <v>2465</v>
      </c>
      <c r="AL138" s="44" t="s">
        <v>1608</v>
      </c>
      <c r="AM138" s="1" t="e">
        <f>VLOOKUP(C:C,AV:AW,2,FALSE)</f>
        <v>#N/A</v>
      </c>
      <c r="AQ138" s="52">
        <v>2</v>
      </c>
      <c r="AR138" s="46">
        <v>1698162</v>
      </c>
      <c r="AS138" s="44" t="s">
        <v>1572</v>
      </c>
      <c r="AT138" s="44" t="s">
        <v>1605</v>
      </c>
      <c r="AU138" s="44" t="s">
        <v>1253</v>
      </c>
      <c r="AV138" s="44" t="s">
        <v>1253</v>
      </c>
      <c r="AW138" s="44">
        <v>365</v>
      </c>
      <c r="AX138" s="44" t="s">
        <v>2466</v>
      </c>
      <c r="AY138" s="50">
        <v>45320</v>
      </c>
      <c r="AZ138" s="65"/>
      <c r="BA138" s="44"/>
      <c r="BB138" s="44" t="s">
        <v>1253</v>
      </c>
      <c r="BC138" s="44" t="s">
        <v>1613</v>
      </c>
      <c r="BD138" s="44">
        <v>730</v>
      </c>
      <c r="BE138" s="44">
        <v>0</v>
      </c>
      <c r="BF138" s="44">
        <v>0</v>
      </c>
      <c r="BH138" s="1">
        <f>VLOOKUP(C:C,BN:BO,2,FALSE)</f>
        <v>300</v>
      </c>
      <c r="BI138" s="1">
        <f t="shared" si="32"/>
        <v>312</v>
      </c>
      <c r="BJ138" s="76">
        <v>1519650</v>
      </c>
      <c r="BK138" s="75" t="s">
        <v>1572</v>
      </c>
      <c r="BL138" s="75" t="s">
        <v>1605</v>
      </c>
      <c r="BM138" s="75" t="s">
        <v>1356</v>
      </c>
      <c r="BN138" s="77" t="s">
        <v>2457</v>
      </c>
      <c r="BO138" s="78">
        <v>45</v>
      </c>
      <c r="BP138" s="75" t="s">
        <v>2467</v>
      </c>
      <c r="BQ138" s="80">
        <v>45035</v>
      </c>
      <c r="BR138" s="75" t="s">
        <v>2468</v>
      </c>
      <c r="BS138" s="75" t="s">
        <v>1671</v>
      </c>
      <c r="BT138" s="75">
        <v>90</v>
      </c>
      <c r="BU138" s="75">
        <v>0</v>
      </c>
    </row>
    <row r="139" ht="36" spans="1:73">
      <c r="A139" s="16">
        <f t="shared" si="26"/>
        <v>135</v>
      </c>
      <c r="B139" s="16" t="s">
        <v>330</v>
      </c>
      <c r="C139" s="16" t="s">
        <v>331</v>
      </c>
      <c r="D139" s="16" t="s">
        <v>332</v>
      </c>
      <c r="E139" s="16">
        <v>4</v>
      </c>
      <c r="F139" s="17" t="s">
        <v>333</v>
      </c>
      <c r="G139" s="17" t="s">
        <v>333</v>
      </c>
      <c r="H139" s="16" t="s">
        <v>42</v>
      </c>
      <c r="I139" s="16">
        <v>1</v>
      </c>
      <c r="J139" s="33">
        <v>810</v>
      </c>
      <c r="K139" s="33">
        <f t="shared" si="27"/>
        <v>3240</v>
      </c>
      <c r="L139" s="34">
        <v>122.4</v>
      </c>
      <c r="M139" s="33">
        <f t="shared" si="28"/>
        <v>489.6</v>
      </c>
      <c r="N139" s="35">
        <v>630</v>
      </c>
      <c r="O139" s="35">
        <v>2520</v>
      </c>
      <c r="P139" s="35">
        <f t="shared" si="29"/>
        <v>520.8</v>
      </c>
      <c r="Q139" s="35">
        <f t="shared" si="30"/>
        <v>2083.2</v>
      </c>
      <c r="R139" s="35"/>
      <c r="S139" s="35"/>
      <c r="T139" s="41"/>
      <c r="X139" s="1">
        <f>VLOOKUP(C:C,AE:AH,4,FALSE)</f>
        <v>100</v>
      </c>
      <c r="Y139" s="1">
        <f t="shared" si="33"/>
        <v>22.4</v>
      </c>
      <c r="AA139" s="46">
        <v>1714321</v>
      </c>
      <c r="AB139" s="49" t="s">
        <v>1622</v>
      </c>
      <c r="AC139" s="44" t="s">
        <v>1623</v>
      </c>
      <c r="AD139" s="47" t="s">
        <v>2469</v>
      </c>
      <c r="AE139" s="44" t="s">
        <v>2470</v>
      </c>
      <c r="AF139" s="44">
        <v>870</v>
      </c>
      <c r="AG139" s="44">
        <v>0</v>
      </c>
      <c r="AH139" s="44">
        <f t="shared" si="31"/>
        <v>435</v>
      </c>
      <c r="AI139" s="44" t="s">
        <v>2471</v>
      </c>
      <c r="AJ139" s="50">
        <v>45357</v>
      </c>
      <c r="AK139" s="49" t="s">
        <v>2472</v>
      </c>
      <c r="AL139" s="44" t="s">
        <v>1608</v>
      </c>
      <c r="AM139" s="1" t="e">
        <f>VLOOKUP(C:C,AV:AW,2,FALSE)</f>
        <v>#N/A</v>
      </c>
      <c r="AQ139" s="52">
        <v>2</v>
      </c>
      <c r="AR139" s="46">
        <v>1698162</v>
      </c>
      <c r="AS139" s="44" t="s">
        <v>1572</v>
      </c>
      <c r="AT139" s="44" t="s">
        <v>1605</v>
      </c>
      <c r="AU139" s="44" t="s">
        <v>2473</v>
      </c>
      <c r="AV139" s="44" t="s">
        <v>2473</v>
      </c>
      <c r="AW139" s="44">
        <v>120</v>
      </c>
      <c r="AX139" s="44" t="s">
        <v>2474</v>
      </c>
      <c r="AY139" s="50">
        <v>45320</v>
      </c>
      <c r="AZ139" s="65"/>
      <c r="BA139" s="44"/>
      <c r="BB139" s="44" t="s">
        <v>2473</v>
      </c>
      <c r="BC139" s="44" t="s">
        <v>2067</v>
      </c>
      <c r="BD139" s="44">
        <v>240</v>
      </c>
      <c r="BE139" s="44">
        <v>0</v>
      </c>
      <c r="BF139" s="44">
        <v>0</v>
      </c>
      <c r="BH139" s="1">
        <f>VLOOKUP(C:C,BN:BO,2,FALSE)</f>
        <v>100</v>
      </c>
      <c r="BI139" s="1">
        <f t="shared" si="32"/>
        <v>22.4</v>
      </c>
      <c r="BJ139" s="76">
        <v>1519650</v>
      </c>
      <c r="BK139" s="75" t="s">
        <v>1572</v>
      </c>
      <c r="BL139" s="75" t="s">
        <v>1605</v>
      </c>
      <c r="BM139" s="75" t="s">
        <v>1356</v>
      </c>
      <c r="BN139" s="77" t="s">
        <v>2457</v>
      </c>
      <c r="BO139" s="78">
        <v>45</v>
      </c>
      <c r="BP139" s="75" t="s">
        <v>2475</v>
      </c>
      <c r="BQ139" s="80">
        <v>45035</v>
      </c>
      <c r="BR139" s="75" t="s">
        <v>2476</v>
      </c>
      <c r="BS139" s="75" t="s">
        <v>1671</v>
      </c>
      <c r="BT139" s="75">
        <v>90</v>
      </c>
      <c r="BU139" s="75">
        <v>0</v>
      </c>
    </row>
    <row r="140" ht="36" spans="1:73">
      <c r="A140" s="16">
        <f t="shared" si="26"/>
        <v>136</v>
      </c>
      <c r="B140" s="16" t="s">
        <v>334</v>
      </c>
      <c r="C140" s="16" t="s">
        <v>335</v>
      </c>
      <c r="D140" s="16" t="s">
        <v>40</v>
      </c>
      <c r="E140" s="16">
        <v>1</v>
      </c>
      <c r="F140" s="19" t="s">
        <v>56</v>
      </c>
      <c r="G140" s="19" t="s">
        <v>56</v>
      </c>
      <c r="H140" s="16" t="s">
        <v>42</v>
      </c>
      <c r="I140" s="16">
        <v>1</v>
      </c>
      <c r="J140" s="33">
        <v>720</v>
      </c>
      <c r="K140" s="33">
        <f t="shared" si="27"/>
        <v>720</v>
      </c>
      <c r="L140" s="34">
        <v>357</v>
      </c>
      <c r="M140" s="33">
        <f t="shared" si="28"/>
        <v>357</v>
      </c>
      <c r="N140" s="35">
        <v>441</v>
      </c>
      <c r="O140" s="35">
        <v>441</v>
      </c>
      <c r="P140" s="35">
        <f t="shared" si="29"/>
        <v>506</v>
      </c>
      <c r="Q140" s="35">
        <f t="shared" si="30"/>
        <v>506</v>
      </c>
      <c r="R140" s="35"/>
      <c r="S140" s="35"/>
      <c r="T140" s="41"/>
      <c r="X140" s="1" t="e">
        <f>VLOOKUP(C:C,AE:AF,2,FALSE)</f>
        <v>#N/A</v>
      </c>
      <c r="AA140" s="46">
        <v>1714321</v>
      </c>
      <c r="AB140" s="49" t="s">
        <v>1622</v>
      </c>
      <c r="AC140" s="44" t="s">
        <v>1623</v>
      </c>
      <c r="AD140" s="47" t="s">
        <v>2477</v>
      </c>
      <c r="AE140" s="44" t="s">
        <v>2478</v>
      </c>
      <c r="AF140" s="44">
        <v>870</v>
      </c>
      <c r="AG140" s="44">
        <v>0</v>
      </c>
      <c r="AH140" s="44">
        <f t="shared" si="31"/>
        <v>435</v>
      </c>
      <c r="AI140" s="44" t="s">
        <v>2479</v>
      </c>
      <c r="AJ140" s="50">
        <v>45357</v>
      </c>
      <c r="AK140" s="49" t="s">
        <v>2480</v>
      </c>
      <c r="AL140" s="44" t="s">
        <v>1608</v>
      </c>
      <c r="AM140" s="1" t="e">
        <f>VLOOKUP(C:C,AV:AW,2,FALSE)</f>
        <v>#N/A</v>
      </c>
      <c r="AQ140" s="52">
        <v>2</v>
      </c>
      <c r="AR140" s="46">
        <v>1698162</v>
      </c>
      <c r="AS140" s="44" t="s">
        <v>1572</v>
      </c>
      <c r="AT140" s="44" t="s">
        <v>1605</v>
      </c>
      <c r="AU140" s="44" t="s">
        <v>157</v>
      </c>
      <c r="AV140" s="44" t="s">
        <v>157</v>
      </c>
      <c r="AW140" s="44">
        <v>30</v>
      </c>
      <c r="AX140" s="44" t="s">
        <v>2481</v>
      </c>
      <c r="AY140" s="50">
        <v>45320</v>
      </c>
      <c r="AZ140" s="65"/>
      <c r="BA140" s="44"/>
      <c r="BB140" s="44" t="s">
        <v>157</v>
      </c>
      <c r="BC140" s="44" t="s">
        <v>1671</v>
      </c>
      <c r="BD140" s="44">
        <v>60</v>
      </c>
      <c r="BE140" s="44">
        <v>0</v>
      </c>
      <c r="BF140" s="44">
        <v>0</v>
      </c>
      <c r="BH140" s="1" t="e">
        <f>VLOOKUP(C:C,BN:BO,2,FALSE)</f>
        <v>#N/A</v>
      </c>
      <c r="BI140" s="1" t="e">
        <f t="shared" si="32"/>
        <v>#N/A</v>
      </c>
      <c r="BJ140" s="76">
        <v>1519650</v>
      </c>
      <c r="BK140" s="75" t="s">
        <v>1572</v>
      </c>
      <c r="BL140" s="75" t="s">
        <v>1605</v>
      </c>
      <c r="BM140" s="75" t="s">
        <v>1356</v>
      </c>
      <c r="BN140" s="77" t="s">
        <v>2457</v>
      </c>
      <c r="BO140" s="78">
        <v>45</v>
      </c>
      <c r="BP140" s="75" t="s">
        <v>2482</v>
      </c>
      <c r="BQ140" s="80">
        <v>45035</v>
      </c>
      <c r="BR140" s="75" t="s">
        <v>2483</v>
      </c>
      <c r="BS140" s="75" t="s">
        <v>1671</v>
      </c>
      <c r="BT140" s="75">
        <v>90</v>
      </c>
      <c r="BU140" s="75">
        <v>0</v>
      </c>
    </row>
    <row r="141" ht="42" spans="1:73">
      <c r="A141" s="16">
        <f t="shared" si="26"/>
        <v>137</v>
      </c>
      <c r="B141" s="16" t="s">
        <v>336</v>
      </c>
      <c r="C141" s="16" t="s">
        <v>337</v>
      </c>
      <c r="D141" s="16" t="s">
        <v>40</v>
      </c>
      <c r="E141" s="16">
        <v>1</v>
      </c>
      <c r="F141" s="19" t="s">
        <v>56</v>
      </c>
      <c r="G141" s="19" t="s">
        <v>56</v>
      </c>
      <c r="H141" s="16" t="s">
        <v>42</v>
      </c>
      <c r="I141" s="16">
        <v>1</v>
      </c>
      <c r="J141" s="33">
        <v>135</v>
      </c>
      <c r="K141" s="33">
        <f t="shared" si="27"/>
        <v>135</v>
      </c>
      <c r="L141" s="34">
        <v>122.4</v>
      </c>
      <c r="M141" s="33">
        <f t="shared" si="28"/>
        <v>122.4</v>
      </c>
      <c r="N141" s="35">
        <v>540</v>
      </c>
      <c r="O141" s="35">
        <v>540</v>
      </c>
      <c r="P141" s="35">
        <f t="shared" si="29"/>
        <v>265.8</v>
      </c>
      <c r="Q141" s="35">
        <f t="shared" si="30"/>
        <v>265.8</v>
      </c>
      <c r="R141" s="35"/>
      <c r="S141" s="35"/>
      <c r="T141" s="41"/>
      <c r="X141" s="1" t="e">
        <f>VLOOKUP(C:C,AE:AF,2,FALSE)</f>
        <v>#N/A</v>
      </c>
      <c r="AA141" s="46">
        <v>1714321</v>
      </c>
      <c r="AB141" s="49" t="s">
        <v>1622</v>
      </c>
      <c r="AC141" s="44" t="s">
        <v>1623</v>
      </c>
      <c r="AD141" s="47" t="s">
        <v>2484</v>
      </c>
      <c r="AE141" s="44" t="s">
        <v>2485</v>
      </c>
      <c r="AF141" s="44">
        <v>600</v>
      </c>
      <c r="AG141" s="44">
        <v>0</v>
      </c>
      <c r="AH141" s="44">
        <f t="shared" si="31"/>
        <v>300</v>
      </c>
      <c r="AI141" s="44" t="s">
        <v>2486</v>
      </c>
      <c r="AJ141" s="50">
        <v>45357</v>
      </c>
      <c r="AK141" s="49" t="s">
        <v>2487</v>
      </c>
      <c r="AL141" s="44" t="s">
        <v>1608</v>
      </c>
      <c r="AM141" s="1" t="e">
        <f>VLOOKUP(C:C,AV:AW,2,FALSE)</f>
        <v>#N/A</v>
      </c>
      <c r="AQ141" s="52"/>
      <c r="AR141" s="46">
        <v>1704166</v>
      </c>
      <c r="AS141" s="44" t="s">
        <v>2488</v>
      </c>
      <c r="AT141" s="44" t="s">
        <v>1623</v>
      </c>
      <c r="AU141" s="44" t="s">
        <v>657</v>
      </c>
      <c r="AV141" s="44" t="s">
        <v>657</v>
      </c>
      <c r="AW141" s="44">
        <v>450</v>
      </c>
      <c r="AX141" s="44" t="s">
        <v>2489</v>
      </c>
      <c r="AY141" s="50">
        <v>45340</v>
      </c>
      <c r="AZ141" s="65"/>
      <c r="BA141" s="44"/>
      <c r="BB141" s="44" t="s">
        <v>657</v>
      </c>
      <c r="BC141" s="44" t="s">
        <v>1608</v>
      </c>
      <c r="BD141" s="44">
        <v>300</v>
      </c>
      <c r="BE141" s="44">
        <v>0</v>
      </c>
      <c r="BF141" s="44">
        <v>600</v>
      </c>
      <c r="BH141" s="1" t="e">
        <f>VLOOKUP(C:C,BN:BO,2,FALSE)</f>
        <v>#N/A</v>
      </c>
      <c r="BI141" s="1" t="e">
        <f t="shared" si="32"/>
        <v>#N/A</v>
      </c>
      <c r="BJ141" s="76">
        <v>1519650</v>
      </c>
      <c r="BK141" s="75" t="s">
        <v>1572</v>
      </c>
      <c r="BL141" s="75" t="s">
        <v>1605</v>
      </c>
      <c r="BM141" s="75" t="s">
        <v>1356</v>
      </c>
      <c r="BN141" s="77" t="s">
        <v>2490</v>
      </c>
      <c r="BO141" s="78">
        <v>45</v>
      </c>
      <c r="BP141" s="75" t="s">
        <v>2491</v>
      </c>
      <c r="BQ141" s="80">
        <v>45035</v>
      </c>
      <c r="BR141" s="75" t="s">
        <v>2492</v>
      </c>
      <c r="BS141" s="75" t="s">
        <v>1671</v>
      </c>
      <c r="BT141" s="75">
        <v>90</v>
      </c>
      <c r="BU141" s="75">
        <v>0</v>
      </c>
    </row>
    <row r="142" ht="36" spans="1:73">
      <c r="A142" s="16">
        <f t="shared" si="26"/>
        <v>138</v>
      </c>
      <c r="B142" s="16" t="s">
        <v>338</v>
      </c>
      <c r="C142" s="16" t="s">
        <v>339</v>
      </c>
      <c r="D142" s="16" t="s">
        <v>40</v>
      </c>
      <c r="E142" s="16">
        <v>1</v>
      </c>
      <c r="F142" s="17" t="s">
        <v>2493</v>
      </c>
      <c r="G142" s="17" t="s">
        <v>2493</v>
      </c>
      <c r="H142" s="16" t="s">
        <v>42</v>
      </c>
      <c r="I142" s="16">
        <v>1</v>
      </c>
      <c r="J142" s="33">
        <v>315</v>
      </c>
      <c r="K142" s="33">
        <f t="shared" si="27"/>
        <v>315</v>
      </c>
      <c r="L142" s="34">
        <v>357</v>
      </c>
      <c r="M142" s="33">
        <f t="shared" si="28"/>
        <v>357</v>
      </c>
      <c r="N142" s="35">
        <v>540</v>
      </c>
      <c r="O142" s="35">
        <v>540</v>
      </c>
      <c r="P142" s="35">
        <f t="shared" si="29"/>
        <v>404</v>
      </c>
      <c r="Q142" s="35">
        <f t="shared" si="30"/>
        <v>404</v>
      </c>
      <c r="R142" s="35"/>
      <c r="S142" s="35"/>
      <c r="T142" s="41"/>
      <c r="X142" s="1">
        <f>VLOOKUP(C:C,AE:AH,4,FALSE)</f>
        <v>300</v>
      </c>
      <c r="Y142" s="1">
        <f t="shared" ref="Y142:Y155" si="34">L142-X142</f>
        <v>57</v>
      </c>
      <c r="AA142" s="46">
        <v>1714321</v>
      </c>
      <c r="AB142" s="49" t="s">
        <v>1622</v>
      </c>
      <c r="AC142" s="44" t="s">
        <v>1623</v>
      </c>
      <c r="AD142" s="47" t="s">
        <v>2494</v>
      </c>
      <c r="AE142" s="44" t="s">
        <v>2495</v>
      </c>
      <c r="AF142" s="44">
        <v>400</v>
      </c>
      <c r="AG142" s="44">
        <v>0</v>
      </c>
      <c r="AH142" s="44">
        <f t="shared" si="31"/>
        <v>200</v>
      </c>
      <c r="AI142" s="44" t="s">
        <v>2496</v>
      </c>
      <c r="AJ142" s="50">
        <v>45357</v>
      </c>
      <c r="AK142" s="49" t="s">
        <v>2497</v>
      </c>
      <c r="AL142" s="44" t="s">
        <v>1608</v>
      </c>
      <c r="AM142" s="1" t="e">
        <f>VLOOKUP(C:C,AV:AW,2,FALSE)</f>
        <v>#N/A</v>
      </c>
      <c r="AQ142" s="52"/>
      <c r="AR142" s="46">
        <v>1704166</v>
      </c>
      <c r="AS142" s="44" t="s">
        <v>2488</v>
      </c>
      <c r="AT142" s="44" t="s">
        <v>1623</v>
      </c>
      <c r="AU142" s="44" t="s">
        <v>1656</v>
      </c>
      <c r="AV142" s="44" t="s">
        <v>1656</v>
      </c>
      <c r="AW142" s="44">
        <v>150</v>
      </c>
      <c r="AX142" s="44" t="s">
        <v>2498</v>
      </c>
      <c r="AY142" s="50">
        <v>45340</v>
      </c>
      <c r="AZ142" s="65"/>
      <c r="BA142" s="44"/>
      <c r="BB142" s="44" t="s">
        <v>1656</v>
      </c>
      <c r="BC142" s="44" t="s">
        <v>1608</v>
      </c>
      <c r="BD142" s="44">
        <v>300</v>
      </c>
      <c r="BE142" s="44">
        <v>0</v>
      </c>
      <c r="BF142" s="44">
        <v>0</v>
      </c>
      <c r="BH142" s="1">
        <f>VLOOKUP(C:C,BN:BO,2,FALSE)</f>
        <v>300</v>
      </c>
      <c r="BI142" s="1">
        <f t="shared" si="32"/>
        <v>57</v>
      </c>
      <c r="BJ142" s="76">
        <v>1519650</v>
      </c>
      <c r="BK142" s="75" t="s">
        <v>1572</v>
      </c>
      <c r="BL142" s="75" t="s">
        <v>1605</v>
      </c>
      <c r="BM142" s="75" t="s">
        <v>1356</v>
      </c>
      <c r="BN142" s="77" t="s">
        <v>2490</v>
      </c>
      <c r="BO142" s="78">
        <v>45</v>
      </c>
      <c r="BP142" s="75" t="s">
        <v>2499</v>
      </c>
      <c r="BQ142" s="80">
        <v>45035</v>
      </c>
      <c r="BR142" s="75" t="s">
        <v>2500</v>
      </c>
      <c r="BS142" s="75" t="s">
        <v>1671</v>
      </c>
      <c r="BT142" s="75">
        <v>90</v>
      </c>
      <c r="BU142" s="75">
        <v>0</v>
      </c>
    </row>
    <row r="143" ht="112.5" spans="1:73">
      <c r="A143" s="16">
        <f t="shared" si="26"/>
        <v>139</v>
      </c>
      <c r="B143" s="16" t="s">
        <v>341</v>
      </c>
      <c r="C143" s="16" t="s">
        <v>342</v>
      </c>
      <c r="D143" s="16" t="s">
        <v>343</v>
      </c>
      <c r="E143" s="16">
        <v>7</v>
      </c>
      <c r="F143" s="18" t="s">
        <v>344</v>
      </c>
      <c r="G143" s="18" t="s">
        <v>344</v>
      </c>
      <c r="H143" s="16" t="s">
        <v>42</v>
      </c>
      <c r="I143" s="16">
        <v>1</v>
      </c>
      <c r="J143" s="33">
        <v>450</v>
      </c>
      <c r="K143" s="33">
        <f t="shared" si="27"/>
        <v>3150</v>
      </c>
      <c r="L143" s="34">
        <v>612</v>
      </c>
      <c r="M143" s="33">
        <f t="shared" si="28"/>
        <v>4284</v>
      </c>
      <c r="N143" s="35">
        <v>1080</v>
      </c>
      <c r="O143" s="35">
        <v>7560</v>
      </c>
      <c r="P143" s="35">
        <f t="shared" si="29"/>
        <v>714</v>
      </c>
      <c r="Q143" s="35">
        <f t="shared" si="30"/>
        <v>4998</v>
      </c>
      <c r="R143" s="35"/>
      <c r="S143" s="35"/>
      <c r="T143" s="41"/>
      <c r="X143" s="1">
        <f>VLOOKUP(C:C,AE:AH,4,FALSE)</f>
        <v>600</v>
      </c>
      <c r="Y143" s="1">
        <f t="shared" si="34"/>
        <v>12</v>
      </c>
      <c r="AA143" s="46">
        <v>1714321</v>
      </c>
      <c r="AB143" s="49" t="s">
        <v>1622</v>
      </c>
      <c r="AC143" s="44" t="s">
        <v>1623</v>
      </c>
      <c r="AD143" s="47" t="s">
        <v>2501</v>
      </c>
      <c r="AE143" s="44" t="s">
        <v>2502</v>
      </c>
      <c r="AF143" s="44">
        <v>800</v>
      </c>
      <c r="AG143" s="44">
        <v>0</v>
      </c>
      <c r="AH143" s="44">
        <f t="shared" si="31"/>
        <v>400</v>
      </c>
      <c r="AI143" s="44" t="s">
        <v>2503</v>
      </c>
      <c r="AJ143" s="50">
        <v>45357</v>
      </c>
      <c r="AK143" s="49" t="s">
        <v>2504</v>
      </c>
      <c r="AL143" s="44" t="s">
        <v>1608</v>
      </c>
      <c r="AM143" s="1" t="e">
        <f>VLOOKUP(C:C,AV:AW,2,FALSE)</f>
        <v>#N/A</v>
      </c>
      <c r="AQ143" s="52"/>
      <c r="AR143" s="46">
        <v>1704166</v>
      </c>
      <c r="AS143" s="44" t="s">
        <v>2488</v>
      </c>
      <c r="AT143" s="44" t="s">
        <v>1623</v>
      </c>
      <c r="AU143" s="44" t="s">
        <v>1414</v>
      </c>
      <c r="AV143" s="44" t="s">
        <v>1414</v>
      </c>
      <c r="AW143" s="44">
        <v>200</v>
      </c>
      <c r="AX143" s="44" t="s">
        <v>2505</v>
      </c>
      <c r="AY143" s="50">
        <v>45340</v>
      </c>
      <c r="AZ143" s="65"/>
      <c r="BA143" s="44"/>
      <c r="BB143" s="44" t="s">
        <v>1414</v>
      </c>
      <c r="BC143" s="44" t="s">
        <v>1608</v>
      </c>
      <c r="BD143" s="44">
        <v>400</v>
      </c>
      <c r="BE143" s="44">
        <v>0</v>
      </c>
      <c r="BF143" s="44">
        <v>0</v>
      </c>
      <c r="BH143" s="1">
        <f>VLOOKUP(C:C,BN:BO,2,FALSE)</f>
        <v>600</v>
      </c>
      <c r="BI143" s="1">
        <f t="shared" si="32"/>
        <v>12</v>
      </c>
      <c r="BJ143" s="76">
        <v>1519650</v>
      </c>
      <c r="BK143" s="75" t="s">
        <v>1572</v>
      </c>
      <c r="BL143" s="75" t="s">
        <v>1605</v>
      </c>
      <c r="BM143" s="75" t="s">
        <v>1356</v>
      </c>
      <c r="BN143" s="77" t="s">
        <v>2506</v>
      </c>
      <c r="BO143" s="78">
        <v>45</v>
      </c>
      <c r="BP143" s="75" t="s">
        <v>2507</v>
      </c>
      <c r="BQ143" s="80">
        <v>45035</v>
      </c>
      <c r="BR143" s="75" t="s">
        <v>2508</v>
      </c>
      <c r="BS143" s="75" t="s">
        <v>1671</v>
      </c>
      <c r="BT143" s="75">
        <v>90</v>
      </c>
      <c r="BU143" s="75">
        <v>0</v>
      </c>
    </row>
    <row r="144" ht="36" spans="1:73">
      <c r="A144" s="16">
        <f t="shared" si="26"/>
        <v>140</v>
      </c>
      <c r="B144" s="16" t="s">
        <v>345</v>
      </c>
      <c r="C144" s="16" t="s">
        <v>346</v>
      </c>
      <c r="D144" s="16" t="s">
        <v>347</v>
      </c>
      <c r="E144" s="16">
        <v>1</v>
      </c>
      <c r="F144" s="18" t="s">
        <v>348</v>
      </c>
      <c r="G144" s="18" t="s">
        <v>348</v>
      </c>
      <c r="H144" s="16" t="s">
        <v>42</v>
      </c>
      <c r="I144" s="16">
        <v>1</v>
      </c>
      <c r="J144" s="33">
        <v>495</v>
      </c>
      <c r="K144" s="33">
        <f t="shared" si="27"/>
        <v>495</v>
      </c>
      <c r="L144" s="34">
        <v>612</v>
      </c>
      <c r="M144" s="33">
        <f t="shared" si="28"/>
        <v>612</v>
      </c>
      <c r="N144" s="35">
        <v>540</v>
      </c>
      <c r="O144" s="35">
        <v>540</v>
      </c>
      <c r="P144" s="35">
        <f t="shared" si="29"/>
        <v>549</v>
      </c>
      <c r="Q144" s="35">
        <f t="shared" si="30"/>
        <v>549</v>
      </c>
      <c r="R144" s="35"/>
      <c r="S144" s="35"/>
      <c r="T144" s="41"/>
      <c r="X144" s="1">
        <f>VLOOKUP(C:C,AE:AH,4,FALSE)</f>
        <v>750</v>
      </c>
      <c r="Y144" s="1">
        <f t="shared" si="34"/>
        <v>-138</v>
      </c>
      <c r="AA144" s="46">
        <v>1714321</v>
      </c>
      <c r="AB144" s="49" t="s">
        <v>1622</v>
      </c>
      <c r="AC144" s="44" t="s">
        <v>1623</v>
      </c>
      <c r="AD144" s="47" t="s">
        <v>2509</v>
      </c>
      <c r="AE144" s="44" t="s">
        <v>847</v>
      </c>
      <c r="AF144" s="44">
        <v>400</v>
      </c>
      <c r="AG144" s="44">
        <v>0</v>
      </c>
      <c r="AH144" s="44">
        <f t="shared" si="31"/>
        <v>200</v>
      </c>
      <c r="AI144" s="44" t="s">
        <v>2510</v>
      </c>
      <c r="AJ144" s="50">
        <v>45357</v>
      </c>
      <c r="AK144" s="49" t="s">
        <v>2511</v>
      </c>
      <c r="AL144" s="44" t="s">
        <v>1608</v>
      </c>
      <c r="AM144" s="1" t="e">
        <f>VLOOKUP(C:C,AV:AW,2,FALSE)</f>
        <v>#N/A</v>
      </c>
      <c r="AQ144" s="52"/>
      <c r="AR144" s="46">
        <v>1704166</v>
      </c>
      <c r="AS144" s="44" t="s">
        <v>2488</v>
      </c>
      <c r="AT144" s="44" t="s">
        <v>1623</v>
      </c>
      <c r="AU144" s="44" t="s">
        <v>1631</v>
      </c>
      <c r="AV144" s="44" t="s">
        <v>1631</v>
      </c>
      <c r="AW144" s="44">
        <v>200</v>
      </c>
      <c r="AX144" s="44" t="s">
        <v>2512</v>
      </c>
      <c r="AY144" s="50">
        <v>45340</v>
      </c>
      <c r="AZ144" s="65"/>
      <c r="BH144" s="1" t="e">
        <f>VLOOKUP(C:C,BN:BO,2,FALSE)</f>
        <v>#N/A</v>
      </c>
      <c r="BI144" s="1" t="e">
        <f t="shared" si="32"/>
        <v>#N/A</v>
      </c>
      <c r="BJ144" s="76">
        <v>1519650</v>
      </c>
      <c r="BK144" s="75" t="s">
        <v>1572</v>
      </c>
      <c r="BL144" s="75" t="s">
        <v>1605</v>
      </c>
      <c r="BM144" s="75" t="s">
        <v>1356</v>
      </c>
      <c r="BN144" s="77" t="s">
        <v>2506</v>
      </c>
      <c r="BO144" s="78">
        <v>45</v>
      </c>
      <c r="BP144" s="75" t="s">
        <v>2513</v>
      </c>
      <c r="BQ144" s="80">
        <v>45035</v>
      </c>
      <c r="BR144" s="75" t="s">
        <v>2514</v>
      </c>
      <c r="BS144" s="75" t="s">
        <v>1671</v>
      </c>
      <c r="BT144" s="75">
        <v>90</v>
      </c>
      <c r="BU144" s="75">
        <v>0</v>
      </c>
    </row>
    <row r="145" ht="36" spans="1:73">
      <c r="A145" s="16">
        <f t="shared" si="26"/>
        <v>141</v>
      </c>
      <c r="B145" s="16" t="s">
        <v>345</v>
      </c>
      <c r="C145" s="16" t="s">
        <v>349</v>
      </c>
      <c r="D145" s="16" t="s">
        <v>347</v>
      </c>
      <c r="E145" s="16">
        <v>1</v>
      </c>
      <c r="F145" s="18" t="s">
        <v>350</v>
      </c>
      <c r="G145" s="18" t="s">
        <v>350</v>
      </c>
      <c r="H145" s="16" t="s">
        <v>42</v>
      </c>
      <c r="I145" s="16">
        <v>1</v>
      </c>
      <c r="J145" s="33">
        <v>495</v>
      </c>
      <c r="K145" s="33">
        <f t="shared" si="27"/>
        <v>495</v>
      </c>
      <c r="L145" s="34">
        <v>561</v>
      </c>
      <c r="M145" s="33">
        <f t="shared" si="28"/>
        <v>561</v>
      </c>
      <c r="N145" s="35">
        <v>540</v>
      </c>
      <c r="O145" s="35">
        <v>540</v>
      </c>
      <c r="P145" s="35">
        <f t="shared" si="29"/>
        <v>532</v>
      </c>
      <c r="Q145" s="35">
        <f t="shared" si="30"/>
        <v>532</v>
      </c>
      <c r="R145" s="35"/>
      <c r="S145" s="35"/>
      <c r="T145" s="41"/>
      <c r="X145" s="1">
        <f>VLOOKUP(C:C,AE:AH,4,FALSE)</f>
        <v>600</v>
      </c>
      <c r="Y145" s="1">
        <f t="shared" si="34"/>
        <v>-39</v>
      </c>
      <c r="AA145" s="46">
        <v>1714321</v>
      </c>
      <c r="AB145" s="49" t="s">
        <v>1622</v>
      </c>
      <c r="AC145" s="44" t="s">
        <v>1623</v>
      </c>
      <c r="AD145" s="45" t="s">
        <v>2515</v>
      </c>
      <c r="AE145" s="44" t="s">
        <v>2516</v>
      </c>
      <c r="AF145" s="44">
        <v>600</v>
      </c>
      <c r="AG145" s="44">
        <v>0</v>
      </c>
      <c r="AH145" s="44">
        <f t="shared" si="31"/>
        <v>300</v>
      </c>
      <c r="AI145" s="44" t="s">
        <v>2517</v>
      </c>
      <c r="AJ145" s="50">
        <v>45357</v>
      </c>
      <c r="AK145" s="49" t="s">
        <v>2518</v>
      </c>
      <c r="AL145" s="44" t="s">
        <v>1608</v>
      </c>
      <c r="AM145" s="1" t="e">
        <f>VLOOKUP(C:C,AV:AW,2,FALSE)</f>
        <v>#N/A</v>
      </c>
      <c r="AQ145" s="52"/>
      <c r="AR145" s="52"/>
      <c r="AS145" s="91" t="s">
        <v>2519</v>
      </c>
      <c r="AT145" s="91"/>
      <c r="AU145" s="91"/>
      <c r="AV145" s="91"/>
      <c r="AW145" s="94">
        <v>35285</v>
      </c>
      <c r="AX145" s="94"/>
      <c r="AY145" s="95"/>
      <c r="AZ145" s="94"/>
      <c r="BH145" s="1" t="e">
        <f>VLOOKUP(C:C,BN:BO,2,FALSE)</f>
        <v>#N/A</v>
      </c>
      <c r="BI145" s="1" t="e">
        <f t="shared" si="32"/>
        <v>#N/A</v>
      </c>
      <c r="BJ145" s="76">
        <v>1519659</v>
      </c>
      <c r="BK145" s="75" t="s">
        <v>1572</v>
      </c>
      <c r="BL145" s="75" t="s">
        <v>1605</v>
      </c>
      <c r="BM145" s="75" t="s">
        <v>766</v>
      </c>
      <c r="BN145" s="77" t="s">
        <v>280</v>
      </c>
      <c r="BO145" s="78">
        <v>45</v>
      </c>
      <c r="BP145" s="75" t="s">
        <v>2520</v>
      </c>
      <c r="BQ145" s="80">
        <v>45035</v>
      </c>
      <c r="BR145" s="75" t="s">
        <v>2521</v>
      </c>
      <c r="BS145" s="75" t="s">
        <v>1754</v>
      </c>
      <c r="BT145" s="75">
        <v>90</v>
      </c>
      <c r="BU145" s="75">
        <v>0</v>
      </c>
    </row>
    <row r="146" ht="54" spans="1:73">
      <c r="A146" s="16">
        <f t="shared" si="26"/>
        <v>142</v>
      </c>
      <c r="B146" s="16" t="s">
        <v>345</v>
      </c>
      <c r="C146" s="16" t="s">
        <v>351</v>
      </c>
      <c r="D146" s="16" t="s">
        <v>352</v>
      </c>
      <c r="E146" s="16">
        <v>1</v>
      </c>
      <c r="F146" s="88" t="s">
        <v>353</v>
      </c>
      <c r="G146" s="88" t="s">
        <v>353</v>
      </c>
      <c r="H146" s="16" t="s">
        <v>42</v>
      </c>
      <c r="I146" s="16">
        <v>1</v>
      </c>
      <c r="J146" s="33">
        <v>495</v>
      </c>
      <c r="K146" s="33">
        <f t="shared" si="27"/>
        <v>495</v>
      </c>
      <c r="L146" s="34">
        <v>306</v>
      </c>
      <c r="M146" s="33">
        <f t="shared" si="28"/>
        <v>306</v>
      </c>
      <c r="N146" s="35">
        <v>540</v>
      </c>
      <c r="O146" s="35">
        <v>540</v>
      </c>
      <c r="P146" s="35">
        <f t="shared" si="29"/>
        <v>447</v>
      </c>
      <c r="Q146" s="35">
        <f t="shared" si="30"/>
        <v>447</v>
      </c>
      <c r="R146" s="35"/>
      <c r="S146" s="35"/>
      <c r="T146" s="41"/>
      <c r="X146" s="1">
        <f>VLOOKUP(C:C,AE:AH,4,FALSE)</f>
        <v>350</v>
      </c>
      <c r="Y146" s="1">
        <f t="shared" si="34"/>
        <v>-44</v>
      </c>
      <c r="AA146" s="46">
        <v>1714321</v>
      </c>
      <c r="AB146" s="49" t="s">
        <v>1622</v>
      </c>
      <c r="AC146" s="44" t="s">
        <v>1623</v>
      </c>
      <c r="AD146" s="45" t="s">
        <v>2522</v>
      </c>
      <c r="AE146" s="44" t="s">
        <v>362</v>
      </c>
      <c r="AF146" s="44">
        <v>700</v>
      </c>
      <c r="AG146" s="44">
        <v>0</v>
      </c>
      <c r="AH146" s="44">
        <f t="shared" si="31"/>
        <v>350</v>
      </c>
      <c r="AI146" s="44" t="s">
        <v>2523</v>
      </c>
      <c r="AJ146" s="50">
        <v>45357</v>
      </c>
      <c r="AK146" s="49" t="s">
        <v>2524</v>
      </c>
      <c r="AL146" s="44" t="s">
        <v>1608</v>
      </c>
      <c r="AM146" s="1" t="e">
        <f>VLOOKUP(C:C,AV:AW,2,FALSE)</f>
        <v>#N/A</v>
      </c>
      <c r="AQ146" s="52"/>
      <c r="AR146" s="52"/>
      <c r="AS146" s="92" t="s">
        <v>2525</v>
      </c>
      <c r="AT146" s="92"/>
      <c r="AU146" s="92"/>
      <c r="AV146" s="92"/>
      <c r="AW146" s="92"/>
      <c r="AX146" s="92"/>
      <c r="AY146" s="92"/>
      <c r="AZ146" s="92"/>
      <c r="BH146" s="1">
        <f>VLOOKUP(C:C,BN:BO,2,FALSE)</f>
        <v>550</v>
      </c>
      <c r="BI146" s="1">
        <f t="shared" si="32"/>
        <v>-244</v>
      </c>
      <c r="BJ146" s="76">
        <v>1519659</v>
      </c>
      <c r="BK146" s="75" t="s">
        <v>1572</v>
      </c>
      <c r="BL146" s="75" t="s">
        <v>1605</v>
      </c>
      <c r="BM146" s="75" t="s">
        <v>542</v>
      </c>
      <c r="BN146" s="77" t="s">
        <v>543</v>
      </c>
      <c r="BO146" s="78">
        <v>20</v>
      </c>
      <c r="BP146" s="75" t="s">
        <v>2526</v>
      </c>
      <c r="BQ146" s="80">
        <v>45035</v>
      </c>
      <c r="BR146" s="75" t="s">
        <v>2527</v>
      </c>
      <c r="BS146" s="75" t="s">
        <v>1671</v>
      </c>
      <c r="BT146" s="75">
        <v>40</v>
      </c>
      <c r="BU146" s="75">
        <v>0</v>
      </c>
    </row>
    <row r="147" ht="54" spans="1:73">
      <c r="A147" s="16">
        <f t="shared" si="26"/>
        <v>143</v>
      </c>
      <c r="B147" s="16" t="s">
        <v>345</v>
      </c>
      <c r="C147" s="16" t="s">
        <v>351</v>
      </c>
      <c r="D147" s="16" t="s">
        <v>354</v>
      </c>
      <c r="E147" s="16">
        <v>1</v>
      </c>
      <c r="F147" s="88" t="s">
        <v>355</v>
      </c>
      <c r="G147" s="88" t="s">
        <v>355</v>
      </c>
      <c r="H147" s="16" t="s">
        <v>42</v>
      </c>
      <c r="I147" s="16">
        <v>1</v>
      </c>
      <c r="J147" s="33">
        <v>495</v>
      </c>
      <c r="K147" s="33">
        <f t="shared" si="27"/>
        <v>495</v>
      </c>
      <c r="L147" s="34">
        <v>510</v>
      </c>
      <c r="M147" s="33">
        <f t="shared" si="28"/>
        <v>510</v>
      </c>
      <c r="N147" s="35">
        <v>540</v>
      </c>
      <c r="O147" s="35">
        <v>540</v>
      </c>
      <c r="P147" s="35">
        <f t="shared" si="29"/>
        <v>515</v>
      </c>
      <c r="Q147" s="35">
        <f t="shared" si="30"/>
        <v>515</v>
      </c>
      <c r="R147" s="35"/>
      <c r="S147" s="35"/>
      <c r="T147" s="41"/>
      <c r="X147" s="1">
        <f>VLOOKUP(C:C,AE:AH,4,FALSE)</f>
        <v>350</v>
      </c>
      <c r="Y147" s="1">
        <f t="shared" si="34"/>
        <v>160</v>
      </c>
      <c r="AA147" s="46">
        <v>1714321</v>
      </c>
      <c r="AB147" s="49" t="s">
        <v>1622</v>
      </c>
      <c r="AC147" s="44" t="s">
        <v>1623</v>
      </c>
      <c r="AD147" s="45" t="s">
        <v>2522</v>
      </c>
      <c r="AE147" s="44" t="s">
        <v>362</v>
      </c>
      <c r="AF147" s="44">
        <v>200</v>
      </c>
      <c r="AG147" s="44">
        <v>0</v>
      </c>
      <c r="AH147" s="44">
        <f t="shared" si="31"/>
        <v>100</v>
      </c>
      <c r="AI147" s="44" t="s">
        <v>2528</v>
      </c>
      <c r="AJ147" s="50">
        <v>45357</v>
      </c>
      <c r="AK147" s="49" t="s">
        <v>2524</v>
      </c>
      <c r="AL147" s="44" t="s">
        <v>1608</v>
      </c>
      <c r="AM147" s="1" t="e">
        <f>VLOOKUP(C:C,AV:AW,2,FALSE)</f>
        <v>#N/A</v>
      </c>
      <c r="AQ147" s="52"/>
      <c r="AR147" s="52"/>
      <c r="AS147" s="93" t="s">
        <v>2529</v>
      </c>
      <c r="AT147" s="93"/>
      <c r="AU147" s="93"/>
      <c r="AV147" s="93"/>
      <c r="AW147" s="52"/>
      <c r="AX147" s="52"/>
      <c r="AY147" s="96"/>
      <c r="AZ147" s="52"/>
      <c r="BH147" s="1">
        <f>VLOOKUP(C:C,BN:BO,2,FALSE)</f>
        <v>550</v>
      </c>
      <c r="BI147" s="1">
        <f t="shared" si="32"/>
        <v>-40</v>
      </c>
      <c r="BJ147" s="76">
        <v>1519659</v>
      </c>
      <c r="BK147" s="75" t="s">
        <v>1572</v>
      </c>
      <c r="BL147" s="75" t="s">
        <v>1605</v>
      </c>
      <c r="BM147" s="75" t="s">
        <v>542</v>
      </c>
      <c r="BN147" s="77" t="s">
        <v>543</v>
      </c>
      <c r="BO147" s="78">
        <v>20</v>
      </c>
      <c r="BP147" s="75" t="s">
        <v>2530</v>
      </c>
      <c r="BQ147" s="80">
        <v>45035</v>
      </c>
      <c r="BR147" s="75" t="s">
        <v>1750</v>
      </c>
      <c r="BS147" s="75" t="s">
        <v>1671</v>
      </c>
      <c r="BT147" s="75">
        <v>40</v>
      </c>
      <c r="BU147" s="75">
        <v>0</v>
      </c>
    </row>
    <row r="148" ht="54" spans="1:73">
      <c r="A148" s="16">
        <f t="shared" si="26"/>
        <v>144</v>
      </c>
      <c r="B148" s="16" t="s">
        <v>345</v>
      </c>
      <c r="C148" s="16" t="s">
        <v>351</v>
      </c>
      <c r="D148" s="16" t="s">
        <v>354</v>
      </c>
      <c r="E148" s="16">
        <v>1</v>
      </c>
      <c r="F148" s="88" t="s">
        <v>356</v>
      </c>
      <c r="G148" s="88" t="s">
        <v>356</v>
      </c>
      <c r="H148" s="16" t="s">
        <v>42</v>
      </c>
      <c r="I148" s="16">
        <v>1</v>
      </c>
      <c r="J148" s="33">
        <v>495</v>
      </c>
      <c r="K148" s="33">
        <f t="shared" si="27"/>
        <v>495</v>
      </c>
      <c r="L148" s="34">
        <v>408</v>
      </c>
      <c r="M148" s="33">
        <f t="shared" si="28"/>
        <v>408</v>
      </c>
      <c r="N148" s="35">
        <v>540</v>
      </c>
      <c r="O148" s="35">
        <v>540</v>
      </c>
      <c r="P148" s="35">
        <f t="shared" si="29"/>
        <v>481</v>
      </c>
      <c r="Q148" s="35">
        <f t="shared" si="30"/>
        <v>481</v>
      </c>
      <c r="R148" s="35"/>
      <c r="S148" s="35"/>
      <c r="T148" s="41"/>
      <c r="X148" s="1">
        <f>VLOOKUP(C:C,AE:AH,4,FALSE)</f>
        <v>350</v>
      </c>
      <c r="Y148" s="1">
        <f t="shared" si="34"/>
        <v>58</v>
      </c>
      <c r="AA148" s="46">
        <v>1714321</v>
      </c>
      <c r="AB148" s="49" t="s">
        <v>1622</v>
      </c>
      <c r="AC148" s="44" t="s">
        <v>1623</v>
      </c>
      <c r="AD148" s="45" t="s">
        <v>2522</v>
      </c>
      <c r="AE148" s="44" t="s">
        <v>362</v>
      </c>
      <c r="AF148" s="44">
        <v>200</v>
      </c>
      <c r="AG148" s="44">
        <v>0</v>
      </c>
      <c r="AH148" s="44">
        <f t="shared" si="31"/>
        <v>100</v>
      </c>
      <c r="AI148" s="44" t="s">
        <v>2531</v>
      </c>
      <c r="AJ148" s="50">
        <v>45357</v>
      </c>
      <c r="AK148" s="49" t="s">
        <v>2524</v>
      </c>
      <c r="AL148" s="44" t="s">
        <v>1608</v>
      </c>
      <c r="AM148" s="1" t="e">
        <f>VLOOKUP(C:C,AV:AW,2,FALSE)</f>
        <v>#N/A</v>
      </c>
      <c r="AQ148" s="52"/>
      <c r="AR148" s="52"/>
      <c r="AS148" s="93" t="s">
        <v>2532</v>
      </c>
      <c r="AT148" s="93"/>
      <c r="AU148" s="93"/>
      <c r="AV148" s="93"/>
      <c r="AW148" s="52"/>
      <c r="AX148" s="52"/>
      <c r="AY148" s="96"/>
      <c r="AZ148" s="52"/>
      <c r="BH148" s="1">
        <f>VLOOKUP(C:C,BN:BO,2,FALSE)</f>
        <v>550</v>
      </c>
      <c r="BI148" s="1">
        <f t="shared" si="32"/>
        <v>-142</v>
      </c>
      <c r="BJ148" s="76">
        <v>1519659</v>
      </c>
      <c r="BK148" s="75" t="s">
        <v>1572</v>
      </c>
      <c r="BL148" s="75" t="s">
        <v>1605</v>
      </c>
      <c r="BM148" s="75" t="s">
        <v>542</v>
      </c>
      <c r="BN148" s="77" t="s">
        <v>546</v>
      </c>
      <c r="BO148" s="78">
        <v>20</v>
      </c>
      <c r="BP148" s="75" t="s">
        <v>2533</v>
      </c>
      <c r="BQ148" s="80">
        <v>45035</v>
      </c>
      <c r="BR148" s="75" t="s">
        <v>2534</v>
      </c>
      <c r="BS148" s="75" t="s">
        <v>1671</v>
      </c>
      <c r="BT148" s="75">
        <v>40</v>
      </c>
      <c r="BU148" s="75">
        <v>0</v>
      </c>
    </row>
    <row r="149" ht="60" spans="1:73">
      <c r="A149" s="16">
        <f t="shared" si="26"/>
        <v>145</v>
      </c>
      <c r="B149" s="16" t="s">
        <v>345</v>
      </c>
      <c r="C149" s="16" t="s">
        <v>351</v>
      </c>
      <c r="D149" s="16" t="s">
        <v>354</v>
      </c>
      <c r="E149" s="16">
        <v>1</v>
      </c>
      <c r="F149" s="88" t="s">
        <v>2535</v>
      </c>
      <c r="G149" s="88" t="s">
        <v>2535</v>
      </c>
      <c r="H149" s="16" t="s">
        <v>42</v>
      </c>
      <c r="I149" s="16">
        <v>1</v>
      </c>
      <c r="J149" s="33">
        <v>495</v>
      </c>
      <c r="K149" s="33">
        <f t="shared" si="27"/>
        <v>495</v>
      </c>
      <c r="L149" s="34">
        <v>714</v>
      </c>
      <c r="M149" s="33">
        <f t="shared" si="28"/>
        <v>714</v>
      </c>
      <c r="N149" s="35">
        <v>540</v>
      </c>
      <c r="O149" s="35">
        <v>540</v>
      </c>
      <c r="P149" s="35">
        <f t="shared" si="29"/>
        <v>583</v>
      </c>
      <c r="Q149" s="35">
        <f t="shared" si="30"/>
        <v>583</v>
      </c>
      <c r="R149" s="35"/>
      <c r="S149" s="35"/>
      <c r="T149" s="41"/>
      <c r="X149" s="1">
        <f>VLOOKUP(C:C,AE:AH,4,FALSE)</f>
        <v>350</v>
      </c>
      <c r="Y149" s="1">
        <f t="shared" si="34"/>
        <v>364</v>
      </c>
      <c r="AA149" s="46">
        <v>1714321</v>
      </c>
      <c r="AB149" s="49" t="s">
        <v>1622</v>
      </c>
      <c r="AC149" s="44" t="s">
        <v>1623</v>
      </c>
      <c r="AD149" s="45" t="s">
        <v>2536</v>
      </c>
      <c r="AE149" s="44" t="s">
        <v>351</v>
      </c>
      <c r="AF149" s="44">
        <v>700</v>
      </c>
      <c r="AG149" s="44">
        <v>0</v>
      </c>
      <c r="AH149" s="44">
        <f t="shared" si="31"/>
        <v>350</v>
      </c>
      <c r="AI149" s="44" t="s">
        <v>2537</v>
      </c>
      <c r="AJ149" s="50">
        <v>45357</v>
      </c>
      <c r="AK149" s="49" t="s">
        <v>2538</v>
      </c>
      <c r="AL149" s="44" t="s">
        <v>1608</v>
      </c>
      <c r="AM149" s="1" t="e">
        <f>VLOOKUP(C:C,AV:AW,2,FALSE)</f>
        <v>#N/A</v>
      </c>
      <c r="AQ149" s="52"/>
      <c r="AR149" s="52"/>
      <c r="AS149" s="93" t="s">
        <v>2539</v>
      </c>
      <c r="AT149" s="93"/>
      <c r="AU149" s="93"/>
      <c r="AV149" s="93"/>
      <c r="AW149" s="52"/>
      <c r="AX149" s="52"/>
      <c r="AY149" s="96"/>
      <c r="AZ149" s="52"/>
      <c r="BH149" s="1">
        <f>VLOOKUP(C:C,BN:BO,2,FALSE)</f>
        <v>550</v>
      </c>
      <c r="BI149" s="1">
        <f t="shared" si="32"/>
        <v>164</v>
      </c>
      <c r="BJ149" s="76">
        <v>1532669</v>
      </c>
      <c r="BK149" s="75" t="s">
        <v>2540</v>
      </c>
      <c r="BL149" s="75" t="s">
        <v>1623</v>
      </c>
      <c r="BM149" s="75" t="s">
        <v>2541</v>
      </c>
      <c r="BN149" s="77" t="s">
        <v>2542</v>
      </c>
      <c r="BO149" s="78">
        <v>1100</v>
      </c>
      <c r="BP149" s="75" t="s">
        <v>2543</v>
      </c>
      <c r="BQ149" s="80">
        <v>45061</v>
      </c>
      <c r="BR149" s="75" t="s">
        <v>2542</v>
      </c>
      <c r="BS149" s="75" t="s">
        <v>1608</v>
      </c>
      <c r="BT149" s="75">
        <v>1600</v>
      </c>
      <c r="BU149" s="75">
        <v>600</v>
      </c>
    </row>
    <row r="150" ht="60" spans="1:73">
      <c r="A150" s="16">
        <f t="shared" si="26"/>
        <v>146</v>
      </c>
      <c r="B150" s="16" t="s">
        <v>345</v>
      </c>
      <c r="C150" s="16" t="s">
        <v>351</v>
      </c>
      <c r="D150" s="16" t="s">
        <v>354</v>
      </c>
      <c r="E150" s="16">
        <v>1</v>
      </c>
      <c r="F150" s="88" t="s">
        <v>2544</v>
      </c>
      <c r="G150" s="88" t="s">
        <v>2544</v>
      </c>
      <c r="H150" s="16" t="s">
        <v>42</v>
      </c>
      <c r="I150" s="16">
        <v>1</v>
      </c>
      <c r="J150" s="33">
        <v>495</v>
      </c>
      <c r="K150" s="33">
        <f t="shared" si="27"/>
        <v>495</v>
      </c>
      <c r="L150" s="34">
        <v>561</v>
      </c>
      <c r="M150" s="33">
        <f t="shared" si="28"/>
        <v>561</v>
      </c>
      <c r="N150" s="35">
        <v>540</v>
      </c>
      <c r="O150" s="35">
        <v>540</v>
      </c>
      <c r="P150" s="35">
        <f t="shared" si="29"/>
        <v>532</v>
      </c>
      <c r="Q150" s="35">
        <f t="shared" si="30"/>
        <v>532</v>
      </c>
      <c r="R150" s="35"/>
      <c r="S150" s="35"/>
      <c r="T150" s="41"/>
      <c r="X150" s="1">
        <f>VLOOKUP(C:C,AE:AH,4,FALSE)</f>
        <v>350</v>
      </c>
      <c r="Y150" s="1">
        <f t="shared" si="34"/>
        <v>211</v>
      </c>
      <c r="AA150" s="46">
        <v>1714321</v>
      </c>
      <c r="AB150" s="49" t="s">
        <v>1622</v>
      </c>
      <c r="AC150" s="44" t="s">
        <v>1623</v>
      </c>
      <c r="AD150" s="45" t="s">
        <v>2536</v>
      </c>
      <c r="AE150" s="44" t="s">
        <v>351</v>
      </c>
      <c r="AF150" s="44">
        <v>200</v>
      </c>
      <c r="AG150" s="44">
        <v>0</v>
      </c>
      <c r="AH150" s="44">
        <f t="shared" si="31"/>
        <v>100</v>
      </c>
      <c r="AI150" s="44" t="s">
        <v>2545</v>
      </c>
      <c r="AJ150" s="50">
        <v>45357</v>
      </c>
      <c r="AK150" s="49" t="s">
        <v>2538</v>
      </c>
      <c r="AL150" s="44" t="s">
        <v>1608</v>
      </c>
      <c r="AM150" s="1" t="e">
        <f>VLOOKUP(C:C,AV:AW,2,FALSE)</f>
        <v>#N/A</v>
      </c>
      <c r="AQ150" s="52"/>
      <c r="AR150" s="52"/>
      <c r="AS150" s="93" t="s">
        <v>2546</v>
      </c>
      <c r="AT150" s="93"/>
      <c r="AU150" s="93"/>
      <c r="AV150" s="93"/>
      <c r="AW150" s="52"/>
      <c r="AX150" s="52"/>
      <c r="AY150" s="96"/>
      <c r="AZ150" s="52"/>
      <c r="BH150" s="1">
        <f>VLOOKUP(C:C,BN:BO,2,FALSE)</f>
        <v>550</v>
      </c>
      <c r="BI150" s="1">
        <f t="shared" si="32"/>
        <v>11</v>
      </c>
      <c r="BJ150" s="76">
        <v>1534131</v>
      </c>
      <c r="BK150" s="75" t="s">
        <v>2540</v>
      </c>
      <c r="BL150" s="75" t="s">
        <v>1623</v>
      </c>
      <c r="BM150" s="75" t="s">
        <v>2547</v>
      </c>
      <c r="BN150" s="77" t="s">
        <v>2548</v>
      </c>
      <c r="BO150" s="78">
        <v>300</v>
      </c>
      <c r="BP150" s="75" t="s">
        <v>2549</v>
      </c>
      <c r="BQ150" s="80">
        <v>45063</v>
      </c>
      <c r="BR150" s="75" t="s">
        <v>2550</v>
      </c>
      <c r="BS150" s="75" t="s">
        <v>1608</v>
      </c>
      <c r="BT150" s="75">
        <v>600</v>
      </c>
      <c r="BU150" s="75">
        <v>0</v>
      </c>
    </row>
    <row r="151" ht="60" spans="1:73">
      <c r="A151" s="16">
        <f t="shared" si="26"/>
        <v>147</v>
      </c>
      <c r="B151" s="16" t="s">
        <v>345</v>
      </c>
      <c r="C151" s="16" t="s">
        <v>359</v>
      </c>
      <c r="D151" s="16" t="s">
        <v>352</v>
      </c>
      <c r="E151" s="16">
        <v>1</v>
      </c>
      <c r="F151" s="17" t="s">
        <v>360</v>
      </c>
      <c r="G151" s="17" t="s">
        <v>360</v>
      </c>
      <c r="H151" s="16" t="s">
        <v>42</v>
      </c>
      <c r="I151" s="16">
        <v>1</v>
      </c>
      <c r="J151" s="33">
        <v>495</v>
      </c>
      <c r="K151" s="33">
        <f t="shared" si="27"/>
        <v>495</v>
      </c>
      <c r="L151" s="34">
        <v>1122</v>
      </c>
      <c r="M151" s="33">
        <f t="shared" si="28"/>
        <v>1122</v>
      </c>
      <c r="N151" s="35">
        <v>540</v>
      </c>
      <c r="O151" s="35">
        <v>540</v>
      </c>
      <c r="P151" s="35">
        <f t="shared" si="29"/>
        <v>719</v>
      </c>
      <c r="Q151" s="35">
        <f t="shared" si="30"/>
        <v>719</v>
      </c>
      <c r="R151" s="35"/>
      <c r="S151" s="35"/>
      <c r="T151" s="41"/>
      <c r="X151" s="1">
        <f>VLOOKUP(C:C,AE:AH,4,FALSE)</f>
        <v>500</v>
      </c>
      <c r="Y151" s="1">
        <f t="shared" si="34"/>
        <v>622</v>
      </c>
      <c r="AA151" s="46">
        <v>1714321</v>
      </c>
      <c r="AB151" s="49" t="s">
        <v>1622</v>
      </c>
      <c r="AC151" s="44" t="s">
        <v>1623</v>
      </c>
      <c r="AD151" s="45" t="s">
        <v>2536</v>
      </c>
      <c r="AE151" s="44" t="s">
        <v>351</v>
      </c>
      <c r="AF151" s="44">
        <v>200</v>
      </c>
      <c r="AG151" s="44">
        <v>0</v>
      </c>
      <c r="AH151" s="44">
        <f t="shared" si="31"/>
        <v>100</v>
      </c>
      <c r="AI151" s="44" t="s">
        <v>2551</v>
      </c>
      <c r="AJ151" s="50">
        <v>45357</v>
      </c>
      <c r="AK151" s="49" t="s">
        <v>2538</v>
      </c>
      <c r="AL151" s="44" t="s">
        <v>1608</v>
      </c>
      <c r="AM151" s="1" t="e">
        <f>VLOOKUP(C:C,AV:AW,2,FALSE)</f>
        <v>#N/A</v>
      </c>
      <c r="AQ151" s="52"/>
      <c r="AR151" s="52"/>
      <c r="AS151" s="93" t="s">
        <v>2552</v>
      </c>
      <c r="AT151" s="93"/>
      <c r="AU151" s="93"/>
      <c r="AV151" s="93"/>
      <c r="AW151" s="52"/>
      <c r="AX151" s="52"/>
      <c r="AY151" s="96"/>
      <c r="AZ151" s="52"/>
      <c r="BH151" s="1">
        <f>VLOOKUP(C:C,BN:BO,2,FALSE)</f>
        <v>400</v>
      </c>
      <c r="BI151" s="1">
        <f t="shared" si="32"/>
        <v>722</v>
      </c>
      <c r="BJ151" s="76">
        <v>1534131</v>
      </c>
      <c r="BK151" s="75" t="s">
        <v>2540</v>
      </c>
      <c r="BL151" s="75" t="s">
        <v>1623</v>
      </c>
      <c r="BM151" s="75" t="s">
        <v>2553</v>
      </c>
      <c r="BN151" s="77" t="s">
        <v>2554</v>
      </c>
      <c r="BO151" s="78">
        <v>150</v>
      </c>
      <c r="BP151" s="75" t="s">
        <v>2555</v>
      </c>
      <c r="BQ151" s="80">
        <v>45063</v>
      </c>
      <c r="BR151" s="75" t="s">
        <v>2556</v>
      </c>
      <c r="BS151" s="75" t="s">
        <v>1608</v>
      </c>
      <c r="BT151" s="75">
        <v>300</v>
      </c>
      <c r="BU151" s="75">
        <v>0</v>
      </c>
    </row>
    <row r="152" ht="60" spans="1:73">
      <c r="A152" s="16">
        <f t="shared" si="26"/>
        <v>148</v>
      </c>
      <c r="B152" s="16" t="s">
        <v>345</v>
      </c>
      <c r="C152" s="16" t="s">
        <v>359</v>
      </c>
      <c r="D152" s="16" t="s">
        <v>352</v>
      </c>
      <c r="E152" s="16">
        <v>5</v>
      </c>
      <c r="F152" s="17" t="s">
        <v>361</v>
      </c>
      <c r="G152" s="17" t="s">
        <v>361</v>
      </c>
      <c r="H152" s="16" t="s">
        <v>42</v>
      </c>
      <c r="I152" s="16">
        <v>1</v>
      </c>
      <c r="J152" s="33">
        <v>495</v>
      </c>
      <c r="K152" s="33">
        <f t="shared" si="27"/>
        <v>2475</v>
      </c>
      <c r="L152" s="34">
        <v>510</v>
      </c>
      <c r="M152" s="33">
        <f t="shared" si="28"/>
        <v>2550</v>
      </c>
      <c r="N152" s="35">
        <v>540</v>
      </c>
      <c r="O152" s="35">
        <v>2700</v>
      </c>
      <c r="P152" s="35">
        <f t="shared" si="29"/>
        <v>515</v>
      </c>
      <c r="Q152" s="35">
        <f t="shared" si="30"/>
        <v>2575</v>
      </c>
      <c r="R152" s="35"/>
      <c r="S152" s="35"/>
      <c r="T152" s="41"/>
      <c r="X152" s="1">
        <f>VLOOKUP(C:C,AE:AH,4,FALSE)</f>
        <v>500</v>
      </c>
      <c r="Y152" s="1">
        <f t="shared" si="34"/>
        <v>10</v>
      </c>
      <c r="AA152" s="46">
        <v>1714321</v>
      </c>
      <c r="AB152" s="49" t="s">
        <v>1622</v>
      </c>
      <c r="AC152" s="44" t="s">
        <v>1623</v>
      </c>
      <c r="AD152" s="45" t="s">
        <v>2557</v>
      </c>
      <c r="AE152" s="44" t="s">
        <v>2558</v>
      </c>
      <c r="AF152" s="44">
        <v>400</v>
      </c>
      <c r="AG152" s="44">
        <v>0</v>
      </c>
      <c r="AH152" s="44">
        <f t="shared" si="31"/>
        <v>200</v>
      </c>
      <c r="AI152" s="44" t="s">
        <v>2559</v>
      </c>
      <c r="AJ152" s="50">
        <v>45357</v>
      </c>
      <c r="AK152" s="49" t="s">
        <v>2560</v>
      </c>
      <c r="AL152" s="44" t="s">
        <v>1608</v>
      </c>
      <c r="AM152" s="1" t="e">
        <f>VLOOKUP(C:C,AV:AW,2,FALSE)</f>
        <v>#N/A</v>
      </c>
      <c r="AQ152" s="52"/>
      <c r="AR152" s="52"/>
      <c r="AS152" s="52"/>
      <c r="AT152" s="52"/>
      <c r="AU152" s="52"/>
      <c r="AV152" s="52"/>
      <c r="AW152" s="52"/>
      <c r="AX152" s="52"/>
      <c r="AY152" s="96"/>
      <c r="AZ152" s="52"/>
      <c r="BH152" s="1">
        <f>VLOOKUP(C:C,BN:BO,2,FALSE)</f>
        <v>400</v>
      </c>
      <c r="BI152" s="1">
        <f t="shared" si="32"/>
        <v>110</v>
      </c>
      <c r="BJ152" s="76">
        <v>1534131</v>
      </c>
      <c r="BK152" s="75" t="s">
        <v>2540</v>
      </c>
      <c r="BL152" s="75" t="s">
        <v>1623</v>
      </c>
      <c r="BM152" s="75" t="s">
        <v>2553</v>
      </c>
      <c r="BN152" s="77" t="s">
        <v>2554</v>
      </c>
      <c r="BO152" s="78">
        <v>150</v>
      </c>
      <c r="BP152" s="75" t="s">
        <v>2561</v>
      </c>
      <c r="BQ152" s="80">
        <v>45063</v>
      </c>
      <c r="BR152" s="75" t="s">
        <v>2562</v>
      </c>
      <c r="BS152" s="75" t="s">
        <v>1608</v>
      </c>
      <c r="BT152" s="75">
        <v>300</v>
      </c>
      <c r="BU152" s="75">
        <v>0</v>
      </c>
    </row>
    <row r="153" ht="60" spans="1:73">
      <c r="A153" s="16">
        <f t="shared" si="26"/>
        <v>149</v>
      </c>
      <c r="B153" s="16" t="s">
        <v>345</v>
      </c>
      <c r="C153" s="16" t="s">
        <v>362</v>
      </c>
      <c r="D153" s="16" t="s">
        <v>352</v>
      </c>
      <c r="E153" s="16">
        <v>1</v>
      </c>
      <c r="F153" s="17" t="s">
        <v>363</v>
      </c>
      <c r="G153" s="17" t="s">
        <v>363</v>
      </c>
      <c r="H153" s="16" t="s">
        <v>42</v>
      </c>
      <c r="I153" s="16">
        <v>1</v>
      </c>
      <c r="J153" s="33">
        <v>495</v>
      </c>
      <c r="K153" s="33">
        <f t="shared" si="27"/>
        <v>495</v>
      </c>
      <c r="L153" s="34">
        <v>510</v>
      </c>
      <c r="M153" s="33">
        <f t="shared" si="28"/>
        <v>510</v>
      </c>
      <c r="N153" s="35">
        <v>540</v>
      </c>
      <c r="O153" s="35">
        <v>540</v>
      </c>
      <c r="P153" s="35">
        <f t="shared" si="29"/>
        <v>515</v>
      </c>
      <c r="Q153" s="35">
        <f t="shared" si="30"/>
        <v>515</v>
      </c>
      <c r="R153" s="35"/>
      <c r="S153" s="35"/>
      <c r="T153" s="41"/>
      <c r="X153" s="1">
        <f>VLOOKUP(C:C,AE:AH,4,FALSE)</f>
        <v>350</v>
      </c>
      <c r="Y153" s="1">
        <f t="shared" si="34"/>
        <v>160</v>
      </c>
      <c r="AA153" s="46">
        <v>1714321</v>
      </c>
      <c r="AB153" s="49" t="s">
        <v>1622</v>
      </c>
      <c r="AC153" s="44" t="s">
        <v>1623</v>
      </c>
      <c r="AD153" s="45" t="s">
        <v>2563</v>
      </c>
      <c r="AE153" s="44" t="s">
        <v>902</v>
      </c>
      <c r="AF153" s="44">
        <v>600</v>
      </c>
      <c r="AG153" s="44">
        <v>0</v>
      </c>
      <c r="AH153" s="44">
        <f t="shared" si="31"/>
        <v>300</v>
      </c>
      <c r="AI153" s="44" t="s">
        <v>2564</v>
      </c>
      <c r="AJ153" s="50">
        <v>45357</v>
      </c>
      <c r="AK153" s="49" t="s">
        <v>2565</v>
      </c>
      <c r="AL153" s="44" t="s">
        <v>1608</v>
      </c>
      <c r="AM153" s="1" t="e">
        <f>VLOOKUP(C:C,AV:AW,2,FALSE)</f>
        <v>#N/A</v>
      </c>
      <c r="AQ153" s="52"/>
      <c r="AR153" s="52"/>
      <c r="AS153" s="52"/>
      <c r="AT153" s="52"/>
      <c r="AU153" s="52"/>
      <c r="AV153" s="52"/>
      <c r="AW153" s="52"/>
      <c r="AX153" s="52"/>
      <c r="AY153" s="96"/>
      <c r="AZ153" s="52"/>
      <c r="BH153" s="1" t="e">
        <f>VLOOKUP(C:C,BN:BO,2,FALSE)</f>
        <v>#N/A</v>
      </c>
      <c r="BI153" s="1" t="e">
        <f t="shared" si="32"/>
        <v>#N/A</v>
      </c>
      <c r="BJ153" s="76">
        <v>1534131</v>
      </c>
      <c r="BK153" s="75" t="s">
        <v>2540</v>
      </c>
      <c r="BL153" s="75" t="s">
        <v>1623</v>
      </c>
      <c r="BM153" s="75" t="s">
        <v>2553</v>
      </c>
      <c r="BN153" s="77" t="s">
        <v>2554</v>
      </c>
      <c r="BO153" s="78">
        <v>150</v>
      </c>
      <c r="BP153" s="75" t="s">
        <v>2566</v>
      </c>
      <c r="BQ153" s="80">
        <v>45063</v>
      </c>
      <c r="BR153" s="75" t="s">
        <v>2567</v>
      </c>
      <c r="BS153" s="75" t="s">
        <v>1608</v>
      </c>
      <c r="BT153" s="75">
        <v>300</v>
      </c>
      <c r="BU153" s="75">
        <v>0</v>
      </c>
    </row>
    <row r="154" ht="60" spans="1:73">
      <c r="A154" s="16">
        <f t="shared" si="26"/>
        <v>150</v>
      </c>
      <c r="B154" s="16" t="s">
        <v>345</v>
      </c>
      <c r="C154" s="16" t="s">
        <v>362</v>
      </c>
      <c r="D154" s="16" t="s">
        <v>352</v>
      </c>
      <c r="E154" s="16">
        <v>1</v>
      </c>
      <c r="F154" s="18" t="s">
        <v>364</v>
      </c>
      <c r="G154" s="18" t="s">
        <v>364</v>
      </c>
      <c r="H154" s="16" t="s">
        <v>42</v>
      </c>
      <c r="I154" s="16">
        <v>1</v>
      </c>
      <c r="J154" s="33">
        <v>495</v>
      </c>
      <c r="K154" s="33">
        <f t="shared" si="27"/>
        <v>495</v>
      </c>
      <c r="L154" s="34">
        <v>306</v>
      </c>
      <c r="M154" s="33">
        <f t="shared" si="28"/>
        <v>306</v>
      </c>
      <c r="N154" s="35">
        <v>540</v>
      </c>
      <c r="O154" s="35">
        <v>540</v>
      </c>
      <c r="P154" s="35">
        <f t="shared" si="29"/>
        <v>447</v>
      </c>
      <c r="Q154" s="35">
        <f t="shared" si="30"/>
        <v>447</v>
      </c>
      <c r="R154" s="35"/>
      <c r="S154" s="35"/>
      <c r="T154" s="41"/>
      <c r="X154" s="1">
        <f>VLOOKUP(C:C,AE:AH,4,FALSE)</f>
        <v>350</v>
      </c>
      <c r="Y154" s="1">
        <f t="shared" si="34"/>
        <v>-44</v>
      </c>
      <c r="AA154" s="46">
        <v>1714321</v>
      </c>
      <c r="AB154" s="49" t="s">
        <v>1622</v>
      </c>
      <c r="AC154" s="44" t="s">
        <v>1623</v>
      </c>
      <c r="AD154" s="45" t="s">
        <v>2568</v>
      </c>
      <c r="AE154" s="44" t="s">
        <v>892</v>
      </c>
      <c r="AF154" s="44">
        <v>200</v>
      </c>
      <c r="AG154" s="44">
        <v>0</v>
      </c>
      <c r="AH154" s="44">
        <f t="shared" si="31"/>
        <v>100</v>
      </c>
      <c r="AI154" s="44" t="s">
        <v>2569</v>
      </c>
      <c r="AJ154" s="50">
        <v>45357</v>
      </c>
      <c r="AK154" s="49" t="s">
        <v>2570</v>
      </c>
      <c r="AL154" s="44" t="s">
        <v>1608</v>
      </c>
      <c r="AM154" s="1" t="e">
        <f>VLOOKUP(C:C,AV:AW,2,FALSE)</f>
        <v>#N/A</v>
      </c>
      <c r="AQ154" s="52"/>
      <c r="AR154" s="52"/>
      <c r="AS154" s="52"/>
      <c r="AT154" s="52"/>
      <c r="AU154" s="52"/>
      <c r="AV154" s="52"/>
      <c r="AW154" s="52"/>
      <c r="AX154" s="52"/>
      <c r="AY154" s="96"/>
      <c r="AZ154" s="52"/>
      <c r="BH154" s="1" t="e">
        <f>VLOOKUP(C:C,BN:BO,2,FALSE)</f>
        <v>#N/A</v>
      </c>
      <c r="BI154" s="1" t="e">
        <f t="shared" si="32"/>
        <v>#N/A</v>
      </c>
      <c r="BJ154" s="76">
        <v>1534131</v>
      </c>
      <c r="BK154" s="75" t="s">
        <v>2540</v>
      </c>
      <c r="BL154" s="75" t="s">
        <v>1623</v>
      </c>
      <c r="BM154" s="75" t="s">
        <v>2553</v>
      </c>
      <c r="BN154" s="77" t="s">
        <v>2554</v>
      </c>
      <c r="BO154" s="78">
        <v>150</v>
      </c>
      <c r="BP154" s="75" t="s">
        <v>2571</v>
      </c>
      <c r="BQ154" s="80">
        <v>45063</v>
      </c>
      <c r="BR154" s="75" t="s">
        <v>2572</v>
      </c>
      <c r="BS154" s="75" t="s">
        <v>1608</v>
      </c>
      <c r="BT154" s="75">
        <v>300</v>
      </c>
      <c r="BU154" s="75">
        <v>0</v>
      </c>
    </row>
    <row r="155" ht="60" spans="1:73">
      <c r="A155" s="16">
        <f t="shared" si="26"/>
        <v>151</v>
      </c>
      <c r="B155" s="16" t="s">
        <v>365</v>
      </c>
      <c r="C155" s="16" t="s">
        <v>366</v>
      </c>
      <c r="D155" s="16" t="s">
        <v>40</v>
      </c>
      <c r="E155" s="16">
        <v>1</v>
      </c>
      <c r="F155" s="17" t="s">
        <v>367</v>
      </c>
      <c r="G155" s="17" t="s">
        <v>367</v>
      </c>
      <c r="H155" s="16" t="s">
        <v>42</v>
      </c>
      <c r="I155" s="16">
        <v>1</v>
      </c>
      <c r="J155" s="33">
        <v>495</v>
      </c>
      <c r="K155" s="33">
        <f t="shared" si="27"/>
        <v>495</v>
      </c>
      <c r="L155" s="34">
        <v>408</v>
      </c>
      <c r="M155" s="33">
        <f t="shared" si="28"/>
        <v>408</v>
      </c>
      <c r="N155" s="35">
        <v>540</v>
      </c>
      <c r="O155" s="35">
        <v>540</v>
      </c>
      <c r="P155" s="35">
        <f t="shared" si="29"/>
        <v>481</v>
      </c>
      <c r="Q155" s="35">
        <f t="shared" si="30"/>
        <v>481</v>
      </c>
      <c r="R155" s="35"/>
      <c r="S155" s="35"/>
      <c r="T155" s="41"/>
      <c r="X155" s="1">
        <f>VLOOKUP(C:C,AE:AH,4,FALSE)</f>
        <v>500</v>
      </c>
      <c r="Y155" s="1">
        <f t="shared" si="34"/>
        <v>-92</v>
      </c>
      <c r="AA155" s="46">
        <v>1714321</v>
      </c>
      <c r="AB155" s="49" t="s">
        <v>1622</v>
      </c>
      <c r="AC155" s="44" t="s">
        <v>1623</v>
      </c>
      <c r="AD155" s="45" t="s">
        <v>2573</v>
      </c>
      <c r="AE155" s="44" t="s">
        <v>2574</v>
      </c>
      <c r="AF155" s="44">
        <v>500</v>
      </c>
      <c r="AG155" s="44">
        <v>0</v>
      </c>
      <c r="AH155" s="44">
        <f t="shared" si="31"/>
        <v>250</v>
      </c>
      <c r="AI155" s="44" t="s">
        <v>2575</v>
      </c>
      <c r="AJ155" s="50">
        <v>45357</v>
      </c>
      <c r="AK155" s="49" t="s">
        <v>2576</v>
      </c>
      <c r="AL155" s="44" t="s">
        <v>1608</v>
      </c>
      <c r="AM155" s="1" t="e">
        <f>VLOOKUP(C:C,AV:AW,2,FALSE)</f>
        <v>#N/A</v>
      </c>
      <c r="AQ155" s="52"/>
      <c r="AR155" s="52"/>
      <c r="AS155" s="52"/>
      <c r="AT155" s="52"/>
      <c r="AU155" s="52"/>
      <c r="AV155" s="52"/>
      <c r="AW155" s="52"/>
      <c r="AX155" s="52"/>
      <c r="AY155" s="96"/>
      <c r="AZ155" s="52"/>
      <c r="BH155" s="1" t="e">
        <f>VLOOKUP(C:C,BN:BO,2,FALSE)</f>
        <v>#N/A</v>
      </c>
      <c r="BI155" s="1" t="e">
        <f t="shared" si="32"/>
        <v>#N/A</v>
      </c>
      <c r="BJ155" s="76">
        <v>1534131</v>
      </c>
      <c r="BK155" s="75" t="s">
        <v>2540</v>
      </c>
      <c r="BL155" s="75" t="s">
        <v>1623</v>
      </c>
      <c r="BM155" s="75" t="s">
        <v>2553</v>
      </c>
      <c r="BN155" s="77" t="s">
        <v>2554</v>
      </c>
      <c r="BO155" s="78">
        <v>150</v>
      </c>
      <c r="BP155" s="75" t="s">
        <v>2577</v>
      </c>
      <c r="BQ155" s="80">
        <v>45063</v>
      </c>
      <c r="BR155" s="75" t="s">
        <v>2578</v>
      </c>
      <c r="BS155" s="75" t="s">
        <v>1608</v>
      </c>
      <c r="BT155" s="75">
        <v>300</v>
      </c>
      <c r="BU155" s="75">
        <v>0</v>
      </c>
    </row>
    <row r="156" ht="60" spans="1:73">
      <c r="A156" s="16">
        <f t="shared" si="26"/>
        <v>152</v>
      </c>
      <c r="B156" s="16" t="s">
        <v>368</v>
      </c>
      <c r="C156" s="16" t="s">
        <v>369</v>
      </c>
      <c r="D156" s="16" t="s">
        <v>318</v>
      </c>
      <c r="E156" s="16">
        <v>1</v>
      </c>
      <c r="F156" s="89" t="s">
        <v>2579</v>
      </c>
      <c r="G156" s="89" t="s">
        <v>2579</v>
      </c>
      <c r="H156" s="16" t="s">
        <v>42</v>
      </c>
      <c r="I156" s="16">
        <v>1</v>
      </c>
      <c r="J156" s="33">
        <v>135</v>
      </c>
      <c r="K156" s="33">
        <f t="shared" si="27"/>
        <v>135</v>
      </c>
      <c r="L156" s="34">
        <v>408</v>
      </c>
      <c r="M156" s="33">
        <f t="shared" si="28"/>
        <v>408</v>
      </c>
      <c r="N156" s="35">
        <v>90</v>
      </c>
      <c r="O156" s="35">
        <v>90</v>
      </c>
      <c r="P156" s="35">
        <f t="shared" si="29"/>
        <v>211</v>
      </c>
      <c r="Q156" s="35">
        <f t="shared" si="30"/>
        <v>211</v>
      </c>
      <c r="R156" s="35"/>
      <c r="S156" s="35"/>
      <c r="T156" s="41"/>
      <c r="X156" s="1" t="e">
        <f t="shared" ref="X153:X216" si="35">VLOOKUP(C:C,AE:AF,2,FALSE)</f>
        <v>#N/A</v>
      </c>
      <c r="AA156" s="46">
        <v>1714321</v>
      </c>
      <c r="AB156" s="49" t="s">
        <v>1622</v>
      </c>
      <c r="AC156" s="44" t="s">
        <v>1623</v>
      </c>
      <c r="AD156" s="45" t="s">
        <v>2580</v>
      </c>
      <c r="AE156" s="44" t="s">
        <v>2581</v>
      </c>
      <c r="AF156" s="44">
        <v>500</v>
      </c>
      <c r="AG156" s="44">
        <v>0</v>
      </c>
      <c r="AH156" s="44">
        <f t="shared" si="31"/>
        <v>250</v>
      </c>
      <c r="AI156" s="44" t="s">
        <v>2582</v>
      </c>
      <c r="AJ156" s="50">
        <v>45357</v>
      </c>
      <c r="AK156" s="49" t="s">
        <v>2583</v>
      </c>
      <c r="AL156" s="44" t="s">
        <v>1608</v>
      </c>
      <c r="AM156" s="1" t="e">
        <f>VLOOKUP(C:C,AV:AW,2,FALSE)</f>
        <v>#N/A</v>
      </c>
      <c r="AQ156" s="52"/>
      <c r="AR156" s="52"/>
      <c r="AS156" s="52"/>
      <c r="AT156" s="52"/>
      <c r="AU156" s="52"/>
      <c r="AV156" s="52"/>
      <c r="AW156" s="52"/>
      <c r="AX156" s="52"/>
      <c r="AY156" s="96"/>
      <c r="AZ156" s="52"/>
      <c r="BH156" s="1" t="e">
        <f>VLOOKUP(C:C,BN:BO,2,FALSE)</f>
        <v>#N/A</v>
      </c>
      <c r="BI156" s="1" t="e">
        <f t="shared" si="32"/>
        <v>#N/A</v>
      </c>
      <c r="BJ156" s="76">
        <v>1534131</v>
      </c>
      <c r="BK156" s="75" t="s">
        <v>2540</v>
      </c>
      <c r="BL156" s="75" t="s">
        <v>1623</v>
      </c>
      <c r="BM156" s="75" t="s">
        <v>2553</v>
      </c>
      <c r="BN156" s="77" t="s">
        <v>2554</v>
      </c>
      <c r="BO156" s="78">
        <v>150</v>
      </c>
      <c r="BP156" s="75" t="s">
        <v>2584</v>
      </c>
      <c r="BQ156" s="80">
        <v>45063</v>
      </c>
      <c r="BR156" s="75" t="s">
        <v>2585</v>
      </c>
      <c r="BS156" s="75" t="s">
        <v>1608</v>
      </c>
      <c r="BT156" s="75">
        <v>300</v>
      </c>
      <c r="BU156" s="75">
        <v>0</v>
      </c>
    </row>
    <row r="157" ht="60" spans="1:73">
      <c r="A157" s="16">
        <f t="shared" si="26"/>
        <v>153</v>
      </c>
      <c r="B157" s="16" t="s">
        <v>371</v>
      </c>
      <c r="C157" s="16" t="s">
        <v>372</v>
      </c>
      <c r="D157" s="16" t="s">
        <v>40</v>
      </c>
      <c r="E157" s="16">
        <v>1</v>
      </c>
      <c r="F157" s="17" t="s">
        <v>56</v>
      </c>
      <c r="G157" s="17" t="s">
        <v>56</v>
      </c>
      <c r="H157" s="16" t="s">
        <v>42</v>
      </c>
      <c r="I157" s="16">
        <v>1</v>
      </c>
      <c r="J157" s="33">
        <v>315</v>
      </c>
      <c r="K157" s="33">
        <f t="shared" si="27"/>
        <v>315</v>
      </c>
      <c r="L157" s="34">
        <v>61.2</v>
      </c>
      <c r="M157" s="33">
        <f t="shared" si="28"/>
        <v>61.2</v>
      </c>
      <c r="N157" s="35">
        <v>108</v>
      </c>
      <c r="O157" s="35">
        <v>108</v>
      </c>
      <c r="P157" s="35">
        <f t="shared" si="29"/>
        <v>161.4</v>
      </c>
      <c r="Q157" s="35">
        <f t="shared" si="30"/>
        <v>161.4</v>
      </c>
      <c r="R157" s="35"/>
      <c r="S157" s="35"/>
      <c r="T157" s="41"/>
      <c r="X157" s="1" t="e">
        <f t="shared" si="35"/>
        <v>#N/A</v>
      </c>
      <c r="AA157" s="46">
        <v>1714321</v>
      </c>
      <c r="AB157" s="49" t="s">
        <v>1622</v>
      </c>
      <c r="AC157" s="44" t="s">
        <v>1623</v>
      </c>
      <c r="AD157" s="45" t="s">
        <v>2586</v>
      </c>
      <c r="AE157" s="44" t="s">
        <v>2587</v>
      </c>
      <c r="AF157" s="44">
        <v>600</v>
      </c>
      <c r="AG157" s="44">
        <v>0</v>
      </c>
      <c r="AH157" s="44">
        <f t="shared" si="31"/>
        <v>300</v>
      </c>
      <c r="AI157" s="44" t="s">
        <v>2588</v>
      </c>
      <c r="AJ157" s="50">
        <v>45357</v>
      </c>
      <c r="AK157" s="49" t="s">
        <v>2589</v>
      </c>
      <c r="AL157" s="44" t="s">
        <v>1608</v>
      </c>
      <c r="AM157" s="1" t="e">
        <f>VLOOKUP(C:C,AV:AW,2,FALSE)</f>
        <v>#N/A</v>
      </c>
      <c r="AQ157" s="52"/>
      <c r="AR157" s="52"/>
      <c r="AS157" s="52"/>
      <c r="AT157" s="52"/>
      <c r="AU157" s="52"/>
      <c r="AV157" s="52"/>
      <c r="AW157" s="52"/>
      <c r="AX157" s="52"/>
      <c r="AY157" s="96"/>
      <c r="AZ157" s="52"/>
      <c r="BH157" s="1">
        <f>VLOOKUP(C:C,BN:BO,2,FALSE)</f>
        <v>245</v>
      </c>
      <c r="BI157" s="1">
        <f t="shared" si="32"/>
        <v>-183.8</v>
      </c>
      <c r="BJ157" s="76">
        <v>1534131</v>
      </c>
      <c r="BK157" s="75" t="s">
        <v>2540</v>
      </c>
      <c r="BL157" s="75" t="s">
        <v>1623</v>
      </c>
      <c r="BM157" s="75" t="s">
        <v>2553</v>
      </c>
      <c r="BN157" s="77" t="s">
        <v>2554</v>
      </c>
      <c r="BO157" s="78">
        <v>150</v>
      </c>
      <c r="BP157" s="75" t="s">
        <v>2590</v>
      </c>
      <c r="BQ157" s="80">
        <v>45063</v>
      </c>
      <c r="BR157" s="75" t="s">
        <v>2591</v>
      </c>
      <c r="BS157" s="75" t="s">
        <v>1608</v>
      </c>
      <c r="BT157" s="75">
        <v>300</v>
      </c>
      <c r="BU157" s="75">
        <v>0</v>
      </c>
    </row>
    <row r="158" ht="60" spans="1:73">
      <c r="A158" s="16">
        <f t="shared" si="26"/>
        <v>154</v>
      </c>
      <c r="B158" s="16" t="s">
        <v>373</v>
      </c>
      <c r="C158" s="16" t="s">
        <v>374</v>
      </c>
      <c r="D158" s="16" t="s">
        <v>375</v>
      </c>
      <c r="E158" s="16">
        <v>29</v>
      </c>
      <c r="F158" s="18" t="s">
        <v>56</v>
      </c>
      <c r="G158" s="18" t="s">
        <v>56</v>
      </c>
      <c r="H158" s="16" t="s">
        <v>54</v>
      </c>
      <c r="I158" s="16">
        <v>1</v>
      </c>
      <c r="J158" s="33">
        <v>72</v>
      </c>
      <c r="K158" s="33">
        <f t="shared" si="27"/>
        <v>2088</v>
      </c>
      <c r="L158" s="34">
        <v>71.4</v>
      </c>
      <c r="M158" s="33">
        <f t="shared" si="28"/>
        <v>2070.6</v>
      </c>
      <c r="N158" s="35">
        <v>121</v>
      </c>
      <c r="O158" s="35">
        <v>3509</v>
      </c>
      <c r="P158" s="35">
        <f t="shared" si="29"/>
        <v>88.13</v>
      </c>
      <c r="Q158" s="35">
        <f t="shared" si="30"/>
        <v>2555.77</v>
      </c>
      <c r="R158" s="35"/>
      <c r="S158" s="35"/>
      <c r="T158" s="41"/>
      <c r="X158" s="1">
        <f>VLOOKUP(C:C,AE:AH,4,FALSE)</f>
        <v>70</v>
      </c>
      <c r="Y158" s="1">
        <f t="shared" ref="Y158:Y163" si="36">L158-X158</f>
        <v>1.40000000000001</v>
      </c>
      <c r="AA158" s="46">
        <v>1714452</v>
      </c>
      <c r="AB158" s="49" t="s">
        <v>1622</v>
      </c>
      <c r="AC158" s="44" t="s">
        <v>1623</v>
      </c>
      <c r="AD158" s="45" t="s">
        <v>855</v>
      </c>
      <c r="AE158" s="44" t="s">
        <v>2592</v>
      </c>
      <c r="AF158" s="44">
        <v>500</v>
      </c>
      <c r="AG158" s="44">
        <v>0</v>
      </c>
      <c r="AH158" s="44">
        <f t="shared" si="31"/>
        <v>250</v>
      </c>
      <c r="AI158" s="44" t="s">
        <v>2593</v>
      </c>
      <c r="AJ158" s="50">
        <v>45357</v>
      </c>
      <c r="AK158" s="49" t="s">
        <v>2594</v>
      </c>
      <c r="AL158" s="44" t="s">
        <v>1608</v>
      </c>
      <c r="AM158" s="1" t="e">
        <f>VLOOKUP(C:C,AV:AW,2,FALSE)</f>
        <v>#N/A</v>
      </c>
      <c r="AQ158" s="52"/>
      <c r="AR158" s="52"/>
      <c r="AS158" s="52"/>
      <c r="AT158" s="52"/>
      <c r="AU158" s="52"/>
      <c r="AV158" s="52"/>
      <c r="AW158" s="52"/>
      <c r="AX158" s="52"/>
      <c r="AY158" s="96"/>
      <c r="AZ158" s="52"/>
      <c r="BH158" s="1">
        <f>VLOOKUP(C:C,BN:BO,2,FALSE)</f>
        <v>70</v>
      </c>
      <c r="BI158" s="1">
        <f t="shared" si="32"/>
        <v>1.40000000000001</v>
      </c>
      <c r="BJ158" s="76">
        <v>1534131</v>
      </c>
      <c r="BK158" s="75" t="s">
        <v>2540</v>
      </c>
      <c r="BL158" s="75" t="s">
        <v>1623</v>
      </c>
      <c r="BM158" s="75" t="s">
        <v>2553</v>
      </c>
      <c r="BN158" s="77" t="s">
        <v>2554</v>
      </c>
      <c r="BO158" s="78">
        <v>150</v>
      </c>
      <c r="BP158" s="75" t="s">
        <v>2595</v>
      </c>
      <c r="BQ158" s="80">
        <v>45063</v>
      </c>
      <c r="BR158" s="75" t="s">
        <v>2596</v>
      </c>
      <c r="BS158" s="75" t="s">
        <v>1608</v>
      </c>
      <c r="BT158" s="75">
        <v>300</v>
      </c>
      <c r="BU158" s="75">
        <v>0</v>
      </c>
    </row>
    <row r="159" ht="60" spans="1:73">
      <c r="A159" s="16">
        <f t="shared" si="26"/>
        <v>155</v>
      </c>
      <c r="B159" s="16" t="s">
        <v>376</v>
      </c>
      <c r="C159" s="16" t="s">
        <v>377</v>
      </c>
      <c r="D159" s="16" t="s">
        <v>378</v>
      </c>
      <c r="E159" s="16">
        <v>6</v>
      </c>
      <c r="F159" s="90" t="s">
        <v>56</v>
      </c>
      <c r="G159" s="90" t="s">
        <v>56</v>
      </c>
      <c r="H159" s="16" t="s">
        <v>42</v>
      </c>
      <c r="I159" s="16">
        <v>1</v>
      </c>
      <c r="J159" s="33">
        <v>180</v>
      </c>
      <c r="K159" s="33">
        <f t="shared" si="27"/>
        <v>1080</v>
      </c>
      <c r="L159" s="34">
        <v>127.5</v>
      </c>
      <c r="M159" s="33">
        <f t="shared" si="28"/>
        <v>765</v>
      </c>
      <c r="N159" s="35">
        <v>90</v>
      </c>
      <c r="O159" s="35">
        <v>540</v>
      </c>
      <c r="P159" s="35">
        <f t="shared" si="29"/>
        <v>132.5</v>
      </c>
      <c r="Q159" s="35">
        <f t="shared" si="30"/>
        <v>795</v>
      </c>
      <c r="R159" s="35"/>
      <c r="S159" s="35"/>
      <c r="T159" s="41"/>
      <c r="X159" s="1">
        <f>VLOOKUP(C:C,AE:AH,4,FALSE)</f>
        <v>195</v>
      </c>
      <c r="Y159" s="1">
        <f t="shared" si="36"/>
        <v>-67.5</v>
      </c>
      <c r="AA159" s="46">
        <v>1714452</v>
      </c>
      <c r="AB159" s="49" t="s">
        <v>1622</v>
      </c>
      <c r="AC159" s="44" t="s">
        <v>1623</v>
      </c>
      <c r="AD159" s="45" t="s">
        <v>2597</v>
      </c>
      <c r="AE159" s="44" t="s">
        <v>892</v>
      </c>
      <c r="AF159" s="44">
        <v>200</v>
      </c>
      <c r="AG159" s="44">
        <v>0</v>
      </c>
      <c r="AH159" s="44">
        <f t="shared" si="31"/>
        <v>100</v>
      </c>
      <c r="AI159" s="44" t="s">
        <v>2598</v>
      </c>
      <c r="AJ159" s="50">
        <v>45357</v>
      </c>
      <c r="AK159" s="49" t="s">
        <v>2599</v>
      </c>
      <c r="AL159" s="44" t="s">
        <v>1608</v>
      </c>
      <c r="AM159" s="1" t="e">
        <f>VLOOKUP(C:C,AV:AW,2,FALSE)</f>
        <v>#N/A</v>
      </c>
      <c r="AQ159" s="52"/>
      <c r="AR159" s="52"/>
      <c r="AS159" s="52"/>
      <c r="AT159" s="52"/>
      <c r="AU159" s="52"/>
      <c r="AV159" s="52"/>
      <c r="AW159" s="52"/>
      <c r="AX159" s="52"/>
      <c r="AY159" s="96"/>
      <c r="AZ159" s="52"/>
      <c r="BH159" s="1">
        <f>VLOOKUP(C:C,BN:BO,2,FALSE)</f>
        <v>425</v>
      </c>
      <c r="BI159" s="1">
        <f t="shared" si="32"/>
        <v>-297.5</v>
      </c>
      <c r="BJ159" s="76">
        <v>1534131</v>
      </c>
      <c r="BK159" s="75" t="s">
        <v>2540</v>
      </c>
      <c r="BL159" s="75" t="s">
        <v>1623</v>
      </c>
      <c r="BM159" s="75" t="s">
        <v>2553</v>
      </c>
      <c r="BN159" s="77" t="s">
        <v>2554</v>
      </c>
      <c r="BO159" s="78">
        <v>150</v>
      </c>
      <c r="BP159" s="75" t="s">
        <v>2600</v>
      </c>
      <c r="BQ159" s="80">
        <v>45063</v>
      </c>
      <c r="BR159" s="75" t="s">
        <v>2601</v>
      </c>
      <c r="BS159" s="75" t="s">
        <v>1608</v>
      </c>
      <c r="BT159" s="75">
        <v>300</v>
      </c>
      <c r="BU159" s="75">
        <v>0</v>
      </c>
    </row>
    <row r="160" ht="60" spans="1:73">
      <c r="A160" s="16">
        <f t="shared" si="26"/>
        <v>156</v>
      </c>
      <c r="B160" s="16" t="s">
        <v>376</v>
      </c>
      <c r="C160" s="16" t="s">
        <v>379</v>
      </c>
      <c r="D160" s="16" t="s">
        <v>378</v>
      </c>
      <c r="E160" s="16">
        <v>1</v>
      </c>
      <c r="F160" s="90" t="s">
        <v>56</v>
      </c>
      <c r="G160" s="90" t="s">
        <v>56</v>
      </c>
      <c r="H160" s="16" t="s">
        <v>42</v>
      </c>
      <c r="I160" s="16">
        <v>1</v>
      </c>
      <c r="J160" s="33">
        <v>180</v>
      </c>
      <c r="K160" s="33">
        <f t="shared" si="27"/>
        <v>180</v>
      </c>
      <c r="L160" s="34">
        <v>127.5</v>
      </c>
      <c r="M160" s="33">
        <f t="shared" si="28"/>
        <v>127.5</v>
      </c>
      <c r="N160" s="35">
        <v>90</v>
      </c>
      <c r="O160" s="35">
        <v>90</v>
      </c>
      <c r="P160" s="35">
        <f t="shared" si="29"/>
        <v>132.5</v>
      </c>
      <c r="Q160" s="35">
        <f t="shared" si="30"/>
        <v>132.5</v>
      </c>
      <c r="R160" s="35"/>
      <c r="S160" s="35"/>
      <c r="T160" s="41"/>
      <c r="X160" s="1" t="e">
        <f t="shared" si="35"/>
        <v>#N/A</v>
      </c>
      <c r="AA160" s="46">
        <v>1714452</v>
      </c>
      <c r="AB160" s="49" t="s">
        <v>1622</v>
      </c>
      <c r="AC160" s="44" t="s">
        <v>1623</v>
      </c>
      <c r="AD160" s="45" t="s">
        <v>2602</v>
      </c>
      <c r="AE160" s="44" t="s">
        <v>2581</v>
      </c>
      <c r="AF160" s="44">
        <v>400</v>
      </c>
      <c r="AG160" s="44">
        <v>0</v>
      </c>
      <c r="AH160" s="44">
        <f t="shared" si="31"/>
        <v>200</v>
      </c>
      <c r="AI160" s="44" t="s">
        <v>2603</v>
      </c>
      <c r="AJ160" s="50">
        <v>45357</v>
      </c>
      <c r="AK160" s="49" t="s">
        <v>2604</v>
      </c>
      <c r="AL160" s="44" t="s">
        <v>1608</v>
      </c>
      <c r="AM160" s="1" t="e">
        <f>VLOOKUP(C:C,AV:AW,2,FALSE)</f>
        <v>#N/A</v>
      </c>
      <c r="AQ160" s="52"/>
      <c r="AR160" s="52"/>
      <c r="AS160" s="52"/>
      <c r="AT160" s="52"/>
      <c r="AU160" s="52"/>
      <c r="AV160" s="52"/>
      <c r="AW160" s="52"/>
      <c r="AX160" s="52"/>
      <c r="AY160" s="96"/>
      <c r="AZ160" s="52"/>
      <c r="BH160" s="1">
        <f>VLOOKUP(C:C,BN:BO,2,FALSE)</f>
        <v>200</v>
      </c>
      <c r="BI160" s="1">
        <f t="shared" si="32"/>
        <v>-72.5</v>
      </c>
      <c r="BJ160" s="76">
        <v>1534131</v>
      </c>
      <c r="BK160" s="75" t="s">
        <v>2540</v>
      </c>
      <c r="BL160" s="75" t="s">
        <v>1623</v>
      </c>
      <c r="BM160" s="75" t="s">
        <v>2553</v>
      </c>
      <c r="BN160" s="77" t="s">
        <v>2554</v>
      </c>
      <c r="BO160" s="78">
        <v>150</v>
      </c>
      <c r="BP160" s="75" t="s">
        <v>2605</v>
      </c>
      <c r="BQ160" s="80">
        <v>45063</v>
      </c>
      <c r="BR160" s="75" t="s">
        <v>2606</v>
      </c>
      <c r="BS160" s="75" t="s">
        <v>1608</v>
      </c>
      <c r="BT160" s="75">
        <v>300</v>
      </c>
      <c r="BU160" s="75">
        <v>0</v>
      </c>
    </row>
    <row r="161" ht="60" spans="1:73">
      <c r="A161" s="16">
        <f t="shared" si="26"/>
        <v>157</v>
      </c>
      <c r="B161" s="16" t="s">
        <v>380</v>
      </c>
      <c r="C161" s="16" t="s">
        <v>381</v>
      </c>
      <c r="D161" s="16" t="s">
        <v>382</v>
      </c>
      <c r="E161" s="16">
        <v>1</v>
      </c>
      <c r="F161" s="90" t="s">
        <v>56</v>
      </c>
      <c r="G161" s="90" t="s">
        <v>56</v>
      </c>
      <c r="H161" s="16" t="s">
        <v>54</v>
      </c>
      <c r="I161" s="16">
        <v>1</v>
      </c>
      <c r="J161" s="33">
        <v>270</v>
      </c>
      <c r="K161" s="33">
        <f t="shared" si="27"/>
        <v>270</v>
      </c>
      <c r="L161" s="34">
        <v>249.9</v>
      </c>
      <c r="M161" s="33">
        <f t="shared" si="28"/>
        <v>249.9</v>
      </c>
      <c r="N161" s="35">
        <v>462</v>
      </c>
      <c r="O161" s="35">
        <v>462</v>
      </c>
      <c r="P161" s="35">
        <f t="shared" si="29"/>
        <v>327.3</v>
      </c>
      <c r="Q161" s="35">
        <f t="shared" si="30"/>
        <v>327.3</v>
      </c>
      <c r="R161" s="35"/>
      <c r="S161" s="35"/>
      <c r="T161" s="41"/>
      <c r="X161" s="1">
        <f>VLOOKUP(C:C,AE:AH,4,FALSE)</f>
        <v>130</v>
      </c>
      <c r="Y161" s="1">
        <f t="shared" si="36"/>
        <v>119.9</v>
      </c>
      <c r="AA161" s="46">
        <v>1714452</v>
      </c>
      <c r="AB161" s="49" t="s">
        <v>1622</v>
      </c>
      <c r="AC161" s="44" t="s">
        <v>1623</v>
      </c>
      <c r="AD161" s="45" t="s">
        <v>901</v>
      </c>
      <c r="AE161" s="44" t="s">
        <v>902</v>
      </c>
      <c r="AF161" s="44">
        <v>600</v>
      </c>
      <c r="AG161" s="44">
        <v>0</v>
      </c>
      <c r="AH161" s="44">
        <f t="shared" si="31"/>
        <v>300</v>
      </c>
      <c r="AI161" s="44" t="s">
        <v>2607</v>
      </c>
      <c r="AJ161" s="50">
        <v>45357</v>
      </c>
      <c r="AK161" s="49" t="s">
        <v>2608</v>
      </c>
      <c r="AL161" s="44" t="s">
        <v>1608</v>
      </c>
      <c r="AM161" s="1" t="e">
        <f>VLOOKUP(C:C,AV:AW,2,FALSE)</f>
        <v>#N/A</v>
      </c>
      <c r="AQ161" s="52"/>
      <c r="AR161" s="52"/>
      <c r="AS161" s="52"/>
      <c r="AT161" s="52"/>
      <c r="AU161" s="52"/>
      <c r="AV161" s="52"/>
      <c r="AW161" s="52"/>
      <c r="AX161" s="52"/>
      <c r="AY161" s="96"/>
      <c r="AZ161" s="52"/>
      <c r="BH161" s="1" t="e">
        <f>VLOOKUP(C:C,BN:BO,2,FALSE)</f>
        <v>#N/A</v>
      </c>
      <c r="BI161" s="1" t="e">
        <f t="shared" si="32"/>
        <v>#N/A</v>
      </c>
      <c r="BJ161" s="76">
        <v>1534131</v>
      </c>
      <c r="BK161" s="75" t="s">
        <v>2540</v>
      </c>
      <c r="BL161" s="75" t="s">
        <v>1623</v>
      </c>
      <c r="BM161" s="75" t="s">
        <v>1795</v>
      </c>
      <c r="BN161" s="77" t="s">
        <v>2609</v>
      </c>
      <c r="BO161" s="78">
        <v>900</v>
      </c>
      <c r="BP161" s="75" t="s">
        <v>2610</v>
      </c>
      <c r="BQ161" s="80">
        <v>45063</v>
      </c>
      <c r="BR161" s="75" t="s">
        <v>2611</v>
      </c>
      <c r="BS161" s="75" t="s">
        <v>1608</v>
      </c>
      <c r="BT161" s="75">
        <v>1800</v>
      </c>
      <c r="BU161" s="75">
        <v>0</v>
      </c>
    </row>
    <row r="162" ht="60" spans="1:73">
      <c r="A162" s="16">
        <f t="shared" si="26"/>
        <v>158</v>
      </c>
      <c r="B162" s="16" t="s">
        <v>380</v>
      </c>
      <c r="C162" s="16" t="s">
        <v>383</v>
      </c>
      <c r="D162" s="16" t="s">
        <v>384</v>
      </c>
      <c r="E162" s="16">
        <v>7</v>
      </c>
      <c r="F162" s="90" t="s">
        <v>56</v>
      </c>
      <c r="G162" s="90" t="s">
        <v>56</v>
      </c>
      <c r="H162" s="16" t="s">
        <v>54</v>
      </c>
      <c r="I162" s="16">
        <v>1</v>
      </c>
      <c r="J162" s="33">
        <v>270</v>
      </c>
      <c r="K162" s="33">
        <f t="shared" si="27"/>
        <v>1890</v>
      </c>
      <c r="L162" s="34">
        <v>249.9</v>
      </c>
      <c r="M162" s="33">
        <f t="shared" si="28"/>
        <v>1749.3</v>
      </c>
      <c r="N162" s="35">
        <v>462</v>
      </c>
      <c r="O162" s="35">
        <v>3234</v>
      </c>
      <c r="P162" s="35">
        <f t="shared" si="29"/>
        <v>327.3</v>
      </c>
      <c r="Q162" s="35">
        <f t="shared" si="30"/>
        <v>2291.1</v>
      </c>
      <c r="R162" s="35"/>
      <c r="S162" s="35"/>
      <c r="T162" s="41"/>
      <c r="X162" s="1">
        <f>VLOOKUP(C:C,AE:AH,4,FALSE)</f>
        <v>210</v>
      </c>
      <c r="Y162" s="1">
        <f t="shared" si="36"/>
        <v>39.9</v>
      </c>
      <c r="AA162" s="46">
        <v>1714452</v>
      </c>
      <c r="AB162" s="49" t="s">
        <v>1622</v>
      </c>
      <c r="AC162" s="44" t="s">
        <v>1623</v>
      </c>
      <c r="AD162" s="45" t="s">
        <v>709</v>
      </c>
      <c r="AE162" s="44" t="s">
        <v>2558</v>
      </c>
      <c r="AF162" s="44">
        <v>400</v>
      </c>
      <c r="AG162" s="44">
        <v>0</v>
      </c>
      <c r="AH162" s="44">
        <f t="shared" si="31"/>
        <v>200</v>
      </c>
      <c r="AI162" s="44" t="s">
        <v>2612</v>
      </c>
      <c r="AJ162" s="50">
        <v>45357</v>
      </c>
      <c r="AK162" s="49" t="s">
        <v>2613</v>
      </c>
      <c r="AL162" s="44" t="s">
        <v>1608</v>
      </c>
      <c r="AM162" s="1" t="e">
        <f>VLOOKUP(C:C,AV:AW,2,FALSE)</f>
        <v>#N/A</v>
      </c>
      <c r="AQ162" s="52"/>
      <c r="AR162" s="52"/>
      <c r="AS162" s="52"/>
      <c r="AT162" s="52"/>
      <c r="AU162" s="52"/>
      <c r="AV162" s="52"/>
      <c r="AW162" s="52"/>
      <c r="AX162" s="52"/>
      <c r="AY162" s="96"/>
      <c r="AZ162" s="52"/>
      <c r="BH162" s="1">
        <f>VLOOKUP(C:C,BN:BO,2,FALSE)</f>
        <v>245</v>
      </c>
      <c r="BI162" s="1">
        <f t="shared" si="32"/>
        <v>4.90000000000001</v>
      </c>
      <c r="BJ162" s="76">
        <v>1534131</v>
      </c>
      <c r="BK162" s="75" t="s">
        <v>2540</v>
      </c>
      <c r="BL162" s="75" t="s">
        <v>1623</v>
      </c>
      <c r="BM162" s="75" t="s">
        <v>2614</v>
      </c>
      <c r="BN162" s="77" t="s">
        <v>2615</v>
      </c>
      <c r="BO162" s="78">
        <v>600</v>
      </c>
      <c r="BP162" s="75" t="s">
        <v>2616</v>
      </c>
      <c r="BQ162" s="80">
        <v>45063</v>
      </c>
      <c r="BR162" s="75" t="s">
        <v>2611</v>
      </c>
      <c r="BS162" s="75" t="s">
        <v>1608</v>
      </c>
      <c r="BT162" s="75">
        <v>1200</v>
      </c>
      <c r="BU162" s="75">
        <v>0</v>
      </c>
    </row>
    <row r="163" ht="60" spans="1:73">
      <c r="A163" s="16">
        <f t="shared" si="26"/>
        <v>159</v>
      </c>
      <c r="B163" s="16" t="s">
        <v>380</v>
      </c>
      <c r="C163" s="16" t="s">
        <v>385</v>
      </c>
      <c r="D163" s="16" t="s">
        <v>384</v>
      </c>
      <c r="E163" s="16">
        <v>2</v>
      </c>
      <c r="F163" s="90" t="s">
        <v>56</v>
      </c>
      <c r="G163" s="90" t="s">
        <v>56</v>
      </c>
      <c r="H163" s="16" t="s">
        <v>54</v>
      </c>
      <c r="I163" s="16">
        <v>1</v>
      </c>
      <c r="J163" s="33">
        <v>270</v>
      </c>
      <c r="K163" s="33">
        <f t="shared" si="27"/>
        <v>540</v>
      </c>
      <c r="L163" s="34">
        <v>249.9</v>
      </c>
      <c r="M163" s="33">
        <f t="shared" si="28"/>
        <v>499.8</v>
      </c>
      <c r="N163" s="35">
        <v>462</v>
      </c>
      <c r="O163" s="35">
        <v>924</v>
      </c>
      <c r="P163" s="35">
        <f t="shared" si="29"/>
        <v>327.3</v>
      </c>
      <c r="Q163" s="35">
        <f t="shared" si="30"/>
        <v>654.6</v>
      </c>
      <c r="R163" s="35"/>
      <c r="S163" s="35"/>
      <c r="T163" s="41"/>
      <c r="X163" s="1">
        <f>VLOOKUP(C:C,AE:AH,4,FALSE)</f>
        <v>245</v>
      </c>
      <c r="Y163" s="1">
        <f t="shared" si="36"/>
        <v>4.90000000000001</v>
      </c>
      <c r="AA163" s="46">
        <v>1714452</v>
      </c>
      <c r="AB163" s="49" t="s">
        <v>1622</v>
      </c>
      <c r="AC163" s="44" t="s">
        <v>1623</v>
      </c>
      <c r="AD163" s="45" t="s">
        <v>345</v>
      </c>
      <c r="AE163" s="44" t="s">
        <v>351</v>
      </c>
      <c r="AF163" s="44">
        <v>700</v>
      </c>
      <c r="AG163" s="44">
        <v>0</v>
      </c>
      <c r="AH163" s="44">
        <f t="shared" si="31"/>
        <v>350</v>
      </c>
      <c r="AI163" s="44" t="s">
        <v>2617</v>
      </c>
      <c r="AJ163" s="50">
        <v>45357</v>
      </c>
      <c r="AK163" s="49" t="s">
        <v>2618</v>
      </c>
      <c r="AL163" s="44" t="s">
        <v>1608</v>
      </c>
      <c r="AM163" s="1" t="e">
        <f>VLOOKUP(C:C,AV:AW,2,FALSE)</f>
        <v>#N/A</v>
      </c>
      <c r="AQ163" s="52"/>
      <c r="AR163" s="52"/>
      <c r="AS163" s="52"/>
      <c r="AT163" s="52"/>
      <c r="AU163" s="52"/>
      <c r="AV163" s="52"/>
      <c r="AW163" s="52"/>
      <c r="AX163" s="52"/>
      <c r="AY163" s="96"/>
      <c r="AZ163" s="52"/>
      <c r="BH163" s="1">
        <f>VLOOKUP(C:C,BN:BO,2,FALSE)</f>
        <v>245</v>
      </c>
      <c r="BI163" s="1">
        <f t="shared" si="32"/>
        <v>4.90000000000001</v>
      </c>
      <c r="BJ163" s="76">
        <v>1534131</v>
      </c>
      <c r="BK163" s="75" t="s">
        <v>2540</v>
      </c>
      <c r="BL163" s="75" t="s">
        <v>1623</v>
      </c>
      <c r="BM163" s="75" t="s">
        <v>805</v>
      </c>
      <c r="BN163" s="77" t="s">
        <v>40</v>
      </c>
      <c r="BO163" s="78">
        <v>25</v>
      </c>
      <c r="BP163" s="75" t="s">
        <v>2619</v>
      </c>
      <c r="BQ163" s="80">
        <v>45063</v>
      </c>
      <c r="BR163" s="75" t="s">
        <v>2620</v>
      </c>
      <c r="BS163" s="75" t="s">
        <v>1608</v>
      </c>
      <c r="BT163" s="75">
        <v>50</v>
      </c>
      <c r="BU163" s="75">
        <v>0</v>
      </c>
    </row>
    <row r="164" ht="60" spans="1:73">
      <c r="A164" s="16">
        <f t="shared" si="26"/>
        <v>160</v>
      </c>
      <c r="B164" s="16" t="s">
        <v>380</v>
      </c>
      <c r="C164" s="16" t="s">
        <v>386</v>
      </c>
      <c r="D164" s="16" t="s">
        <v>387</v>
      </c>
      <c r="E164" s="16">
        <v>15</v>
      </c>
      <c r="F164" s="90" t="s">
        <v>56</v>
      </c>
      <c r="G164" s="90" t="s">
        <v>56</v>
      </c>
      <c r="H164" s="16" t="s">
        <v>54</v>
      </c>
      <c r="I164" s="16">
        <v>1</v>
      </c>
      <c r="J164" s="33">
        <v>270</v>
      </c>
      <c r="K164" s="33">
        <f t="shared" si="27"/>
        <v>4050</v>
      </c>
      <c r="L164" s="34">
        <v>249.9</v>
      </c>
      <c r="M164" s="33">
        <f t="shared" si="28"/>
        <v>3748.5</v>
      </c>
      <c r="N164" s="35">
        <v>462</v>
      </c>
      <c r="O164" s="35">
        <v>6930</v>
      </c>
      <c r="P164" s="35">
        <f t="shared" si="29"/>
        <v>327.3</v>
      </c>
      <c r="Q164" s="35">
        <f t="shared" si="30"/>
        <v>4909.5</v>
      </c>
      <c r="R164" s="35"/>
      <c r="S164" s="35"/>
      <c r="T164" s="41"/>
      <c r="X164" s="1" t="e">
        <f t="shared" si="35"/>
        <v>#N/A</v>
      </c>
      <c r="AA164" s="46">
        <v>1714452</v>
      </c>
      <c r="AB164" s="49" t="s">
        <v>1622</v>
      </c>
      <c r="AC164" s="44" t="s">
        <v>1623</v>
      </c>
      <c r="AD164" s="45" t="s">
        <v>345</v>
      </c>
      <c r="AE164" s="44" t="s">
        <v>351</v>
      </c>
      <c r="AF164" s="44">
        <v>200</v>
      </c>
      <c r="AG164" s="44">
        <v>0</v>
      </c>
      <c r="AH164" s="44">
        <f t="shared" si="31"/>
        <v>100</v>
      </c>
      <c r="AI164" s="44" t="s">
        <v>2621</v>
      </c>
      <c r="AJ164" s="50">
        <v>45357</v>
      </c>
      <c r="AK164" s="49" t="s">
        <v>2618</v>
      </c>
      <c r="AL164" s="44" t="s">
        <v>1608</v>
      </c>
      <c r="AM164" s="1" t="e">
        <f>VLOOKUP(C:C,AV:AW,2,FALSE)</f>
        <v>#N/A</v>
      </c>
      <c r="AQ164" s="52"/>
      <c r="AR164" s="52"/>
      <c r="AS164" s="52"/>
      <c r="AT164" s="52"/>
      <c r="AU164" s="52"/>
      <c r="AV164" s="52"/>
      <c r="AW164" s="52"/>
      <c r="AX164" s="52"/>
      <c r="AY164" s="96"/>
      <c r="AZ164" s="52"/>
      <c r="BH164" s="1" t="e">
        <f>VLOOKUP(C:C,BN:BO,2,FALSE)</f>
        <v>#N/A</v>
      </c>
      <c r="BI164" s="1" t="e">
        <f t="shared" si="32"/>
        <v>#N/A</v>
      </c>
      <c r="BJ164" s="76">
        <v>1534131</v>
      </c>
      <c r="BK164" s="75" t="s">
        <v>2540</v>
      </c>
      <c r="BL164" s="75" t="s">
        <v>1623</v>
      </c>
      <c r="BM164" s="75" t="s">
        <v>805</v>
      </c>
      <c r="BN164" s="77" t="s">
        <v>40</v>
      </c>
      <c r="BO164" s="78">
        <v>25</v>
      </c>
      <c r="BP164" s="75" t="s">
        <v>2622</v>
      </c>
      <c r="BQ164" s="80">
        <v>45063</v>
      </c>
      <c r="BR164" s="75" t="s">
        <v>2623</v>
      </c>
      <c r="BS164" s="75" t="s">
        <v>1608</v>
      </c>
      <c r="BT164" s="75">
        <v>50</v>
      </c>
      <c r="BU164" s="75">
        <v>0</v>
      </c>
    </row>
    <row r="165" ht="60" spans="1:73">
      <c r="A165" s="16">
        <f t="shared" si="26"/>
        <v>161</v>
      </c>
      <c r="B165" s="16" t="s">
        <v>380</v>
      </c>
      <c r="C165" s="16" t="s">
        <v>388</v>
      </c>
      <c r="D165" s="16" t="s">
        <v>384</v>
      </c>
      <c r="E165" s="16">
        <v>5</v>
      </c>
      <c r="F165" s="90" t="s">
        <v>56</v>
      </c>
      <c r="G165" s="90" t="s">
        <v>56</v>
      </c>
      <c r="H165" s="16" t="s">
        <v>54</v>
      </c>
      <c r="I165" s="16">
        <v>1</v>
      </c>
      <c r="J165" s="33">
        <v>270</v>
      </c>
      <c r="K165" s="33">
        <f t="shared" si="27"/>
        <v>1350</v>
      </c>
      <c r="L165" s="34">
        <v>249.9</v>
      </c>
      <c r="M165" s="33">
        <f t="shared" si="28"/>
        <v>1249.5</v>
      </c>
      <c r="N165" s="35">
        <v>462</v>
      </c>
      <c r="O165" s="35">
        <v>2310</v>
      </c>
      <c r="P165" s="35">
        <f t="shared" si="29"/>
        <v>327.3</v>
      </c>
      <c r="Q165" s="35">
        <f t="shared" si="30"/>
        <v>1636.5</v>
      </c>
      <c r="R165" s="35"/>
      <c r="S165" s="35"/>
      <c r="T165" s="41"/>
      <c r="X165" s="1">
        <f>VLOOKUP(C:C,AE:AH,4,FALSE)</f>
        <v>210</v>
      </c>
      <c r="Y165" s="1">
        <f t="shared" ref="Y165:Y168" si="37">L165-X165</f>
        <v>39.9</v>
      </c>
      <c r="AA165" s="46">
        <v>1714452</v>
      </c>
      <c r="AB165" s="49" t="s">
        <v>1622</v>
      </c>
      <c r="AC165" s="44" t="s">
        <v>1623</v>
      </c>
      <c r="AD165" s="45" t="s">
        <v>345</v>
      </c>
      <c r="AE165" s="44" t="s">
        <v>351</v>
      </c>
      <c r="AF165" s="44">
        <v>200</v>
      </c>
      <c r="AG165" s="44">
        <v>0</v>
      </c>
      <c r="AH165" s="44">
        <f t="shared" si="31"/>
        <v>100</v>
      </c>
      <c r="AI165" s="44" t="s">
        <v>2624</v>
      </c>
      <c r="AJ165" s="50">
        <v>45357</v>
      </c>
      <c r="AK165" s="49" t="s">
        <v>2618</v>
      </c>
      <c r="AL165" s="44" t="s">
        <v>1608</v>
      </c>
      <c r="AM165" s="1" t="e">
        <f>VLOOKUP(C:C,AV:AW,2,FALSE)</f>
        <v>#N/A</v>
      </c>
      <c r="AQ165" s="52"/>
      <c r="AR165" s="52"/>
      <c r="AS165" s="52"/>
      <c r="AT165" s="52"/>
      <c r="AU165" s="52"/>
      <c r="AV165" s="52"/>
      <c r="AW165" s="52"/>
      <c r="AX165" s="52"/>
      <c r="AY165" s="96"/>
      <c r="AZ165" s="52"/>
      <c r="BH165" s="1" t="e">
        <f>VLOOKUP(C:C,BN:BO,2,FALSE)</f>
        <v>#N/A</v>
      </c>
      <c r="BI165" s="1" t="e">
        <f t="shared" si="32"/>
        <v>#N/A</v>
      </c>
      <c r="BJ165" s="76">
        <v>1534131</v>
      </c>
      <c r="BK165" s="75" t="s">
        <v>2540</v>
      </c>
      <c r="BL165" s="75" t="s">
        <v>1623</v>
      </c>
      <c r="BM165" s="75" t="s">
        <v>805</v>
      </c>
      <c r="BN165" s="77" t="s">
        <v>40</v>
      </c>
      <c r="BO165" s="78">
        <v>25</v>
      </c>
      <c r="BP165" s="75" t="s">
        <v>2625</v>
      </c>
      <c r="BQ165" s="80">
        <v>45063</v>
      </c>
      <c r="BR165" s="75" t="s">
        <v>2626</v>
      </c>
      <c r="BS165" s="75" t="s">
        <v>1608</v>
      </c>
      <c r="BT165" s="75">
        <v>50</v>
      </c>
      <c r="BU165" s="75">
        <v>0</v>
      </c>
    </row>
    <row r="166" ht="60" spans="1:73">
      <c r="A166" s="16">
        <f t="shared" si="26"/>
        <v>162</v>
      </c>
      <c r="B166" s="16" t="s">
        <v>380</v>
      </c>
      <c r="C166" s="16" t="s">
        <v>389</v>
      </c>
      <c r="D166" s="16" t="s">
        <v>390</v>
      </c>
      <c r="E166" s="16">
        <v>22</v>
      </c>
      <c r="F166" s="90" t="s">
        <v>56</v>
      </c>
      <c r="G166" s="90" t="s">
        <v>56</v>
      </c>
      <c r="H166" s="16" t="s">
        <v>54</v>
      </c>
      <c r="I166" s="16">
        <v>1</v>
      </c>
      <c r="J166" s="33">
        <v>270</v>
      </c>
      <c r="K166" s="33">
        <f t="shared" si="27"/>
        <v>5940</v>
      </c>
      <c r="L166" s="34">
        <v>249.9</v>
      </c>
      <c r="M166" s="33">
        <f t="shared" si="28"/>
        <v>5497.8</v>
      </c>
      <c r="N166" s="35">
        <v>462</v>
      </c>
      <c r="O166" s="35">
        <v>10164</v>
      </c>
      <c r="P166" s="35">
        <f t="shared" si="29"/>
        <v>327.3</v>
      </c>
      <c r="Q166" s="35">
        <f t="shared" si="30"/>
        <v>7200.6</v>
      </c>
      <c r="R166" s="35"/>
      <c r="S166" s="35"/>
      <c r="T166" s="41"/>
      <c r="X166" s="1">
        <f>VLOOKUP(C:C,AE:AH,4,FALSE)</f>
        <v>25</v>
      </c>
      <c r="Y166" s="1">
        <f t="shared" si="37"/>
        <v>224.9</v>
      </c>
      <c r="AA166" s="46">
        <v>1714452</v>
      </c>
      <c r="AB166" s="49" t="s">
        <v>1622</v>
      </c>
      <c r="AC166" s="44" t="s">
        <v>1623</v>
      </c>
      <c r="AD166" s="45" t="s">
        <v>345</v>
      </c>
      <c r="AE166" s="44" t="s">
        <v>2627</v>
      </c>
      <c r="AF166" s="44">
        <v>700</v>
      </c>
      <c r="AG166" s="44">
        <v>0</v>
      </c>
      <c r="AH166" s="44">
        <f t="shared" si="31"/>
        <v>350</v>
      </c>
      <c r="AI166" s="44" t="s">
        <v>2628</v>
      </c>
      <c r="AJ166" s="50">
        <v>45357</v>
      </c>
      <c r="AK166" s="49" t="s">
        <v>2629</v>
      </c>
      <c r="AL166" s="44" t="s">
        <v>1608</v>
      </c>
      <c r="AM166" s="1" t="e">
        <f>VLOOKUP(C:C,AV:AW,2,FALSE)</f>
        <v>#N/A</v>
      </c>
      <c r="AQ166" s="52"/>
      <c r="AR166" s="52"/>
      <c r="AS166" s="52"/>
      <c r="AT166" s="52"/>
      <c r="AU166" s="52"/>
      <c r="AV166" s="52"/>
      <c r="AW166" s="52"/>
      <c r="AX166" s="52"/>
      <c r="AY166" s="96"/>
      <c r="AZ166" s="52"/>
      <c r="BH166" s="1">
        <f>VLOOKUP(C:C,BN:BO,2,FALSE)</f>
        <v>52.5</v>
      </c>
      <c r="BI166" s="1">
        <f t="shared" si="32"/>
        <v>197.4</v>
      </c>
      <c r="BJ166" s="76">
        <v>1534131</v>
      </c>
      <c r="BK166" s="75" t="s">
        <v>2540</v>
      </c>
      <c r="BL166" s="75" t="s">
        <v>1623</v>
      </c>
      <c r="BM166" s="75" t="s">
        <v>805</v>
      </c>
      <c r="BN166" s="77" t="s">
        <v>40</v>
      </c>
      <c r="BO166" s="78">
        <v>25</v>
      </c>
      <c r="BP166" s="75" t="s">
        <v>2630</v>
      </c>
      <c r="BQ166" s="80">
        <v>45063</v>
      </c>
      <c r="BR166" s="75" t="s">
        <v>2631</v>
      </c>
      <c r="BS166" s="75" t="s">
        <v>1608</v>
      </c>
      <c r="BT166" s="75">
        <v>50</v>
      </c>
      <c r="BU166" s="75">
        <v>0</v>
      </c>
    </row>
    <row r="167" ht="60" spans="1:73">
      <c r="A167" s="16">
        <f t="shared" si="26"/>
        <v>163</v>
      </c>
      <c r="B167" s="16" t="s">
        <v>380</v>
      </c>
      <c r="C167" s="16" t="s">
        <v>391</v>
      </c>
      <c r="D167" s="16" t="s">
        <v>392</v>
      </c>
      <c r="E167" s="16">
        <v>6</v>
      </c>
      <c r="F167" s="90" t="s">
        <v>56</v>
      </c>
      <c r="G167" s="90" t="s">
        <v>56</v>
      </c>
      <c r="H167" s="16" t="s">
        <v>54</v>
      </c>
      <c r="I167" s="16">
        <v>1</v>
      </c>
      <c r="J167" s="33">
        <v>270</v>
      </c>
      <c r="K167" s="33">
        <f t="shared" si="27"/>
        <v>1620</v>
      </c>
      <c r="L167" s="34">
        <v>249.9</v>
      </c>
      <c r="M167" s="33">
        <f t="shared" si="28"/>
        <v>1499.4</v>
      </c>
      <c r="N167" s="35">
        <v>462</v>
      </c>
      <c r="O167" s="35">
        <v>2772</v>
      </c>
      <c r="P167" s="35">
        <f t="shared" si="29"/>
        <v>327.3</v>
      </c>
      <c r="Q167" s="35">
        <f t="shared" si="30"/>
        <v>1963.8</v>
      </c>
      <c r="R167" s="35"/>
      <c r="S167" s="35"/>
      <c r="T167" s="41"/>
      <c r="X167" s="1" t="e">
        <f t="shared" si="35"/>
        <v>#N/A</v>
      </c>
      <c r="AA167" s="46">
        <v>1714452</v>
      </c>
      <c r="AB167" s="49" t="s">
        <v>1622</v>
      </c>
      <c r="AC167" s="44" t="s">
        <v>1623</v>
      </c>
      <c r="AD167" s="45" t="s">
        <v>345</v>
      </c>
      <c r="AE167" s="44" t="s">
        <v>2627</v>
      </c>
      <c r="AF167" s="44">
        <v>200</v>
      </c>
      <c r="AG167" s="44">
        <v>0</v>
      </c>
      <c r="AH167" s="44">
        <f t="shared" si="31"/>
        <v>100</v>
      </c>
      <c r="AI167" s="44" t="s">
        <v>2632</v>
      </c>
      <c r="AJ167" s="50">
        <v>45357</v>
      </c>
      <c r="AK167" s="49" t="s">
        <v>2629</v>
      </c>
      <c r="AL167" s="44" t="s">
        <v>1608</v>
      </c>
      <c r="AM167" s="1" t="e">
        <f>VLOOKUP(C:C,AV:AW,2,FALSE)</f>
        <v>#N/A</v>
      </c>
      <c r="AQ167" s="52"/>
      <c r="AR167" s="52"/>
      <c r="AS167" s="52"/>
      <c r="AT167" s="52"/>
      <c r="AU167" s="52"/>
      <c r="AV167" s="52"/>
      <c r="AW167" s="52"/>
      <c r="AX167" s="52"/>
      <c r="AY167" s="96"/>
      <c r="AZ167" s="52"/>
      <c r="BH167" s="1" t="e">
        <f>VLOOKUP(C:C,BN:BO,2,FALSE)</f>
        <v>#N/A</v>
      </c>
      <c r="BI167" s="1" t="e">
        <f t="shared" si="32"/>
        <v>#N/A</v>
      </c>
      <c r="BJ167" s="76">
        <v>1534131</v>
      </c>
      <c r="BK167" s="75" t="s">
        <v>2540</v>
      </c>
      <c r="BL167" s="75" t="s">
        <v>1623</v>
      </c>
      <c r="BM167" s="75" t="s">
        <v>805</v>
      </c>
      <c r="BN167" s="77" t="s">
        <v>40</v>
      </c>
      <c r="BO167" s="78">
        <v>25</v>
      </c>
      <c r="BP167" s="75" t="s">
        <v>2633</v>
      </c>
      <c r="BQ167" s="80">
        <v>45063</v>
      </c>
      <c r="BR167" s="75" t="s">
        <v>2634</v>
      </c>
      <c r="BS167" s="75" t="s">
        <v>1608</v>
      </c>
      <c r="BT167" s="75">
        <v>50</v>
      </c>
      <c r="BU167" s="75">
        <v>0</v>
      </c>
    </row>
    <row r="168" ht="60" spans="1:73">
      <c r="A168" s="16">
        <f t="shared" si="26"/>
        <v>164</v>
      </c>
      <c r="B168" s="16" t="s">
        <v>380</v>
      </c>
      <c r="C168" s="16" t="s">
        <v>393</v>
      </c>
      <c r="D168" s="16" t="s">
        <v>394</v>
      </c>
      <c r="E168" s="16">
        <v>4</v>
      </c>
      <c r="F168" s="90" t="s">
        <v>56</v>
      </c>
      <c r="G168" s="90" t="s">
        <v>56</v>
      </c>
      <c r="H168" s="16" t="s">
        <v>54</v>
      </c>
      <c r="I168" s="16">
        <v>1</v>
      </c>
      <c r="J168" s="33">
        <v>270</v>
      </c>
      <c r="K168" s="33">
        <f t="shared" si="27"/>
        <v>1080</v>
      </c>
      <c r="L168" s="34">
        <v>249.9</v>
      </c>
      <c r="M168" s="33">
        <f t="shared" si="28"/>
        <v>999.6</v>
      </c>
      <c r="N168" s="35">
        <v>462</v>
      </c>
      <c r="O168" s="35">
        <v>1848</v>
      </c>
      <c r="P168" s="35">
        <f t="shared" si="29"/>
        <v>327.3</v>
      </c>
      <c r="Q168" s="35">
        <f t="shared" si="30"/>
        <v>1309.2</v>
      </c>
      <c r="R168" s="35"/>
      <c r="S168" s="35"/>
      <c r="T168" s="41"/>
      <c r="X168" s="1">
        <f>VLOOKUP(C:C,AE:AH,4,FALSE)</f>
        <v>35</v>
      </c>
      <c r="Y168" s="1">
        <f t="shared" si="37"/>
        <v>214.9</v>
      </c>
      <c r="AA168" s="46">
        <v>1714452</v>
      </c>
      <c r="AB168" s="49" t="s">
        <v>1622</v>
      </c>
      <c r="AC168" s="44" t="s">
        <v>1623</v>
      </c>
      <c r="AD168" s="45" t="s">
        <v>345</v>
      </c>
      <c r="AE168" s="44" t="s">
        <v>2627</v>
      </c>
      <c r="AF168" s="44">
        <v>200</v>
      </c>
      <c r="AG168" s="44">
        <v>0</v>
      </c>
      <c r="AH168" s="44">
        <f t="shared" si="31"/>
        <v>100</v>
      </c>
      <c r="AI168" s="44" t="s">
        <v>2635</v>
      </c>
      <c r="AJ168" s="50">
        <v>45357</v>
      </c>
      <c r="AK168" s="49" t="s">
        <v>2629</v>
      </c>
      <c r="AL168" s="44" t="s">
        <v>1608</v>
      </c>
      <c r="AM168" s="1" t="e">
        <f>VLOOKUP(C:C,AV:AW,2,FALSE)</f>
        <v>#N/A</v>
      </c>
      <c r="AQ168" s="52"/>
      <c r="AR168" s="52"/>
      <c r="AS168" s="52"/>
      <c r="AT168" s="52"/>
      <c r="AU168" s="52"/>
      <c r="AV168" s="52"/>
      <c r="AW168" s="52"/>
      <c r="AX168" s="52"/>
      <c r="AY168" s="96"/>
      <c r="AZ168" s="52"/>
      <c r="BH168" s="1">
        <f>VLOOKUP(C:C,BN:BO,2,FALSE)</f>
        <v>52.5</v>
      </c>
      <c r="BI168" s="1">
        <f t="shared" si="32"/>
        <v>197.4</v>
      </c>
      <c r="BJ168" s="76">
        <v>1534131</v>
      </c>
      <c r="BK168" s="75" t="s">
        <v>2540</v>
      </c>
      <c r="BL168" s="75" t="s">
        <v>1623</v>
      </c>
      <c r="BM168" s="75" t="s">
        <v>805</v>
      </c>
      <c r="BN168" s="77" t="s">
        <v>40</v>
      </c>
      <c r="BO168" s="78">
        <v>25</v>
      </c>
      <c r="BP168" s="75" t="s">
        <v>2636</v>
      </c>
      <c r="BQ168" s="80">
        <v>45063</v>
      </c>
      <c r="BR168" s="75" t="s">
        <v>2637</v>
      </c>
      <c r="BS168" s="75" t="s">
        <v>1608</v>
      </c>
      <c r="BT168" s="75">
        <v>50</v>
      </c>
      <c r="BU168" s="75">
        <v>0</v>
      </c>
    </row>
    <row r="169" ht="60" spans="1:73">
      <c r="A169" s="16">
        <f t="shared" si="26"/>
        <v>165</v>
      </c>
      <c r="B169" s="16" t="s">
        <v>395</v>
      </c>
      <c r="C169" s="16" t="s">
        <v>396</v>
      </c>
      <c r="D169" s="16" t="s">
        <v>40</v>
      </c>
      <c r="E169" s="16">
        <v>3</v>
      </c>
      <c r="F169" s="18" t="s">
        <v>56</v>
      </c>
      <c r="G169" s="18" t="s">
        <v>56</v>
      </c>
      <c r="H169" s="16" t="s">
        <v>42</v>
      </c>
      <c r="I169" s="16">
        <v>1</v>
      </c>
      <c r="J169" s="32">
        <v>630</v>
      </c>
      <c r="K169" s="33">
        <f t="shared" si="27"/>
        <v>1890</v>
      </c>
      <c r="L169" s="34">
        <v>249.9</v>
      </c>
      <c r="M169" s="33">
        <f t="shared" si="28"/>
        <v>749.7</v>
      </c>
      <c r="N169" s="35">
        <v>441</v>
      </c>
      <c r="O169" s="35">
        <v>1323</v>
      </c>
      <c r="P169" s="35">
        <f t="shared" si="29"/>
        <v>440.3</v>
      </c>
      <c r="Q169" s="35">
        <f t="shared" si="30"/>
        <v>1320.9</v>
      </c>
      <c r="R169" s="35"/>
      <c r="S169" s="35"/>
      <c r="T169" s="41"/>
      <c r="X169" s="1" t="e">
        <f t="shared" si="35"/>
        <v>#N/A</v>
      </c>
      <c r="AA169" s="46">
        <v>1714452</v>
      </c>
      <c r="AB169" s="49" t="s">
        <v>1622</v>
      </c>
      <c r="AC169" s="44" t="s">
        <v>1623</v>
      </c>
      <c r="AD169" s="45" t="s">
        <v>2638</v>
      </c>
      <c r="AE169" s="44" t="s">
        <v>1426</v>
      </c>
      <c r="AF169" s="44">
        <v>600</v>
      </c>
      <c r="AG169" s="44">
        <v>0</v>
      </c>
      <c r="AH169" s="44">
        <f t="shared" si="31"/>
        <v>300</v>
      </c>
      <c r="AI169" s="44" t="s">
        <v>2639</v>
      </c>
      <c r="AJ169" s="50">
        <v>45357</v>
      </c>
      <c r="AK169" s="49" t="s">
        <v>2640</v>
      </c>
      <c r="AL169" s="44" t="s">
        <v>1608</v>
      </c>
      <c r="AM169" s="1" t="e">
        <f>VLOOKUP(C:C,AV:AW,2,FALSE)</f>
        <v>#N/A</v>
      </c>
      <c r="AQ169" s="52"/>
      <c r="AR169" s="52"/>
      <c r="AS169" s="52"/>
      <c r="AT169" s="52"/>
      <c r="AU169" s="52"/>
      <c r="AV169" s="52"/>
      <c r="AW169" s="52"/>
      <c r="AX169" s="52"/>
      <c r="AY169" s="96"/>
      <c r="AZ169" s="52"/>
      <c r="BH169" s="1" t="e">
        <f>VLOOKUP(C:C,BN:BO,2,FALSE)</f>
        <v>#N/A</v>
      </c>
      <c r="BI169" s="1" t="e">
        <f t="shared" si="32"/>
        <v>#N/A</v>
      </c>
      <c r="BJ169" s="76">
        <v>1534131</v>
      </c>
      <c r="BK169" s="75" t="s">
        <v>2540</v>
      </c>
      <c r="BL169" s="75" t="s">
        <v>1623</v>
      </c>
      <c r="BM169" s="75" t="s">
        <v>805</v>
      </c>
      <c r="BN169" s="77" t="s">
        <v>40</v>
      </c>
      <c r="BO169" s="78">
        <v>25</v>
      </c>
      <c r="BP169" s="75" t="s">
        <v>2641</v>
      </c>
      <c r="BQ169" s="80">
        <v>45063</v>
      </c>
      <c r="BR169" s="75" t="s">
        <v>2642</v>
      </c>
      <c r="BS169" s="75" t="s">
        <v>1608</v>
      </c>
      <c r="BT169" s="75">
        <v>50</v>
      </c>
      <c r="BU169" s="75">
        <v>0</v>
      </c>
    </row>
    <row r="170" ht="60" spans="1:73">
      <c r="A170" s="16">
        <f t="shared" si="26"/>
        <v>166</v>
      </c>
      <c r="B170" s="16" t="s">
        <v>397</v>
      </c>
      <c r="C170" s="16" t="s">
        <v>398</v>
      </c>
      <c r="D170" s="16" t="s">
        <v>40</v>
      </c>
      <c r="E170" s="16">
        <v>1</v>
      </c>
      <c r="F170" s="17" t="s">
        <v>2643</v>
      </c>
      <c r="G170" s="17" t="s">
        <v>2643</v>
      </c>
      <c r="H170" s="16" t="s">
        <v>42</v>
      </c>
      <c r="I170" s="16">
        <v>1</v>
      </c>
      <c r="J170" s="33">
        <v>315</v>
      </c>
      <c r="K170" s="33">
        <f t="shared" si="27"/>
        <v>315</v>
      </c>
      <c r="L170" s="34">
        <v>153</v>
      </c>
      <c r="M170" s="33">
        <f t="shared" si="28"/>
        <v>153</v>
      </c>
      <c r="N170" s="35">
        <v>540</v>
      </c>
      <c r="O170" s="35">
        <v>540</v>
      </c>
      <c r="P170" s="35">
        <f t="shared" si="29"/>
        <v>336</v>
      </c>
      <c r="Q170" s="35">
        <f t="shared" si="30"/>
        <v>336</v>
      </c>
      <c r="R170" s="35"/>
      <c r="S170" s="35"/>
      <c r="T170" s="41"/>
      <c r="X170" s="1">
        <f>VLOOKUP(C:C,AE:AH,4,FALSE)</f>
        <v>150</v>
      </c>
      <c r="Y170" s="1">
        <f t="shared" ref="Y170:Y175" si="38">L170-X170</f>
        <v>3</v>
      </c>
      <c r="AA170" s="46">
        <v>1714452</v>
      </c>
      <c r="AB170" s="49" t="s">
        <v>1622</v>
      </c>
      <c r="AC170" s="44" t="s">
        <v>1623</v>
      </c>
      <c r="AD170" s="45" t="s">
        <v>2644</v>
      </c>
      <c r="AE170" s="44" t="s">
        <v>2432</v>
      </c>
      <c r="AF170" s="44">
        <v>1000</v>
      </c>
      <c r="AG170" s="44">
        <v>0</v>
      </c>
      <c r="AH170" s="44">
        <f t="shared" si="31"/>
        <v>500</v>
      </c>
      <c r="AI170" s="44" t="s">
        <v>2645</v>
      </c>
      <c r="AJ170" s="50">
        <v>45357</v>
      </c>
      <c r="AK170" s="49" t="s">
        <v>2646</v>
      </c>
      <c r="AL170" s="44" t="s">
        <v>1608</v>
      </c>
      <c r="AM170" s="1" t="e">
        <f>VLOOKUP(C:C,AV:AW,2,FALSE)</f>
        <v>#N/A</v>
      </c>
      <c r="AQ170" s="52"/>
      <c r="AR170" s="52"/>
      <c r="AS170" s="52"/>
      <c r="AT170" s="52"/>
      <c r="AU170" s="52"/>
      <c r="AV170" s="52"/>
      <c r="AW170" s="52"/>
      <c r="AX170" s="52"/>
      <c r="AY170" s="96"/>
      <c r="AZ170" s="52"/>
      <c r="BH170" s="1" t="e">
        <f>VLOOKUP(C:C,BN:BO,2,FALSE)</f>
        <v>#N/A</v>
      </c>
      <c r="BI170" s="1" t="e">
        <f t="shared" si="32"/>
        <v>#N/A</v>
      </c>
      <c r="BJ170" s="76">
        <v>1534131</v>
      </c>
      <c r="BK170" s="75" t="s">
        <v>2540</v>
      </c>
      <c r="BL170" s="75" t="s">
        <v>1623</v>
      </c>
      <c r="BM170" s="75" t="s">
        <v>805</v>
      </c>
      <c r="BN170" s="77" t="s">
        <v>40</v>
      </c>
      <c r="BO170" s="78">
        <v>25</v>
      </c>
      <c r="BP170" s="75" t="s">
        <v>2647</v>
      </c>
      <c r="BQ170" s="80">
        <v>45063</v>
      </c>
      <c r="BR170" s="75" t="s">
        <v>2648</v>
      </c>
      <c r="BS170" s="75" t="s">
        <v>1608</v>
      </c>
      <c r="BT170" s="75">
        <v>50</v>
      </c>
      <c r="BU170" s="75">
        <v>0</v>
      </c>
    </row>
    <row r="171" ht="60" spans="1:73">
      <c r="A171" s="16">
        <f t="shared" si="26"/>
        <v>167</v>
      </c>
      <c r="B171" s="16" t="s">
        <v>400</v>
      </c>
      <c r="C171" s="16" t="s">
        <v>401</v>
      </c>
      <c r="D171" s="16" t="s">
        <v>40</v>
      </c>
      <c r="E171" s="16">
        <v>1</v>
      </c>
      <c r="F171" s="17" t="s">
        <v>402</v>
      </c>
      <c r="G171" s="17" t="s">
        <v>402</v>
      </c>
      <c r="H171" s="16" t="s">
        <v>42</v>
      </c>
      <c r="I171" s="16">
        <v>1</v>
      </c>
      <c r="J171" s="33">
        <v>90</v>
      </c>
      <c r="K171" s="33">
        <f t="shared" si="27"/>
        <v>90</v>
      </c>
      <c r="L171" s="34">
        <v>357</v>
      </c>
      <c r="M171" s="33">
        <f t="shared" si="28"/>
        <v>357</v>
      </c>
      <c r="N171" s="35">
        <v>882</v>
      </c>
      <c r="O171" s="35">
        <v>882</v>
      </c>
      <c r="P171" s="35">
        <f t="shared" si="29"/>
        <v>443</v>
      </c>
      <c r="Q171" s="35">
        <f t="shared" si="30"/>
        <v>443</v>
      </c>
      <c r="R171" s="35"/>
      <c r="S171" s="35"/>
      <c r="T171" s="41"/>
      <c r="X171" s="1">
        <f>VLOOKUP(C:C,AE:AH,4,FALSE)</f>
        <v>300</v>
      </c>
      <c r="Y171" s="1">
        <f t="shared" si="38"/>
        <v>57</v>
      </c>
      <c r="AA171" s="46">
        <v>1714452</v>
      </c>
      <c r="AB171" s="49" t="s">
        <v>1622</v>
      </c>
      <c r="AC171" s="44" t="s">
        <v>1623</v>
      </c>
      <c r="AD171" s="45" t="s">
        <v>1457</v>
      </c>
      <c r="AE171" s="44" t="s">
        <v>40</v>
      </c>
      <c r="AF171" s="44">
        <v>360</v>
      </c>
      <c r="AG171" s="44">
        <v>0</v>
      </c>
      <c r="AH171" s="44">
        <f t="shared" si="31"/>
        <v>180</v>
      </c>
      <c r="AI171" s="44" t="s">
        <v>2649</v>
      </c>
      <c r="AJ171" s="50">
        <v>45357</v>
      </c>
      <c r="AK171" s="49" t="s">
        <v>2650</v>
      </c>
      <c r="AL171" s="44" t="s">
        <v>1608</v>
      </c>
      <c r="AM171" s="1" t="e">
        <f>VLOOKUP(C:C,AV:AW,2,FALSE)</f>
        <v>#N/A</v>
      </c>
      <c r="AQ171" s="52"/>
      <c r="AR171" s="52"/>
      <c r="AS171" s="52"/>
      <c r="AT171" s="52"/>
      <c r="AU171" s="52"/>
      <c r="AV171" s="52"/>
      <c r="AW171" s="52"/>
      <c r="AX171" s="52"/>
      <c r="AY171" s="96"/>
      <c r="AZ171" s="52"/>
      <c r="BH171" s="1" t="e">
        <f>VLOOKUP(C:C,BN:BO,2,FALSE)</f>
        <v>#N/A</v>
      </c>
      <c r="BI171" s="1" t="e">
        <f t="shared" si="32"/>
        <v>#N/A</v>
      </c>
      <c r="BJ171" s="76">
        <v>1534131</v>
      </c>
      <c r="BK171" s="75" t="s">
        <v>2540</v>
      </c>
      <c r="BL171" s="75" t="s">
        <v>1623</v>
      </c>
      <c r="BM171" s="75" t="s">
        <v>805</v>
      </c>
      <c r="BN171" s="77" t="s">
        <v>40</v>
      </c>
      <c r="BO171" s="78">
        <v>25</v>
      </c>
      <c r="BP171" s="75" t="s">
        <v>2651</v>
      </c>
      <c r="BQ171" s="80">
        <v>45063</v>
      </c>
      <c r="BR171" s="75" t="s">
        <v>2652</v>
      </c>
      <c r="BS171" s="75" t="s">
        <v>1608</v>
      </c>
      <c r="BT171" s="75">
        <v>50</v>
      </c>
      <c r="BU171" s="75">
        <v>0</v>
      </c>
    </row>
    <row r="172" ht="60" spans="1:73">
      <c r="A172" s="16">
        <f t="shared" si="26"/>
        <v>168</v>
      </c>
      <c r="B172" s="16" t="s">
        <v>403</v>
      </c>
      <c r="C172" s="16" t="s">
        <v>404</v>
      </c>
      <c r="D172" s="16" t="s">
        <v>405</v>
      </c>
      <c r="E172" s="16">
        <v>1</v>
      </c>
      <c r="F172" s="18" t="s">
        <v>406</v>
      </c>
      <c r="G172" s="18" t="s">
        <v>406</v>
      </c>
      <c r="H172" s="16" t="s">
        <v>42</v>
      </c>
      <c r="I172" s="16">
        <v>1</v>
      </c>
      <c r="J172" s="33">
        <v>1350</v>
      </c>
      <c r="K172" s="33">
        <f t="shared" si="27"/>
        <v>1350</v>
      </c>
      <c r="L172" s="34">
        <v>408</v>
      </c>
      <c r="M172" s="33">
        <f t="shared" si="28"/>
        <v>408</v>
      </c>
      <c r="N172" s="35">
        <v>450</v>
      </c>
      <c r="O172" s="35">
        <v>450</v>
      </c>
      <c r="P172" s="35">
        <f t="shared" si="29"/>
        <v>736</v>
      </c>
      <c r="Q172" s="35">
        <f t="shared" si="30"/>
        <v>736</v>
      </c>
      <c r="R172" s="35"/>
      <c r="S172" s="35"/>
      <c r="T172" s="41"/>
      <c r="X172" s="1" t="e">
        <f t="shared" si="35"/>
        <v>#N/A</v>
      </c>
      <c r="AA172" s="46">
        <v>1714452</v>
      </c>
      <c r="AB172" s="49" t="s">
        <v>1622</v>
      </c>
      <c r="AC172" s="44" t="s">
        <v>1623</v>
      </c>
      <c r="AD172" s="45" t="s">
        <v>1496</v>
      </c>
      <c r="AE172" s="44" t="s">
        <v>1497</v>
      </c>
      <c r="AF172" s="44">
        <v>1280</v>
      </c>
      <c r="AG172" s="44">
        <v>0</v>
      </c>
      <c r="AH172" s="44">
        <f t="shared" si="31"/>
        <v>640</v>
      </c>
      <c r="AI172" s="44" t="s">
        <v>2653</v>
      </c>
      <c r="AJ172" s="50">
        <v>45357</v>
      </c>
      <c r="AK172" s="49" t="s">
        <v>2654</v>
      </c>
      <c r="AL172" s="44" t="s">
        <v>1608</v>
      </c>
      <c r="AM172" s="1" t="e">
        <f>VLOOKUP(C:C,AV:AW,2,FALSE)</f>
        <v>#N/A</v>
      </c>
      <c r="AQ172" s="52"/>
      <c r="AR172" s="52"/>
      <c r="AS172" s="52"/>
      <c r="AT172" s="52"/>
      <c r="AU172" s="52"/>
      <c r="AV172" s="52"/>
      <c r="AW172" s="52"/>
      <c r="AX172" s="52"/>
      <c r="AY172" s="96"/>
      <c r="AZ172" s="52"/>
      <c r="BH172" s="1" t="e">
        <f>VLOOKUP(C:C,BN:BO,2,FALSE)</f>
        <v>#N/A</v>
      </c>
      <c r="BI172" s="1" t="e">
        <f t="shared" si="32"/>
        <v>#N/A</v>
      </c>
      <c r="BJ172" s="76">
        <v>1534131</v>
      </c>
      <c r="BK172" s="75" t="s">
        <v>2540</v>
      </c>
      <c r="BL172" s="75" t="s">
        <v>1623</v>
      </c>
      <c r="BM172" s="75" t="s">
        <v>805</v>
      </c>
      <c r="BN172" s="77" t="s">
        <v>40</v>
      </c>
      <c r="BO172" s="78">
        <v>25</v>
      </c>
      <c r="BP172" s="75" t="s">
        <v>2655</v>
      </c>
      <c r="BQ172" s="80">
        <v>45063</v>
      </c>
      <c r="BR172" s="75" t="s">
        <v>2656</v>
      </c>
      <c r="BS172" s="75" t="s">
        <v>1608</v>
      </c>
      <c r="BT172" s="75">
        <v>50</v>
      </c>
      <c r="BU172" s="75">
        <v>0</v>
      </c>
    </row>
    <row r="173" ht="60" spans="1:73">
      <c r="A173" s="16">
        <f t="shared" si="26"/>
        <v>169</v>
      </c>
      <c r="B173" s="16" t="s">
        <v>407</v>
      </c>
      <c r="C173" s="16" t="s">
        <v>408</v>
      </c>
      <c r="D173" s="16" t="s">
        <v>40</v>
      </c>
      <c r="E173" s="16">
        <v>1</v>
      </c>
      <c r="F173" s="18" t="s">
        <v>56</v>
      </c>
      <c r="G173" s="18" t="s">
        <v>56</v>
      </c>
      <c r="H173" s="16" t="s">
        <v>54</v>
      </c>
      <c r="I173" s="16">
        <v>1</v>
      </c>
      <c r="J173" s="33">
        <v>135</v>
      </c>
      <c r="K173" s="33">
        <f t="shared" si="27"/>
        <v>135</v>
      </c>
      <c r="L173" s="34">
        <v>168.3</v>
      </c>
      <c r="M173" s="33">
        <f t="shared" si="28"/>
        <v>168.3</v>
      </c>
      <c r="N173" s="35">
        <v>363</v>
      </c>
      <c r="O173" s="35">
        <v>363</v>
      </c>
      <c r="P173" s="35">
        <f t="shared" si="29"/>
        <v>222.1</v>
      </c>
      <c r="Q173" s="35">
        <f t="shared" si="30"/>
        <v>222.1</v>
      </c>
      <c r="R173" s="35"/>
      <c r="S173" s="35"/>
      <c r="T173" s="41"/>
      <c r="X173" s="1">
        <f>VLOOKUP(C:C,AE:AH,4,FALSE)</f>
        <v>165</v>
      </c>
      <c r="Y173" s="1">
        <f t="shared" si="38"/>
        <v>3.30000000000001</v>
      </c>
      <c r="AA173" s="46">
        <v>1714452</v>
      </c>
      <c r="AB173" s="49" t="s">
        <v>1622</v>
      </c>
      <c r="AC173" s="44" t="s">
        <v>1623</v>
      </c>
      <c r="AD173" s="45" t="s">
        <v>2657</v>
      </c>
      <c r="AE173" s="44" t="s">
        <v>2418</v>
      </c>
      <c r="AF173" s="44">
        <v>120</v>
      </c>
      <c r="AG173" s="44">
        <v>0</v>
      </c>
      <c r="AH173" s="44">
        <f t="shared" si="31"/>
        <v>60</v>
      </c>
      <c r="AI173" s="44" t="s">
        <v>2658</v>
      </c>
      <c r="AJ173" s="50">
        <v>45357</v>
      </c>
      <c r="AK173" s="49" t="s">
        <v>2659</v>
      </c>
      <c r="AL173" s="44" t="s">
        <v>1608</v>
      </c>
      <c r="AM173" s="1" t="e">
        <f>VLOOKUP(C:C,AV:AW,2,FALSE)</f>
        <v>#N/A</v>
      </c>
      <c r="AQ173" s="52"/>
      <c r="AR173" s="52"/>
      <c r="AS173" s="52"/>
      <c r="AT173" s="52"/>
      <c r="AU173" s="52"/>
      <c r="AV173" s="52"/>
      <c r="AW173" s="52"/>
      <c r="AX173" s="52"/>
      <c r="AY173" s="96"/>
      <c r="AZ173" s="52"/>
      <c r="BH173" s="1" t="e">
        <f>VLOOKUP(C:C,BN:BO,2,FALSE)</f>
        <v>#N/A</v>
      </c>
      <c r="BI173" s="1" t="e">
        <f t="shared" si="32"/>
        <v>#N/A</v>
      </c>
      <c r="BJ173" s="76">
        <v>1534131</v>
      </c>
      <c r="BK173" s="75" t="s">
        <v>2540</v>
      </c>
      <c r="BL173" s="75" t="s">
        <v>1623</v>
      </c>
      <c r="BM173" s="75" t="s">
        <v>805</v>
      </c>
      <c r="BN173" s="77" t="s">
        <v>40</v>
      </c>
      <c r="BO173" s="78">
        <v>25</v>
      </c>
      <c r="BP173" s="75" t="s">
        <v>2660</v>
      </c>
      <c r="BQ173" s="80">
        <v>45063</v>
      </c>
      <c r="BR173" s="75" t="s">
        <v>2661</v>
      </c>
      <c r="BS173" s="75" t="s">
        <v>1608</v>
      </c>
      <c r="BT173" s="75">
        <v>50</v>
      </c>
      <c r="BU173" s="75">
        <v>0</v>
      </c>
    </row>
    <row r="174" ht="90" spans="1:73">
      <c r="A174" s="16">
        <f t="shared" si="26"/>
        <v>170</v>
      </c>
      <c r="B174" s="16" t="s">
        <v>409</v>
      </c>
      <c r="C174" s="16" t="s">
        <v>40</v>
      </c>
      <c r="D174" s="16" t="s">
        <v>40</v>
      </c>
      <c r="E174" s="16">
        <v>5</v>
      </c>
      <c r="F174" s="21" t="s">
        <v>2662</v>
      </c>
      <c r="G174" s="17" t="s">
        <v>2663</v>
      </c>
      <c r="H174" s="16" t="s">
        <v>42</v>
      </c>
      <c r="I174" s="16">
        <v>1</v>
      </c>
      <c r="J174" s="33">
        <v>315</v>
      </c>
      <c r="K174" s="33">
        <f t="shared" si="27"/>
        <v>1575</v>
      </c>
      <c r="L174" s="34">
        <v>510</v>
      </c>
      <c r="M174" s="33">
        <f t="shared" si="28"/>
        <v>2550</v>
      </c>
      <c r="N174" s="35">
        <v>540</v>
      </c>
      <c r="O174" s="35">
        <v>2700</v>
      </c>
      <c r="P174" s="35">
        <f t="shared" si="29"/>
        <v>455</v>
      </c>
      <c r="Q174" s="35">
        <f t="shared" si="30"/>
        <v>2275</v>
      </c>
      <c r="R174" s="35"/>
      <c r="S174" s="35"/>
      <c r="T174" s="41"/>
      <c r="X174" s="1">
        <f>VLOOKUP(C:C,AE:AH,4,FALSE)</f>
        <v>300</v>
      </c>
      <c r="Y174" s="1">
        <f t="shared" si="38"/>
        <v>210</v>
      </c>
      <c r="AA174" s="46">
        <v>1714452</v>
      </c>
      <c r="AB174" s="49" t="s">
        <v>1622</v>
      </c>
      <c r="AC174" s="44" t="s">
        <v>1623</v>
      </c>
      <c r="AD174" s="47" t="s">
        <v>2664</v>
      </c>
      <c r="AE174" s="44" t="s">
        <v>2665</v>
      </c>
      <c r="AF174" s="44">
        <v>600</v>
      </c>
      <c r="AG174" s="44">
        <v>0</v>
      </c>
      <c r="AH174" s="44">
        <f t="shared" si="31"/>
        <v>300</v>
      </c>
      <c r="AI174" s="44" t="s">
        <v>2666</v>
      </c>
      <c r="AJ174" s="50">
        <v>45357</v>
      </c>
      <c r="AK174" s="49" t="s">
        <v>2667</v>
      </c>
      <c r="AL174" s="44" t="s">
        <v>1608</v>
      </c>
      <c r="AM174" s="1">
        <f>VLOOKUP(C:C,AV:AW,2,FALSE)</f>
        <v>200</v>
      </c>
      <c r="AN174" s="1">
        <f>L174-AM174</f>
        <v>310</v>
      </c>
      <c r="AQ174" s="52"/>
      <c r="AR174" s="52"/>
      <c r="AS174" s="52"/>
      <c r="AT174" s="52"/>
      <c r="AU174" s="52"/>
      <c r="AV174" s="52"/>
      <c r="AW174" s="52"/>
      <c r="AX174" s="52"/>
      <c r="AY174" s="96"/>
      <c r="AZ174" s="52"/>
      <c r="BH174" s="1">
        <f>VLOOKUP(C:C,BN:BO,2,FALSE)</f>
        <v>125</v>
      </c>
      <c r="BI174" s="1">
        <f t="shared" si="32"/>
        <v>385</v>
      </c>
      <c r="BJ174" s="76">
        <v>1534131</v>
      </c>
      <c r="BK174" s="75" t="s">
        <v>2540</v>
      </c>
      <c r="BL174" s="75" t="s">
        <v>1623</v>
      </c>
      <c r="BM174" s="75" t="s">
        <v>805</v>
      </c>
      <c r="BN174" s="77" t="s">
        <v>40</v>
      </c>
      <c r="BO174" s="78">
        <v>25</v>
      </c>
      <c r="BP174" s="75" t="s">
        <v>2668</v>
      </c>
      <c r="BQ174" s="80">
        <v>45063</v>
      </c>
      <c r="BR174" s="75" t="s">
        <v>2669</v>
      </c>
      <c r="BS174" s="75" t="s">
        <v>1608</v>
      </c>
      <c r="BT174" s="75">
        <v>50</v>
      </c>
      <c r="BU174" s="75">
        <v>0</v>
      </c>
    </row>
    <row r="175" ht="90" spans="1:73">
      <c r="A175" s="16">
        <f t="shared" si="26"/>
        <v>171</v>
      </c>
      <c r="B175" s="16" t="s">
        <v>411</v>
      </c>
      <c r="C175" s="16" t="s">
        <v>412</v>
      </c>
      <c r="D175" s="16" t="s">
        <v>40</v>
      </c>
      <c r="E175" s="16">
        <v>1</v>
      </c>
      <c r="F175" s="18" t="s">
        <v>413</v>
      </c>
      <c r="G175" s="18" t="s">
        <v>413</v>
      </c>
      <c r="H175" s="16" t="s">
        <v>42</v>
      </c>
      <c r="I175" s="16">
        <v>1</v>
      </c>
      <c r="J175" s="33">
        <v>1440</v>
      </c>
      <c r="K175" s="33">
        <f t="shared" si="27"/>
        <v>1440</v>
      </c>
      <c r="L175" s="34">
        <v>765</v>
      </c>
      <c r="M175" s="33">
        <f t="shared" si="28"/>
        <v>765</v>
      </c>
      <c r="N175" s="35">
        <v>2700</v>
      </c>
      <c r="O175" s="35">
        <v>2700</v>
      </c>
      <c r="P175" s="35">
        <f t="shared" si="29"/>
        <v>1635</v>
      </c>
      <c r="Q175" s="35">
        <f t="shared" si="30"/>
        <v>1635</v>
      </c>
      <c r="R175" s="35"/>
      <c r="S175" s="35"/>
      <c r="T175" s="41"/>
      <c r="X175" s="1">
        <f>VLOOKUP(C:C,AE:AH,4,FALSE)</f>
        <v>750</v>
      </c>
      <c r="Y175" s="1">
        <f t="shared" si="38"/>
        <v>15</v>
      </c>
      <c r="AA175" s="46">
        <v>1714452</v>
      </c>
      <c r="AB175" s="49" t="s">
        <v>1622</v>
      </c>
      <c r="AC175" s="44" t="s">
        <v>1623</v>
      </c>
      <c r="AD175" s="47" t="s">
        <v>1038</v>
      </c>
      <c r="AE175" s="44" t="s">
        <v>1039</v>
      </c>
      <c r="AF175" s="44">
        <v>400</v>
      </c>
      <c r="AG175" s="44">
        <v>0</v>
      </c>
      <c r="AH175" s="44">
        <f t="shared" si="31"/>
        <v>200</v>
      </c>
      <c r="AI175" s="44" t="s">
        <v>2670</v>
      </c>
      <c r="AJ175" s="50">
        <v>45357</v>
      </c>
      <c r="AK175" s="49" t="s">
        <v>2671</v>
      </c>
      <c r="AL175" s="44" t="s">
        <v>1608</v>
      </c>
      <c r="AM175" s="1" t="e">
        <f>VLOOKUP(C:C,AV:AW,2,FALSE)</f>
        <v>#N/A</v>
      </c>
      <c r="AQ175" s="52"/>
      <c r="AR175" s="52"/>
      <c r="AS175" s="52"/>
      <c r="AT175" s="52"/>
      <c r="AU175" s="52"/>
      <c r="AV175" s="52"/>
      <c r="AW175" s="52"/>
      <c r="AX175" s="52"/>
      <c r="AY175" s="96"/>
      <c r="AZ175" s="52"/>
      <c r="BH175" s="1">
        <f>VLOOKUP(C:C,BN:BO,2,FALSE)</f>
        <v>750</v>
      </c>
      <c r="BI175" s="1">
        <f t="shared" si="32"/>
        <v>15</v>
      </c>
      <c r="BJ175" s="76">
        <v>1534131</v>
      </c>
      <c r="BK175" s="75" t="s">
        <v>2540</v>
      </c>
      <c r="BL175" s="75" t="s">
        <v>1623</v>
      </c>
      <c r="BM175" s="75" t="s">
        <v>2672</v>
      </c>
      <c r="BN175" s="77" t="s">
        <v>2673</v>
      </c>
      <c r="BO175" s="78">
        <v>300</v>
      </c>
      <c r="BP175" s="75" t="s">
        <v>2674</v>
      </c>
      <c r="BQ175" s="80">
        <v>45063</v>
      </c>
      <c r="BR175" s="75" t="s">
        <v>2675</v>
      </c>
      <c r="BS175" s="75" t="s">
        <v>1608</v>
      </c>
      <c r="BT175" s="75">
        <v>600</v>
      </c>
      <c r="BU175" s="75">
        <v>0</v>
      </c>
    </row>
    <row r="176" ht="60" spans="1:73">
      <c r="A176" s="16">
        <f t="shared" si="26"/>
        <v>172</v>
      </c>
      <c r="B176" s="16" t="s">
        <v>414</v>
      </c>
      <c r="C176" s="16" t="s">
        <v>415</v>
      </c>
      <c r="D176" s="16" t="s">
        <v>40</v>
      </c>
      <c r="E176" s="16">
        <v>1</v>
      </c>
      <c r="F176" s="19" t="s">
        <v>56</v>
      </c>
      <c r="G176" s="19" t="s">
        <v>56</v>
      </c>
      <c r="H176" s="16" t="s">
        <v>42</v>
      </c>
      <c r="I176" s="16">
        <v>1</v>
      </c>
      <c r="J176" s="33">
        <v>135</v>
      </c>
      <c r="K176" s="33">
        <f t="shared" si="27"/>
        <v>135</v>
      </c>
      <c r="L176" s="34">
        <v>112.2</v>
      </c>
      <c r="M176" s="33">
        <f t="shared" si="28"/>
        <v>112.2</v>
      </c>
      <c r="N176" s="35">
        <v>1350</v>
      </c>
      <c r="O176" s="35">
        <v>1350</v>
      </c>
      <c r="P176" s="35">
        <f t="shared" si="29"/>
        <v>532.4</v>
      </c>
      <c r="Q176" s="35">
        <f t="shared" si="30"/>
        <v>532.4</v>
      </c>
      <c r="R176" s="35"/>
      <c r="S176" s="35"/>
      <c r="T176" s="41"/>
      <c r="X176" s="1" t="e">
        <f t="shared" si="35"/>
        <v>#N/A</v>
      </c>
      <c r="AA176" s="46">
        <v>1714452</v>
      </c>
      <c r="AB176" s="49" t="s">
        <v>1622</v>
      </c>
      <c r="AC176" s="44" t="s">
        <v>1623</v>
      </c>
      <c r="AD176" s="47" t="s">
        <v>2676</v>
      </c>
      <c r="AE176" s="44" t="s">
        <v>2502</v>
      </c>
      <c r="AF176" s="44">
        <v>800</v>
      </c>
      <c r="AG176" s="44">
        <v>0</v>
      </c>
      <c r="AH176" s="44">
        <f t="shared" si="31"/>
        <v>400</v>
      </c>
      <c r="AI176" s="44" t="s">
        <v>2677</v>
      </c>
      <c r="AJ176" s="50">
        <v>45357</v>
      </c>
      <c r="AK176" s="49" t="s">
        <v>2678</v>
      </c>
      <c r="AL176" s="44" t="s">
        <v>1608</v>
      </c>
      <c r="AM176" s="1" t="e">
        <f>VLOOKUP(C:C,AV:AW,2,FALSE)</f>
        <v>#N/A</v>
      </c>
      <c r="AQ176" s="52"/>
      <c r="AR176" s="52"/>
      <c r="AS176" s="52"/>
      <c r="AT176" s="52"/>
      <c r="AU176" s="52"/>
      <c r="AV176" s="52"/>
      <c r="AW176" s="52"/>
      <c r="AX176" s="52"/>
      <c r="AY176" s="96"/>
      <c r="AZ176" s="52"/>
      <c r="BH176" s="1" t="e">
        <f>VLOOKUP(C:C,BN:BO,2,FALSE)</f>
        <v>#N/A</v>
      </c>
      <c r="BI176" s="1" t="e">
        <f t="shared" si="32"/>
        <v>#N/A</v>
      </c>
      <c r="BJ176" s="76">
        <v>1534131</v>
      </c>
      <c r="BK176" s="75" t="s">
        <v>2540</v>
      </c>
      <c r="BL176" s="75" t="s">
        <v>1623</v>
      </c>
      <c r="BM176" s="75" t="s">
        <v>2672</v>
      </c>
      <c r="BN176" s="77" t="s">
        <v>2673</v>
      </c>
      <c r="BO176" s="78">
        <v>300</v>
      </c>
      <c r="BP176" s="75" t="s">
        <v>2679</v>
      </c>
      <c r="BQ176" s="80">
        <v>45063</v>
      </c>
      <c r="BR176" s="75" t="s">
        <v>2680</v>
      </c>
      <c r="BS176" s="75" t="s">
        <v>1608</v>
      </c>
      <c r="BT176" s="75">
        <v>600</v>
      </c>
      <c r="BU176" s="75">
        <v>0</v>
      </c>
    </row>
    <row r="177" ht="60" spans="1:73">
      <c r="A177" s="16">
        <f t="shared" si="26"/>
        <v>173</v>
      </c>
      <c r="B177" s="16" t="s">
        <v>416</v>
      </c>
      <c r="C177" s="16" t="s">
        <v>417</v>
      </c>
      <c r="D177" s="16" t="s">
        <v>418</v>
      </c>
      <c r="E177" s="16">
        <v>1</v>
      </c>
      <c r="F177" s="18" t="s">
        <v>2681</v>
      </c>
      <c r="G177" s="18" t="s">
        <v>2681</v>
      </c>
      <c r="H177" s="16" t="s">
        <v>42</v>
      </c>
      <c r="I177" s="16">
        <v>1</v>
      </c>
      <c r="J177" s="33">
        <v>540</v>
      </c>
      <c r="K177" s="33">
        <f t="shared" si="27"/>
        <v>540</v>
      </c>
      <c r="L177" s="34">
        <v>1111.8</v>
      </c>
      <c r="M177" s="33">
        <f t="shared" si="28"/>
        <v>1111.8</v>
      </c>
      <c r="N177" s="35">
        <v>1161</v>
      </c>
      <c r="O177" s="35">
        <v>1161</v>
      </c>
      <c r="P177" s="35">
        <f t="shared" si="29"/>
        <v>937.6</v>
      </c>
      <c r="Q177" s="35">
        <f t="shared" si="30"/>
        <v>937.6</v>
      </c>
      <c r="R177" s="35"/>
      <c r="S177" s="35"/>
      <c r="T177" s="41"/>
      <c r="X177" s="1">
        <f>VLOOKUP(C:C,AE:AH,4,FALSE)</f>
        <v>1090</v>
      </c>
      <c r="Y177" s="1">
        <f>L177-X177</f>
        <v>21.8</v>
      </c>
      <c r="AA177" s="46">
        <v>1714452</v>
      </c>
      <c r="AB177" s="49" t="s">
        <v>1622</v>
      </c>
      <c r="AC177" s="44" t="s">
        <v>1623</v>
      </c>
      <c r="AD177" s="45" t="s">
        <v>2682</v>
      </c>
      <c r="AE177" s="44" t="s">
        <v>2683</v>
      </c>
      <c r="AF177" s="44">
        <v>400</v>
      </c>
      <c r="AG177" s="44">
        <v>0</v>
      </c>
      <c r="AH177" s="44">
        <f t="shared" si="31"/>
        <v>200</v>
      </c>
      <c r="AI177" s="44" t="s">
        <v>2684</v>
      </c>
      <c r="AJ177" s="50">
        <v>45357</v>
      </c>
      <c r="AK177" s="49" t="s">
        <v>2685</v>
      </c>
      <c r="AL177" s="44" t="s">
        <v>1608</v>
      </c>
      <c r="AM177" s="1" t="e">
        <f>VLOOKUP(C:C,AV:AW,2,FALSE)</f>
        <v>#N/A</v>
      </c>
      <c r="AQ177" s="52"/>
      <c r="AR177" s="52"/>
      <c r="AS177" s="52"/>
      <c r="AT177" s="52"/>
      <c r="AU177" s="52"/>
      <c r="AV177" s="52"/>
      <c r="AW177" s="52"/>
      <c r="AX177" s="52"/>
      <c r="AY177" s="96"/>
      <c r="AZ177" s="52"/>
      <c r="BH177" s="1">
        <f>VLOOKUP(C:C,BN:BO,2,FALSE)</f>
        <v>1090</v>
      </c>
      <c r="BI177" s="1">
        <f t="shared" si="32"/>
        <v>21.8</v>
      </c>
      <c r="BJ177" s="76">
        <v>1534131</v>
      </c>
      <c r="BK177" s="75" t="s">
        <v>2540</v>
      </c>
      <c r="BL177" s="75" t="s">
        <v>1623</v>
      </c>
      <c r="BM177" s="75" t="s">
        <v>1737</v>
      </c>
      <c r="BN177" s="77" t="s">
        <v>2686</v>
      </c>
      <c r="BO177" s="78">
        <v>150</v>
      </c>
      <c r="BP177" s="75" t="s">
        <v>2687</v>
      </c>
      <c r="BQ177" s="80">
        <v>45063</v>
      </c>
      <c r="BR177" s="75" t="s">
        <v>2688</v>
      </c>
      <c r="BS177" s="75" t="s">
        <v>1608</v>
      </c>
      <c r="BT177" s="75">
        <v>300</v>
      </c>
      <c r="BU177" s="75">
        <v>0</v>
      </c>
    </row>
    <row r="178" ht="60" spans="1:73">
      <c r="A178" s="16">
        <f t="shared" si="26"/>
        <v>174</v>
      </c>
      <c r="B178" s="16" t="s">
        <v>420</v>
      </c>
      <c r="C178" s="16" t="s">
        <v>421</v>
      </c>
      <c r="D178" s="16" t="s">
        <v>422</v>
      </c>
      <c r="E178" s="16">
        <v>2</v>
      </c>
      <c r="F178" s="18" t="s">
        <v>423</v>
      </c>
      <c r="G178" s="18" t="s">
        <v>423</v>
      </c>
      <c r="H178" s="16" t="s">
        <v>42</v>
      </c>
      <c r="I178" s="16">
        <v>1</v>
      </c>
      <c r="J178" s="33">
        <v>315</v>
      </c>
      <c r="K178" s="33">
        <f t="shared" si="27"/>
        <v>630</v>
      </c>
      <c r="L178" s="34">
        <v>510</v>
      </c>
      <c r="M178" s="33">
        <f t="shared" si="28"/>
        <v>1020</v>
      </c>
      <c r="N178" s="35">
        <v>540</v>
      </c>
      <c r="O178" s="35">
        <v>1080</v>
      </c>
      <c r="P178" s="35">
        <f t="shared" si="29"/>
        <v>455</v>
      </c>
      <c r="Q178" s="35">
        <f t="shared" si="30"/>
        <v>910</v>
      </c>
      <c r="R178" s="35"/>
      <c r="S178" s="35"/>
      <c r="T178" s="41"/>
      <c r="X178" s="1">
        <f>VLOOKUP(C:C,AE:AH,4,FALSE)</f>
        <v>600</v>
      </c>
      <c r="Y178" s="1">
        <f>L178-X178</f>
        <v>-90</v>
      </c>
      <c r="AA178" s="46">
        <v>1714452</v>
      </c>
      <c r="AB178" s="49" t="s">
        <v>1622</v>
      </c>
      <c r="AC178" s="44" t="s">
        <v>1623</v>
      </c>
      <c r="AD178" s="45" t="s">
        <v>916</v>
      </c>
      <c r="AE178" s="44" t="s">
        <v>2689</v>
      </c>
      <c r="AF178" s="44">
        <v>870</v>
      </c>
      <c r="AG178" s="44">
        <v>0</v>
      </c>
      <c r="AH178" s="44">
        <f t="shared" si="31"/>
        <v>435</v>
      </c>
      <c r="AI178" s="44" t="s">
        <v>2690</v>
      </c>
      <c r="AJ178" s="50">
        <v>45357</v>
      </c>
      <c r="AK178" s="49" t="s">
        <v>2691</v>
      </c>
      <c r="AL178" s="44" t="s">
        <v>1608</v>
      </c>
      <c r="AM178" s="1" t="e">
        <f>VLOOKUP(C:C,AV:AW,2,FALSE)</f>
        <v>#N/A</v>
      </c>
      <c r="AQ178" s="52"/>
      <c r="AR178" s="52"/>
      <c r="AS178" s="52"/>
      <c r="AT178" s="52"/>
      <c r="AU178" s="52"/>
      <c r="AV178" s="52"/>
      <c r="AW178" s="52"/>
      <c r="AX178" s="52"/>
      <c r="AY178" s="96"/>
      <c r="AZ178" s="52"/>
      <c r="BH178" s="1">
        <f>VLOOKUP(C:C,BN:BO,2,FALSE)</f>
        <v>450</v>
      </c>
      <c r="BI178" s="1">
        <f t="shared" si="32"/>
        <v>60</v>
      </c>
      <c r="BJ178" s="76">
        <v>1534131</v>
      </c>
      <c r="BK178" s="75" t="s">
        <v>2540</v>
      </c>
      <c r="BL178" s="75" t="s">
        <v>1623</v>
      </c>
      <c r="BM178" s="75" t="s">
        <v>1346</v>
      </c>
      <c r="BN178" s="77" t="s">
        <v>2692</v>
      </c>
      <c r="BO178" s="78">
        <v>650</v>
      </c>
      <c r="BP178" s="75" t="s">
        <v>2693</v>
      </c>
      <c r="BQ178" s="80">
        <v>45063</v>
      </c>
      <c r="BR178" s="75" t="s">
        <v>2694</v>
      </c>
      <c r="BS178" s="75" t="s">
        <v>1608</v>
      </c>
      <c r="BT178" s="75">
        <v>1300</v>
      </c>
      <c r="BU178" s="75">
        <v>0</v>
      </c>
    </row>
    <row r="179" ht="60" spans="1:73">
      <c r="A179" s="16">
        <f t="shared" si="26"/>
        <v>175</v>
      </c>
      <c r="B179" s="16" t="s">
        <v>424</v>
      </c>
      <c r="C179" s="16" t="s">
        <v>425</v>
      </c>
      <c r="D179" s="16" t="s">
        <v>426</v>
      </c>
      <c r="E179" s="16">
        <v>2</v>
      </c>
      <c r="F179" s="18" t="s">
        <v>56</v>
      </c>
      <c r="G179" s="18" t="s">
        <v>56</v>
      </c>
      <c r="H179" s="16" t="s">
        <v>54</v>
      </c>
      <c r="I179" s="16">
        <v>1</v>
      </c>
      <c r="J179" s="33">
        <v>54</v>
      </c>
      <c r="K179" s="33">
        <f t="shared" si="27"/>
        <v>108</v>
      </c>
      <c r="L179" s="34">
        <v>872.1</v>
      </c>
      <c r="M179" s="33">
        <f t="shared" si="28"/>
        <v>1744.2</v>
      </c>
      <c r="N179" s="35">
        <v>192.5</v>
      </c>
      <c r="O179" s="35">
        <v>385</v>
      </c>
      <c r="P179" s="35">
        <f t="shared" si="29"/>
        <v>372.87</v>
      </c>
      <c r="Q179" s="35">
        <f t="shared" si="30"/>
        <v>745.74</v>
      </c>
      <c r="R179" s="35"/>
      <c r="S179" s="35"/>
      <c r="T179" s="41"/>
      <c r="X179" s="1" t="e">
        <f t="shared" si="35"/>
        <v>#N/A</v>
      </c>
      <c r="AA179" s="46">
        <v>1714452</v>
      </c>
      <c r="AB179" s="49" t="s">
        <v>1622</v>
      </c>
      <c r="AC179" s="44" t="s">
        <v>1623</v>
      </c>
      <c r="AD179" s="45" t="s">
        <v>2695</v>
      </c>
      <c r="AE179" s="44" t="s">
        <v>847</v>
      </c>
      <c r="AF179" s="44">
        <v>400</v>
      </c>
      <c r="AG179" s="44">
        <v>0</v>
      </c>
      <c r="AH179" s="44">
        <f t="shared" si="31"/>
        <v>200</v>
      </c>
      <c r="AI179" s="44" t="s">
        <v>2696</v>
      </c>
      <c r="AJ179" s="50">
        <v>45357</v>
      </c>
      <c r="AK179" s="49" t="s">
        <v>2697</v>
      </c>
      <c r="AL179" s="44" t="s">
        <v>1608</v>
      </c>
      <c r="AM179" s="1" t="e">
        <f>VLOOKUP(C:C,AV:AW,2,FALSE)</f>
        <v>#N/A</v>
      </c>
      <c r="AQ179" s="52"/>
      <c r="AR179" s="52"/>
      <c r="AS179" s="52"/>
      <c r="AT179" s="52"/>
      <c r="AU179" s="52"/>
      <c r="AV179" s="52"/>
      <c r="AW179" s="52"/>
      <c r="AX179" s="52"/>
      <c r="AY179" s="96"/>
      <c r="AZ179" s="52"/>
      <c r="BH179" s="1" t="e">
        <f>VLOOKUP(C:C,BN:BO,2,FALSE)</f>
        <v>#N/A</v>
      </c>
      <c r="BI179" s="1" t="e">
        <f t="shared" si="32"/>
        <v>#N/A</v>
      </c>
      <c r="BJ179" s="76">
        <v>1534131</v>
      </c>
      <c r="BK179" s="75" t="s">
        <v>2540</v>
      </c>
      <c r="BL179" s="75" t="s">
        <v>1623</v>
      </c>
      <c r="BM179" s="75" t="s">
        <v>2698</v>
      </c>
      <c r="BN179" s="77" t="s">
        <v>2699</v>
      </c>
      <c r="BO179" s="78">
        <v>650</v>
      </c>
      <c r="BP179" s="75" t="s">
        <v>2700</v>
      </c>
      <c r="BQ179" s="80">
        <v>45063</v>
      </c>
      <c r="BR179" s="75" t="s">
        <v>2701</v>
      </c>
      <c r="BS179" s="75" t="s">
        <v>1608</v>
      </c>
      <c r="BT179" s="75">
        <v>1300</v>
      </c>
      <c r="BU179" s="75">
        <v>0</v>
      </c>
    </row>
    <row r="180" ht="40.5" spans="1:73">
      <c r="A180" s="16">
        <f t="shared" si="26"/>
        <v>176</v>
      </c>
      <c r="B180" s="16" t="s">
        <v>424</v>
      </c>
      <c r="C180" s="16" t="s">
        <v>427</v>
      </c>
      <c r="D180" s="16" t="s">
        <v>428</v>
      </c>
      <c r="E180" s="16">
        <v>2</v>
      </c>
      <c r="F180" s="18" t="s">
        <v>56</v>
      </c>
      <c r="G180" s="18" t="s">
        <v>56</v>
      </c>
      <c r="H180" s="16" t="s">
        <v>54</v>
      </c>
      <c r="I180" s="16">
        <v>1</v>
      </c>
      <c r="J180" s="33">
        <v>50</v>
      </c>
      <c r="K180" s="33">
        <f t="shared" si="27"/>
        <v>100</v>
      </c>
      <c r="L180" s="34">
        <v>51</v>
      </c>
      <c r="M180" s="33">
        <f t="shared" si="28"/>
        <v>102</v>
      </c>
      <c r="N180" s="35">
        <v>192.5</v>
      </c>
      <c r="O180" s="35">
        <v>385</v>
      </c>
      <c r="P180" s="35">
        <f t="shared" si="29"/>
        <v>97.83</v>
      </c>
      <c r="Q180" s="35">
        <f t="shared" si="30"/>
        <v>195.66</v>
      </c>
      <c r="R180" s="35"/>
      <c r="S180" s="35"/>
      <c r="T180" s="41"/>
      <c r="X180" s="1" t="e">
        <f t="shared" si="35"/>
        <v>#N/A</v>
      </c>
      <c r="AA180" s="46">
        <v>1714452</v>
      </c>
      <c r="AB180" s="49" t="s">
        <v>1622</v>
      </c>
      <c r="AC180" s="44" t="s">
        <v>1623</v>
      </c>
      <c r="AD180" s="45" t="s">
        <v>2702</v>
      </c>
      <c r="AE180" s="44" t="s">
        <v>2463</v>
      </c>
      <c r="AF180" s="44">
        <v>600</v>
      </c>
      <c r="AG180" s="44">
        <v>0</v>
      </c>
      <c r="AH180" s="44">
        <f t="shared" si="31"/>
        <v>300</v>
      </c>
      <c r="AI180" s="44" t="s">
        <v>2703</v>
      </c>
      <c r="AJ180" s="50">
        <v>45357</v>
      </c>
      <c r="AK180" s="49" t="s">
        <v>2704</v>
      </c>
      <c r="AL180" s="44" t="s">
        <v>1608</v>
      </c>
      <c r="AM180" s="1" t="e">
        <f>VLOOKUP(C:C,AV:AW,2,FALSE)</f>
        <v>#N/A</v>
      </c>
      <c r="AQ180" s="52"/>
      <c r="AR180" s="52"/>
      <c r="AS180" s="52"/>
      <c r="AT180" s="52"/>
      <c r="AU180" s="52"/>
      <c r="AV180" s="52"/>
      <c r="AW180" s="52"/>
      <c r="AX180" s="52"/>
      <c r="AY180" s="96"/>
      <c r="AZ180" s="52"/>
      <c r="BH180" s="1" t="e">
        <f>VLOOKUP(C:C,BN:BO,2,FALSE)</f>
        <v>#N/A</v>
      </c>
      <c r="BI180" s="1" t="e">
        <f t="shared" si="32"/>
        <v>#N/A</v>
      </c>
      <c r="BJ180" s="76">
        <v>1535506</v>
      </c>
      <c r="BK180" s="75" t="s">
        <v>1572</v>
      </c>
      <c r="BL180" s="75" t="s">
        <v>1605</v>
      </c>
      <c r="BM180" s="75" t="s">
        <v>576</v>
      </c>
      <c r="BN180" s="77" t="s">
        <v>1751</v>
      </c>
      <c r="BO180" s="78">
        <v>15</v>
      </c>
      <c r="BP180" s="75" t="s">
        <v>2705</v>
      </c>
      <c r="BQ180" s="80">
        <v>45065</v>
      </c>
      <c r="BR180" s="75" t="s">
        <v>2706</v>
      </c>
      <c r="BS180" s="75" t="s">
        <v>1754</v>
      </c>
      <c r="BT180" s="75">
        <v>30</v>
      </c>
      <c r="BU180" s="75">
        <v>0</v>
      </c>
    </row>
    <row r="181" ht="45" spans="1:73">
      <c r="A181" s="16">
        <f t="shared" si="26"/>
        <v>177</v>
      </c>
      <c r="B181" s="16" t="s">
        <v>424</v>
      </c>
      <c r="C181" s="16" t="s">
        <v>429</v>
      </c>
      <c r="D181" s="16" t="s">
        <v>430</v>
      </c>
      <c r="E181" s="16">
        <v>2</v>
      </c>
      <c r="F181" s="18" t="s">
        <v>56</v>
      </c>
      <c r="G181" s="18" t="s">
        <v>56</v>
      </c>
      <c r="H181" s="16" t="s">
        <v>54</v>
      </c>
      <c r="I181" s="16">
        <v>1</v>
      </c>
      <c r="J181" s="33">
        <v>50</v>
      </c>
      <c r="K181" s="33">
        <f t="shared" si="27"/>
        <v>100</v>
      </c>
      <c r="L181" s="34">
        <v>357</v>
      </c>
      <c r="M181" s="33">
        <f t="shared" si="28"/>
        <v>714</v>
      </c>
      <c r="N181" s="35">
        <v>192.5</v>
      </c>
      <c r="O181" s="35">
        <v>385</v>
      </c>
      <c r="P181" s="35">
        <f t="shared" si="29"/>
        <v>199.83</v>
      </c>
      <c r="Q181" s="35">
        <f t="shared" si="30"/>
        <v>399.66</v>
      </c>
      <c r="R181" s="35"/>
      <c r="S181" s="35"/>
      <c r="T181" s="41"/>
      <c r="X181" s="1" t="e">
        <f t="shared" si="35"/>
        <v>#N/A</v>
      </c>
      <c r="AA181" s="46">
        <v>1714452</v>
      </c>
      <c r="AB181" s="49" t="s">
        <v>1622</v>
      </c>
      <c r="AC181" s="44" t="s">
        <v>1623</v>
      </c>
      <c r="AD181" s="45" t="s">
        <v>2707</v>
      </c>
      <c r="AE181" s="44" t="s">
        <v>2708</v>
      </c>
      <c r="AF181" s="44">
        <v>600</v>
      </c>
      <c r="AG181" s="44">
        <v>0</v>
      </c>
      <c r="AH181" s="44">
        <f t="shared" si="31"/>
        <v>300</v>
      </c>
      <c r="AI181" s="44" t="s">
        <v>2709</v>
      </c>
      <c r="AJ181" s="50">
        <v>45357</v>
      </c>
      <c r="AK181" s="49" t="s">
        <v>2710</v>
      </c>
      <c r="AL181" s="44" t="s">
        <v>1608</v>
      </c>
      <c r="AM181" s="1" t="e">
        <f>VLOOKUP(C:C,AV:AW,2,FALSE)</f>
        <v>#N/A</v>
      </c>
      <c r="AQ181" s="52"/>
      <c r="AR181" s="52"/>
      <c r="AS181" s="52"/>
      <c r="AT181" s="52"/>
      <c r="AU181" s="52"/>
      <c r="AV181" s="52"/>
      <c r="AW181" s="52"/>
      <c r="AX181" s="52"/>
      <c r="AY181" s="96"/>
      <c r="AZ181" s="52"/>
      <c r="BH181" s="1" t="e">
        <f>VLOOKUP(C:C,BN:BO,2,FALSE)</f>
        <v>#N/A</v>
      </c>
      <c r="BI181" s="1" t="e">
        <f t="shared" si="32"/>
        <v>#N/A</v>
      </c>
      <c r="BJ181" s="76">
        <v>1535506</v>
      </c>
      <c r="BK181" s="75" t="s">
        <v>1572</v>
      </c>
      <c r="BL181" s="75" t="s">
        <v>1605</v>
      </c>
      <c r="BM181" s="75" t="s">
        <v>576</v>
      </c>
      <c r="BN181" s="77" t="s">
        <v>2390</v>
      </c>
      <c r="BO181" s="78">
        <v>50</v>
      </c>
      <c r="BP181" s="75" t="s">
        <v>2711</v>
      </c>
      <c r="BQ181" s="80">
        <v>45065</v>
      </c>
      <c r="BR181" s="75" t="s">
        <v>2712</v>
      </c>
      <c r="BS181" s="75" t="s">
        <v>1754</v>
      </c>
      <c r="BT181" s="75">
        <v>100</v>
      </c>
      <c r="BU181" s="75">
        <v>0</v>
      </c>
    </row>
    <row r="182" ht="36" spans="1:73">
      <c r="A182" s="16">
        <f t="shared" si="26"/>
        <v>178</v>
      </c>
      <c r="B182" s="16" t="s">
        <v>424</v>
      </c>
      <c r="C182" s="16" t="s">
        <v>431</v>
      </c>
      <c r="D182" s="16" t="s">
        <v>40</v>
      </c>
      <c r="E182" s="16">
        <v>2</v>
      </c>
      <c r="F182" s="18" t="s">
        <v>56</v>
      </c>
      <c r="G182" s="18" t="s">
        <v>56</v>
      </c>
      <c r="H182" s="16" t="s">
        <v>54</v>
      </c>
      <c r="I182" s="16">
        <v>1</v>
      </c>
      <c r="J182" s="33">
        <v>27</v>
      </c>
      <c r="K182" s="33">
        <f t="shared" si="27"/>
        <v>54</v>
      </c>
      <c r="L182" s="34">
        <v>1361.7</v>
      </c>
      <c r="M182" s="33">
        <f t="shared" si="28"/>
        <v>2723.4</v>
      </c>
      <c r="N182" s="35">
        <v>192.5</v>
      </c>
      <c r="O182" s="35">
        <v>385</v>
      </c>
      <c r="P182" s="35">
        <f t="shared" si="29"/>
        <v>527.07</v>
      </c>
      <c r="Q182" s="35">
        <f t="shared" si="30"/>
        <v>1054.14</v>
      </c>
      <c r="R182" s="35"/>
      <c r="S182" s="35"/>
      <c r="T182" s="41"/>
      <c r="X182" s="1" t="e">
        <f t="shared" si="35"/>
        <v>#N/A</v>
      </c>
      <c r="AA182" s="46">
        <v>1714452</v>
      </c>
      <c r="AB182" s="49" t="s">
        <v>1622</v>
      </c>
      <c r="AC182" s="44" t="s">
        <v>1623</v>
      </c>
      <c r="AD182" s="47" t="s">
        <v>2713</v>
      </c>
      <c r="AE182" s="44" t="s">
        <v>2714</v>
      </c>
      <c r="AF182" s="44">
        <v>870</v>
      </c>
      <c r="AG182" s="44">
        <v>0</v>
      </c>
      <c r="AH182" s="44">
        <f t="shared" si="31"/>
        <v>435</v>
      </c>
      <c r="AI182" s="44" t="s">
        <v>2715</v>
      </c>
      <c r="AJ182" s="50">
        <v>45357</v>
      </c>
      <c r="AK182" s="49" t="s">
        <v>2716</v>
      </c>
      <c r="AL182" s="44" t="s">
        <v>1608</v>
      </c>
      <c r="AM182" s="1" t="e">
        <f>VLOOKUP(C:C,AV:AW,2,FALSE)</f>
        <v>#N/A</v>
      </c>
      <c r="AQ182" s="52"/>
      <c r="AR182" s="52"/>
      <c r="AS182" s="52"/>
      <c r="AT182" s="52"/>
      <c r="AU182" s="52"/>
      <c r="AV182" s="52"/>
      <c r="AW182" s="52"/>
      <c r="AX182" s="52"/>
      <c r="AY182" s="96"/>
      <c r="AZ182" s="52"/>
      <c r="BH182" s="1" t="e">
        <f>VLOOKUP(C:C,BN:BO,2,FALSE)</f>
        <v>#N/A</v>
      </c>
      <c r="BI182" s="1" t="e">
        <f t="shared" si="32"/>
        <v>#N/A</v>
      </c>
      <c r="BJ182" s="76">
        <v>1535506</v>
      </c>
      <c r="BK182" s="75" t="s">
        <v>1572</v>
      </c>
      <c r="BL182" s="75" t="s">
        <v>1605</v>
      </c>
      <c r="BM182" s="75" t="s">
        <v>116</v>
      </c>
      <c r="BN182" s="77" t="s">
        <v>117</v>
      </c>
      <c r="BO182" s="78">
        <v>45</v>
      </c>
      <c r="BP182" s="75" t="s">
        <v>2717</v>
      </c>
      <c r="BQ182" s="80">
        <v>45065</v>
      </c>
      <c r="BR182" s="75" t="s">
        <v>2311</v>
      </c>
      <c r="BS182" s="75" t="s">
        <v>1754</v>
      </c>
      <c r="BT182" s="75">
        <v>90</v>
      </c>
      <c r="BU182" s="75">
        <v>0</v>
      </c>
    </row>
    <row r="183" ht="36" spans="1:73">
      <c r="A183" s="16">
        <f t="shared" si="26"/>
        <v>179</v>
      </c>
      <c r="B183" s="16" t="s">
        <v>432</v>
      </c>
      <c r="C183" s="16" t="s">
        <v>433</v>
      </c>
      <c r="D183" s="16" t="s">
        <v>40</v>
      </c>
      <c r="E183" s="16">
        <v>1</v>
      </c>
      <c r="F183" s="18" t="s">
        <v>434</v>
      </c>
      <c r="G183" s="18" t="s">
        <v>434</v>
      </c>
      <c r="H183" s="16" t="s">
        <v>42</v>
      </c>
      <c r="I183" s="16">
        <v>1</v>
      </c>
      <c r="J183" s="33">
        <v>180</v>
      </c>
      <c r="K183" s="33">
        <f t="shared" si="27"/>
        <v>180</v>
      </c>
      <c r="L183" s="34">
        <v>867</v>
      </c>
      <c r="M183" s="33">
        <f t="shared" si="28"/>
        <v>867</v>
      </c>
      <c r="N183" s="35">
        <v>540</v>
      </c>
      <c r="O183" s="35">
        <v>540</v>
      </c>
      <c r="P183" s="35">
        <f t="shared" si="29"/>
        <v>529</v>
      </c>
      <c r="Q183" s="35">
        <f t="shared" si="30"/>
        <v>529</v>
      </c>
      <c r="R183" s="35"/>
      <c r="S183" s="35"/>
      <c r="T183" s="41"/>
      <c r="X183" s="1" t="e">
        <f t="shared" si="35"/>
        <v>#N/A</v>
      </c>
      <c r="AA183" s="46">
        <v>1714452</v>
      </c>
      <c r="AB183" s="49" t="s">
        <v>1622</v>
      </c>
      <c r="AC183" s="44" t="s">
        <v>1623</v>
      </c>
      <c r="AD183" s="47" t="s">
        <v>2718</v>
      </c>
      <c r="AE183" s="44" t="s">
        <v>2719</v>
      </c>
      <c r="AF183" s="44">
        <v>600</v>
      </c>
      <c r="AG183" s="44">
        <v>0</v>
      </c>
      <c r="AH183" s="44">
        <f t="shared" si="31"/>
        <v>300</v>
      </c>
      <c r="AI183" s="44" t="s">
        <v>2720</v>
      </c>
      <c r="AJ183" s="50">
        <v>45357</v>
      </c>
      <c r="AK183" s="49" t="s">
        <v>2721</v>
      </c>
      <c r="AL183" s="44" t="s">
        <v>1608</v>
      </c>
      <c r="AM183" s="1" t="e">
        <f>VLOOKUP(C:C,AV:AW,2,FALSE)</f>
        <v>#N/A</v>
      </c>
      <c r="AQ183" s="52"/>
      <c r="AR183" s="52"/>
      <c r="AS183" s="52"/>
      <c r="AT183" s="52"/>
      <c r="AU183" s="52"/>
      <c r="AV183" s="52"/>
      <c r="AW183" s="52"/>
      <c r="AX183" s="52"/>
      <c r="AY183" s="96"/>
      <c r="AZ183" s="52"/>
      <c r="BH183" s="1" t="e">
        <f>VLOOKUP(C:C,BN:BO,2,FALSE)</f>
        <v>#N/A</v>
      </c>
      <c r="BI183" s="1" t="e">
        <f t="shared" si="32"/>
        <v>#N/A</v>
      </c>
      <c r="BJ183" s="76">
        <v>1535506</v>
      </c>
      <c r="BK183" s="75" t="s">
        <v>1572</v>
      </c>
      <c r="BL183" s="75" t="s">
        <v>1605</v>
      </c>
      <c r="BM183" s="75" t="s">
        <v>116</v>
      </c>
      <c r="BN183" s="77" t="s">
        <v>117</v>
      </c>
      <c r="BO183" s="78">
        <v>45</v>
      </c>
      <c r="BP183" s="75" t="s">
        <v>2722</v>
      </c>
      <c r="BQ183" s="80">
        <v>45065</v>
      </c>
      <c r="BR183" s="75" t="s">
        <v>2723</v>
      </c>
      <c r="BS183" s="75" t="s">
        <v>1754</v>
      </c>
      <c r="BT183" s="75">
        <v>90</v>
      </c>
      <c r="BU183" s="75">
        <v>0</v>
      </c>
    </row>
    <row r="184" ht="36" spans="1:73">
      <c r="A184" s="16">
        <f t="shared" si="26"/>
        <v>180</v>
      </c>
      <c r="B184" s="16" t="s">
        <v>435</v>
      </c>
      <c r="C184" s="16" t="s">
        <v>436</v>
      </c>
      <c r="D184" s="16" t="s">
        <v>40</v>
      </c>
      <c r="E184" s="16">
        <v>1</v>
      </c>
      <c r="F184" s="18" t="s">
        <v>437</v>
      </c>
      <c r="G184" s="18" t="s">
        <v>437</v>
      </c>
      <c r="H184" s="16" t="s">
        <v>42</v>
      </c>
      <c r="I184" s="16">
        <v>1</v>
      </c>
      <c r="J184" s="33">
        <v>180</v>
      </c>
      <c r="K184" s="33">
        <f t="shared" si="27"/>
        <v>180</v>
      </c>
      <c r="L184" s="34">
        <v>178.5</v>
      </c>
      <c r="M184" s="33">
        <f t="shared" si="28"/>
        <v>178.5</v>
      </c>
      <c r="N184" s="35">
        <v>540</v>
      </c>
      <c r="O184" s="35">
        <v>540</v>
      </c>
      <c r="P184" s="35">
        <f t="shared" si="29"/>
        <v>299.5</v>
      </c>
      <c r="Q184" s="35">
        <f t="shared" si="30"/>
        <v>299.5</v>
      </c>
      <c r="R184" s="35"/>
      <c r="S184" s="35"/>
      <c r="T184" s="41"/>
      <c r="X184" s="1" t="e">
        <f t="shared" si="35"/>
        <v>#N/A</v>
      </c>
      <c r="AA184" s="46">
        <v>1714452</v>
      </c>
      <c r="AB184" s="49" t="s">
        <v>1622</v>
      </c>
      <c r="AC184" s="44" t="s">
        <v>1623</v>
      </c>
      <c r="AD184" s="45" t="s">
        <v>230</v>
      </c>
      <c r="AE184" s="44" t="s">
        <v>2724</v>
      </c>
      <c r="AF184" s="44">
        <v>720</v>
      </c>
      <c r="AG184" s="44">
        <v>0</v>
      </c>
      <c r="AH184" s="44">
        <f t="shared" si="31"/>
        <v>360</v>
      </c>
      <c r="AI184" s="44" t="s">
        <v>2725</v>
      </c>
      <c r="AJ184" s="50">
        <v>45357</v>
      </c>
      <c r="AK184" s="49" t="s">
        <v>2726</v>
      </c>
      <c r="AL184" s="44" t="s">
        <v>1608</v>
      </c>
      <c r="AM184" s="1" t="e">
        <f>VLOOKUP(C:C,AV:AW,2,FALSE)</f>
        <v>#N/A</v>
      </c>
      <c r="AQ184" s="52"/>
      <c r="AR184" s="52"/>
      <c r="AS184" s="52"/>
      <c r="AT184" s="52"/>
      <c r="AU184" s="52"/>
      <c r="AV184" s="52"/>
      <c r="AW184" s="52"/>
      <c r="AX184" s="52"/>
      <c r="AY184" s="96"/>
      <c r="AZ184" s="52"/>
      <c r="BH184" s="1" t="e">
        <f>VLOOKUP(C:C,BN:BO,2,FALSE)</f>
        <v>#N/A</v>
      </c>
      <c r="BI184" s="1" t="e">
        <f t="shared" si="32"/>
        <v>#N/A</v>
      </c>
      <c r="BJ184" s="76">
        <v>1535506</v>
      </c>
      <c r="BK184" s="75" t="s">
        <v>1572</v>
      </c>
      <c r="BL184" s="75" t="s">
        <v>1605</v>
      </c>
      <c r="BM184" s="75" t="s">
        <v>287</v>
      </c>
      <c r="BN184" s="77" t="s">
        <v>288</v>
      </c>
      <c r="BO184" s="78">
        <v>45</v>
      </c>
      <c r="BP184" s="75" t="s">
        <v>2727</v>
      </c>
      <c r="BQ184" s="80">
        <v>45065</v>
      </c>
      <c r="BR184" s="75" t="s">
        <v>2728</v>
      </c>
      <c r="BS184" s="75" t="s">
        <v>1754</v>
      </c>
      <c r="BT184" s="75">
        <v>90</v>
      </c>
      <c r="BU184" s="75">
        <v>0</v>
      </c>
    </row>
    <row r="185" ht="36" spans="1:73">
      <c r="A185" s="16">
        <f t="shared" si="26"/>
        <v>181</v>
      </c>
      <c r="B185" s="16" t="s">
        <v>438</v>
      </c>
      <c r="C185" s="16" t="s">
        <v>439</v>
      </c>
      <c r="D185" s="16" t="s">
        <v>440</v>
      </c>
      <c r="E185" s="16">
        <v>1</v>
      </c>
      <c r="F185" s="18" t="s">
        <v>441</v>
      </c>
      <c r="G185" s="18" t="s">
        <v>441</v>
      </c>
      <c r="H185" s="16" t="s">
        <v>42</v>
      </c>
      <c r="I185" s="16">
        <v>1</v>
      </c>
      <c r="J185" s="33">
        <v>900</v>
      </c>
      <c r="K185" s="33">
        <f t="shared" si="27"/>
        <v>900</v>
      </c>
      <c r="L185" s="34">
        <v>1973.7</v>
      </c>
      <c r="M185" s="33">
        <f t="shared" si="28"/>
        <v>1973.7</v>
      </c>
      <c r="N185" s="35">
        <v>441</v>
      </c>
      <c r="O185" s="35">
        <v>441</v>
      </c>
      <c r="P185" s="35">
        <f t="shared" si="29"/>
        <v>1104.9</v>
      </c>
      <c r="Q185" s="35">
        <f t="shared" si="30"/>
        <v>1104.9</v>
      </c>
      <c r="R185" s="35"/>
      <c r="S185" s="35"/>
      <c r="T185" s="41"/>
      <c r="X185" s="1" t="e">
        <f t="shared" si="35"/>
        <v>#N/A</v>
      </c>
      <c r="AA185" s="46">
        <v>1714452</v>
      </c>
      <c r="AB185" s="49" t="s">
        <v>1622</v>
      </c>
      <c r="AC185" s="44" t="s">
        <v>1623</v>
      </c>
      <c r="AD185" s="45" t="s">
        <v>230</v>
      </c>
      <c r="AE185" s="44" t="s">
        <v>2724</v>
      </c>
      <c r="AF185" s="44">
        <v>720</v>
      </c>
      <c r="AG185" s="44">
        <v>0</v>
      </c>
      <c r="AH185" s="44">
        <f t="shared" si="31"/>
        <v>360</v>
      </c>
      <c r="AI185" s="44" t="s">
        <v>2729</v>
      </c>
      <c r="AJ185" s="50">
        <v>45357</v>
      </c>
      <c r="AK185" s="49" t="s">
        <v>2730</v>
      </c>
      <c r="AL185" s="44" t="s">
        <v>1608</v>
      </c>
      <c r="AM185" s="1" t="e">
        <f>VLOOKUP(C:C,AV:AW,2,FALSE)</f>
        <v>#N/A</v>
      </c>
      <c r="AQ185" s="52"/>
      <c r="AR185" s="52"/>
      <c r="AS185" s="52"/>
      <c r="AT185" s="52"/>
      <c r="AU185" s="52"/>
      <c r="AV185" s="52"/>
      <c r="AW185" s="52"/>
      <c r="AX185" s="52"/>
      <c r="AY185" s="96"/>
      <c r="AZ185" s="52"/>
      <c r="BH185" s="1" t="e">
        <f>VLOOKUP(C:C,BN:BO,2,FALSE)</f>
        <v>#N/A</v>
      </c>
      <c r="BI185" s="1" t="e">
        <f t="shared" si="32"/>
        <v>#N/A</v>
      </c>
      <c r="BJ185" s="76">
        <v>1535506</v>
      </c>
      <c r="BK185" s="75" t="s">
        <v>1572</v>
      </c>
      <c r="BL185" s="75" t="s">
        <v>1605</v>
      </c>
      <c r="BM185" s="75" t="s">
        <v>287</v>
      </c>
      <c r="BN185" s="77" t="s">
        <v>288</v>
      </c>
      <c r="BO185" s="78">
        <v>45</v>
      </c>
      <c r="BP185" s="75" t="s">
        <v>2731</v>
      </c>
      <c r="BQ185" s="80">
        <v>45065</v>
      </c>
      <c r="BR185" s="75" t="s">
        <v>2732</v>
      </c>
      <c r="BS185" s="75" t="s">
        <v>1754</v>
      </c>
      <c r="BT185" s="75">
        <v>90</v>
      </c>
      <c r="BU185" s="75">
        <v>0</v>
      </c>
    </row>
    <row r="186" ht="36" spans="1:73">
      <c r="A186" s="16">
        <f t="shared" si="26"/>
        <v>182</v>
      </c>
      <c r="B186" s="23" t="s">
        <v>442</v>
      </c>
      <c r="C186" s="16" t="s">
        <v>443</v>
      </c>
      <c r="D186" s="16" t="s">
        <v>40</v>
      </c>
      <c r="E186" s="16">
        <v>1</v>
      </c>
      <c r="F186" s="18" t="s">
        <v>56</v>
      </c>
      <c r="G186" s="18" t="s">
        <v>56</v>
      </c>
      <c r="H186" s="16" t="s">
        <v>54</v>
      </c>
      <c r="I186" s="16">
        <v>1</v>
      </c>
      <c r="J186" s="33">
        <v>90</v>
      </c>
      <c r="K186" s="33">
        <f t="shared" si="27"/>
        <v>90</v>
      </c>
      <c r="L186" s="34">
        <v>30.6</v>
      </c>
      <c r="M186" s="33">
        <f t="shared" si="28"/>
        <v>30.6</v>
      </c>
      <c r="N186" s="35">
        <v>66</v>
      </c>
      <c r="O186" s="35">
        <v>66</v>
      </c>
      <c r="P186" s="35">
        <f t="shared" si="29"/>
        <v>62.2</v>
      </c>
      <c r="Q186" s="35">
        <f t="shared" si="30"/>
        <v>62.2</v>
      </c>
      <c r="R186" s="35"/>
      <c r="S186" s="35"/>
      <c r="T186" s="41"/>
      <c r="X186" s="1" t="e">
        <f t="shared" si="35"/>
        <v>#N/A</v>
      </c>
      <c r="AA186" s="46">
        <v>1714452</v>
      </c>
      <c r="AB186" s="49" t="s">
        <v>1622</v>
      </c>
      <c r="AC186" s="44" t="s">
        <v>1623</v>
      </c>
      <c r="AD186" s="45" t="s">
        <v>230</v>
      </c>
      <c r="AE186" s="44" t="s">
        <v>2724</v>
      </c>
      <c r="AF186" s="44">
        <v>720</v>
      </c>
      <c r="AG186" s="44">
        <v>0</v>
      </c>
      <c r="AH186" s="44">
        <f t="shared" si="31"/>
        <v>360</v>
      </c>
      <c r="AI186" s="44" t="s">
        <v>2733</v>
      </c>
      <c r="AJ186" s="50">
        <v>45357</v>
      </c>
      <c r="AK186" s="49" t="s">
        <v>2734</v>
      </c>
      <c r="AL186" s="44" t="s">
        <v>1608</v>
      </c>
      <c r="AM186" s="1" t="e">
        <f>VLOOKUP(C:C,AV:AW,2,FALSE)</f>
        <v>#N/A</v>
      </c>
      <c r="AQ186" s="52"/>
      <c r="AR186" s="52"/>
      <c r="AS186" s="52"/>
      <c r="AT186" s="52"/>
      <c r="AU186" s="52"/>
      <c r="AV186" s="52"/>
      <c r="AW186" s="52"/>
      <c r="AX186" s="52"/>
      <c r="AY186" s="96"/>
      <c r="AZ186" s="52"/>
      <c r="BH186" s="1" t="e">
        <f>VLOOKUP(C:C,BN:BO,2,FALSE)</f>
        <v>#N/A</v>
      </c>
      <c r="BI186" s="1" t="e">
        <f t="shared" si="32"/>
        <v>#N/A</v>
      </c>
      <c r="BJ186" s="76">
        <v>1535506</v>
      </c>
      <c r="BK186" s="75" t="s">
        <v>1572</v>
      </c>
      <c r="BL186" s="75" t="s">
        <v>1605</v>
      </c>
      <c r="BM186" s="75" t="s">
        <v>1356</v>
      </c>
      <c r="BN186" s="77" t="s">
        <v>2506</v>
      </c>
      <c r="BO186" s="78">
        <v>45</v>
      </c>
      <c r="BP186" s="75" t="s">
        <v>2735</v>
      </c>
      <c r="BQ186" s="80">
        <v>45065</v>
      </c>
      <c r="BR186" s="75" t="s">
        <v>2736</v>
      </c>
      <c r="BS186" s="75" t="s">
        <v>1754</v>
      </c>
      <c r="BT186" s="75">
        <v>90</v>
      </c>
      <c r="BU186" s="75">
        <v>0</v>
      </c>
    </row>
    <row r="187" ht="36" spans="1:73">
      <c r="A187" s="16">
        <f t="shared" si="26"/>
        <v>183</v>
      </c>
      <c r="B187" s="16" t="s">
        <v>444</v>
      </c>
      <c r="C187" s="16" t="s">
        <v>445</v>
      </c>
      <c r="D187" s="16" t="s">
        <v>446</v>
      </c>
      <c r="E187" s="16">
        <v>1</v>
      </c>
      <c r="F187" s="18" t="s">
        <v>447</v>
      </c>
      <c r="G187" s="18" t="s">
        <v>447</v>
      </c>
      <c r="H187" s="16" t="s">
        <v>42</v>
      </c>
      <c r="I187" s="16">
        <v>1</v>
      </c>
      <c r="J187" s="33">
        <v>315</v>
      </c>
      <c r="K187" s="33">
        <f t="shared" si="27"/>
        <v>315</v>
      </c>
      <c r="L187" s="34">
        <v>204</v>
      </c>
      <c r="M187" s="33">
        <f t="shared" si="28"/>
        <v>204</v>
      </c>
      <c r="N187" s="35">
        <v>540</v>
      </c>
      <c r="O187" s="35">
        <v>540</v>
      </c>
      <c r="P187" s="35">
        <f t="shared" si="29"/>
        <v>353</v>
      </c>
      <c r="Q187" s="35">
        <f t="shared" si="30"/>
        <v>353</v>
      </c>
      <c r="R187" s="35"/>
      <c r="S187" s="35"/>
      <c r="T187" s="41"/>
      <c r="X187" s="1">
        <f>VLOOKUP(C:C,AE:AH,4,FALSE)</f>
        <v>200</v>
      </c>
      <c r="Y187" s="1">
        <f t="shared" ref="Y187:Y191" si="39">L187-X187</f>
        <v>4</v>
      </c>
      <c r="AA187" s="46">
        <v>1714452</v>
      </c>
      <c r="AB187" s="49" t="s">
        <v>1622</v>
      </c>
      <c r="AC187" s="44" t="s">
        <v>1623</v>
      </c>
      <c r="AD187" s="45" t="s">
        <v>154</v>
      </c>
      <c r="AE187" s="44" t="s">
        <v>2737</v>
      </c>
      <c r="AF187" s="44">
        <v>720</v>
      </c>
      <c r="AG187" s="44">
        <v>0</v>
      </c>
      <c r="AH187" s="44">
        <f t="shared" si="31"/>
        <v>360</v>
      </c>
      <c r="AI187" s="44" t="s">
        <v>2738</v>
      </c>
      <c r="AJ187" s="50">
        <v>45357</v>
      </c>
      <c r="AK187" s="49" t="s">
        <v>2739</v>
      </c>
      <c r="AL187" s="44" t="s">
        <v>1608</v>
      </c>
      <c r="AM187" s="1" t="e">
        <f>VLOOKUP(C:C,AV:AW,2,FALSE)</f>
        <v>#N/A</v>
      </c>
      <c r="AQ187" s="52"/>
      <c r="AR187" s="52"/>
      <c r="AS187" s="52"/>
      <c r="AT187" s="52"/>
      <c r="AU187" s="52"/>
      <c r="AV187" s="52"/>
      <c r="AW187" s="52"/>
      <c r="AX187" s="52"/>
      <c r="AY187" s="96"/>
      <c r="AZ187" s="52"/>
      <c r="BH187" s="1">
        <f>VLOOKUP(C:C,BN:BO,2,FALSE)</f>
        <v>250</v>
      </c>
      <c r="BI187" s="1">
        <f t="shared" si="32"/>
        <v>-46</v>
      </c>
      <c r="BJ187" s="76">
        <v>1535506</v>
      </c>
      <c r="BK187" s="75" t="s">
        <v>1572</v>
      </c>
      <c r="BL187" s="75" t="s">
        <v>1605</v>
      </c>
      <c r="BM187" s="75" t="s">
        <v>1356</v>
      </c>
      <c r="BN187" s="77" t="s">
        <v>2740</v>
      </c>
      <c r="BO187" s="78">
        <v>45</v>
      </c>
      <c r="BP187" s="75" t="s">
        <v>2741</v>
      </c>
      <c r="BQ187" s="80">
        <v>45065</v>
      </c>
      <c r="BR187" s="75" t="s">
        <v>2742</v>
      </c>
      <c r="BS187" s="75" t="s">
        <v>1754</v>
      </c>
      <c r="BT187" s="75">
        <v>90</v>
      </c>
      <c r="BU187" s="75">
        <v>0</v>
      </c>
    </row>
    <row r="188" ht="101.25" spans="1:73">
      <c r="A188" s="16">
        <f t="shared" si="26"/>
        <v>184</v>
      </c>
      <c r="B188" s="16" t="s">
        <v>448</v>
      </c>
      <c r="C188" s="16" t="s">
        <v>449</v>
      </c>
      <c r="D188" s="16" t="s">
        <v>40</v>
      </c>
      <c r="E188" s="16">
        <v>1</v>
      </c>
      <c r="F188" s="24" t="s">
        <v>2743</v>
      </c>
      <c r="G188" s="18" t="s">
        <v>2744</v>
      </c>
      <c r="H188" s="16" t="s">
        <v>42</v>
      </c>
      <c r="I188" s="16">
        <v>1</v>
      </c>
      <c r="J188" s="33">
        <v>270</v>
      </c>
      <c r="K188" s="33">
        <f t="shared" si="27"/>
        <v>270</v>
      </c>
      <c r="L188" s="34">
        <v>357</v>
      </c>
      <c r="M188" s="33">
        <f t="shared" si="28"/>
        <v>357</v>
      </c>
      <c r="N188" s="35">
        <v>540</v>
      </c>
      <c r="O188" s="35">
        <v>540</v>
      </c>
      <c r="P188" s="35">
        <f t="shared" si="29"/>
        <v>389</v>
      </c>
      <c r="Q188" s="35">
        <f t="shared" si="30"/>
        <v>389</v>
      </c>
      <c r="R188" s="35"/>
      <c r="S188" s="35"/>
      <c r="T188" s="41"/>
      <c r="X188" s="1" t="e">
        <f t="shared" si="35"/>
        <v>#N/A</v>
      </c>
      <c r="AA188" s="46">
        <v>1715636</v>
      </c>
      <c r="AB188" s="44" t="s">
        <v>2745</v>
      </c>
      <c r="AC188" s="44" t="s">
        <v>1605</v>
      </c>
      <c r="AD188" s="45" t="s">
        <v>805</v>
      </c>
      <c r="AE188" s="44" t="s">
        <v>2746</v>
      </c>
      <c r="AF188" s="44">
        <v>600</v>
      </c>
      <c r="AG188" s="44">
        <v>0</v>
      </c>
      <c r="AH188" s="44">
        <f t="shared" si="31"/>
        <v>300</v>
      </c>
      <c r="AI188" s="44" t="s">
        <v>2747</v>
      </c>
      <c r="AJ188" s="50">
        <v>45358</v>
      </c>
      <c r="AK188" s="49" t="s">
        <v>2748</v>
      </c>
      <c r="AL188" s="44" t="s">
        <v>1608</v>
      </c>
      <c r="AM188" s="1" t="e">
        <f>VLOOKUP(C:C,AV:AW,2,FALSE)</f>
        <v>#N/A</v>
      </c>
      <c r="AQ188" s="52"/>
      <c r="AR188" s="52"/>
      <c r="AS188" s="52"/>
      <c r="AT188" s="52"/>
      <c r="AU188" s="52"/>
      <c r="AV188" s="52"/>
      <c r="AW188" s="52"/>
      <c r="AX188" s="52"/>
      <c r="AY188" s="96"/>
      <c r="AZ188" s="52"/>
      <c r="BH188" s="1" t="e">
        <f>VLOOKUP(C:C,BN:BO,2,FALSE)</f>
        <v>#N/A</v>
      </c>
      <c r="BI188" s="1" t="e">
        <f t="shared" si="32"/>
        <v>#N/A</v>
      </c>
      <c r="BJ188" s="76">
        <v>1535506</v>
      </c>
      <c r="BK188" s="75" t="s">
        <v>1572</v>
      </c>
      <c r="BL188" s="75" t="s">
        <v>1605</v>
      </c>
      <c r="BM188" s="75" t="s">
        <v>1356</v>
      </c>
      <c r="BN188" s="77" t="s">
        <v>2740</v>
      </c>
      <c r="BO188" s="78">
        <v>45</v>
      </c>
      <c r="BP188" s="75" t="s">
        <v>2749</v>
      </c>
      <c r="BQ188" s="80">
        <v>45065</v>
      </c>
      <c r="BR188" s="75" t="s">
        <v>2750</v>
      </c>
      <c r="BS188" s="75" t="s">
        <v>1754</v>
      </c>
      <c r="BT188" s="75">
        <v>90</v>
      </c>
      <c r="BU188" s="75">
        <v>0</v>
      </c>
    </row>
    <row r="189" ht="56.25" spans="1:73">
      <c r="A189" s="16">
        <f t="shared" si="26"/>
        <v>185</v>
      </c>
      <c r="B189" s="16" t="s">
        <v>451</v>
      </c>
      <c r="C189" s="16" t="s">
        <v>452</v>
      </c>
      <c r="D189" s="16" t="s">
        <v>40</v>
      </c>
      <c r="E189" s="16">
        <v>1</v>
      </c>
      <c r="F189" s="18" t="s">
        <v>2751</v>
      </c>
      <c r="G189" s="18" t="s">
        <v>2751</v>
      </c>
      <c r="H189" s="16" t="s">
        <v>42</v>
      </c>
      <c r="I189" s="16">
        <v>1</v>
      </c>
      <c r="J189" s="33">
        <v>405</v>
      </c>
      <c r="K189" s="33">
        <f t="shared" si="27"/>
        <v>405</v>
      </c>
      <c r="L189" s="34">
        <v>612</v>
      </c>
      <c r="M189" s="33">
        <f t="shared" si="28"/>
        <v>612</v>
      </c>
      <c r="N189" s="35">
        <v>540</v>
      </c>
      <c r="O189" s="35">
        <v>540</v>
      </c>
      <c r="P189" s="35">
        <f t="shared" si="29"/>
        <v>519</v>
      </c>
      <c r="Q189" s="35">
        <f t="shared" si="30"/>
        <v>519</v>
      </c>
      <c r="R189" s="35"/>
      <c r="S189" s="35"/>
      <c r="T189" s="41"/>
      <c r="X189" s="1">
        <f>VLOOKUP(C:C,AE:AH,4,FALSE)</f>
        <v>600</v>
      </c>
      <c r="Y189" s="1">
        <f t="shared" si="39"/>
        <v>12</v>
      </c>
      <c r="AA189" s="46">
        <v>1715969</v>
      </c>
      <c r="AB189" s="44" t="s">
        <v>1572</v>
      </c>
      <c r="AC189" s="44" t="s">
        <v>1623</v>
      </c>
      <c r="AD189" s="45" t="s">
        <v>477</v>
      </c>
      <c r="AE189" s="44" t="s">
        <v>478</v>
      </c>
      <c r="AF189" s="44">
        <v>3780</v>
      </c>
      <c r="AG189" s="44">
        <v>0</v>
      </c>
      <c r="AH189" s="44">
        <f t="shared" si="31"/>
        <v>1890</v>
      </c>
      <c r="AI189" s="44" t="s">
        <v>2752</v>
      </c>
      <c r="AJ189" s="50">
        <v>45359</v>
      </c>
      <c r="AK189" s="49" t="s">
        <v>2753</v>
      </c>
      <c r="AL189" s="44" t="s">
        <v>1608</v>
      </c>
      <c r="AM189" s="1" t="e">
        <f>VLOOKUP(C:C,AV:AW,2,FALSE)</f>
        <v>#N/A</v>
      </c>
      <c r="AQ189" s="52"/>
      <c r="AR189" s="52"/>
      <c r="AS189" s="52"/>
      <c r="AT189" s="52"/>
      <c r="AU189" s="52"/>
      <c r="AV189" s="52"/>
      <c r="AW189" s="52"/>
      <c r="AX189" s="52"/>
      <c r="AY189" s="96"/>
      <c r="AZ189" s="52"/>
      <c r="BH189" s="1">
        <f>VLOOKUP(C:C,BN:BO,2,FALSE)</f>
        <v>300</v>
      </c>
      <c r="BI189" s="1">
        <f t="shared" si="32"/>
        <v>312</v>
      </c>
      <c r="BJ189" s="76">
        <v>1535506</v>
      </c>
      <c r="BK189" s="75" t="s">
        <v>1572</v>
      </c>
      <c r="BL189" s="75" t="s">
        <v>1605</v>
      </c>
      <c r="BM189" s="75" t="s">
        <v>292</v>
      </c>
      <c r="BN189" s="77" t="s">
        <v>293</v>
      </c>
      <c r="BO189" s="78">
        <v>45</v>
      </c>
      <c r="BP189" s="75" t="s">
        <v>2754</v>
      </c>
      <c r="BQ189" s="80">
        <v>45065</v>
      </c>
      <c r="BR189" s="75" t="s">
        <v>2755</v>
      </c>
      <c r="BS189" s="75" t="s">
        <v>1754</v>
      </c>
      <c r="BT189" s="75">
        <v>90</v>
      </c>
      <c r="BU189" s="75">
        <v>0</v>
      </c>
    </row>
    <row r="190" ht="36" spans="1:73">
      <c r="A190" s="16">
        <f t="shared" si="26"/>
        <v>186</v>
      </c>
      <c r="B190" s="16" t="s">
        <v>454</v>
      </c>
      <c r="C190" s="16" t="s">
        <v>455</v>
      </c>
      <c r="D190" s="16" t="s">
        <v>40</v>
      </c>
      <c r="E190" s="16">
        <v>1</v>
      </c>
      <c r="F190" s="18" t="s">
        <v>456</v>
      </c>
      <c r="G190" s="18" t="s">
        <v>456</v>
      </c>
      <c r="H190" s="16" t="s">
        <v>42</v>
      </c>
      <c r="I190" s="16">
        <v>1</v>
      </c>
      <c r="J190" s="33">
        <v>315</v>
      </c>
      <c r="K190" s="33">
        <f t="shared" si="27"/>
        <v>315</v>
      </c>
      <c r="L190" s="34">
        <v>122.4</v>
      </c>
      <c r="M190" s="33">
        <f t="shared" si="28"/>
        <v>122.4</v>
      </c>
      <c r="N190" s="35">
        <v>540</v>
      </c>
      <c r="O190" s="35">
        <v>540</v>
      </c>
      <c r="P190" s="35">
        <f t="shared" si="29"/>
        <v>325.8</v>
      </c>
      <c r="Q190" s="35">
        <f t="shared" si="30"/>
        <v>325.8</v>
      </c>
      <c r="R190" s="35"/>
      <c r="S190" s="35"/>
      <c r="T190" s="41"/>
      <c r="X190" s="1">
        <f>VLOOKUP(C:C,AE:AH,4,FALSE)</f>
        <v>100</v>
      </c>
      <c r="Y190" s="1">
        <f t="shared" si="39"/>
        <v>22.4</v>
      </c>
      <c r="AA190" s="46">
        <v>1715969</v>
      </c>
      <c r="AB190" s="44" t="s">
        <v>1572</v>
      </c>
      <c r="AC190" s="44" t="s">
        <v>1623</v>
      </c>
      <c r="AD190" s="45" t="s">
        <v>477</v>
      </c>
      <c r="AE190" s="44" t="s">
        <v>478</v>
      </c>
      <c r="AF190" s="44">
        <v>3780</v>
      </c>
      <c r="AG190" s="44">
        <v>0</v>
      </c>
      <c r="AH190" s="44">
        <f t="shared" si="31"/>
        <v>1890</v>
      </c>
      <c r="AI190" s="44" t="s">
        <v>2756</v>
      </c>
      <c r="AJ190" s="50">
        <v>45359</v>
      </c>
      <c r="AK190" s="49" t="s">
        <v>2757</v>
      </c>
      <c r="AL190" s="44" t="s">
        <v>1608</v>
      </c>
      <c r="AM190" s="1" t="e">
        <f>VLOOKUP(C:C,AV:AW,2,FALSE)</f>
        <v>#N/A</v>
      </c>
      <c r="AQ190" s="52"/>
      <c r="AR190" s="52"/>
      <c r="AS190" s="52"/>
      <c r="AT190" s="52"/>
      <c r="AU190" s="52"/>
      <c r="AV190" s="52"/>
      <c r="AW190" s="52"/>
      <c r="AX190" s="52"/>
      <c r="AY190" s="96"/>
      <c r="AZ190" s="52"/>
      <c r="BH190" s="1">
        <f>VLOOKUP(C:C,BN:BO,2,FALSE)</f>
        <v>150</v>
      </c>
      <c r="BI190" s="1">
        <f t="shared" si="32"/>
        <v>-27.6</v>
      </c>
      <c r="BJ190" s="76">
        <v>1535506</v>
      </c>
      <c r="BK190" s="75" t="s">
        <v>1572</v>
      </c>
      <c r="BL190" s="75" t="s">
        <v>1605</v>
      </c>
      <c r="BM190" s="75" t="s">
        <v>292</v>
      </c>
      <c r="BN190" s="77" t="s">
        <v>294</v>
      </c>
      <c r="BO190" s="78">
        <v>45</v>
      </c>
      <c r="BP190" s="75" t="s">
        <v>2758</v>
      </c>
      <c r="BQ190" s="80">
        <v>45065</v>
      </c>
      <c r="BR190" s="75" t="s">
        <v>2759</v>
      </c>
      <c r="BS190" s="75" t="s">
        <v>1754</v>
      </c>
      <c r="BT190" s="75">
        <v>90</v>
      </c>
      <c r="BU190" s="75">
        <v>0</v>
      </c>
    </row>
    <row r="191" ht="101.25" spans="1:73">
      <c r="A191" s="16">
        <f t="shared" si="26"/>
        <v>187</v>
      </c>
      <c r="B191" s="16" t="s">
        <v>457</v>
      </c>
      <c r="C191" s="16" t="s">
        <v>458</v>
      </c>
      <c r="D191" s="16" t="s">
        <v>459</v>
      </c>
      <c r="E191" s="16">
        <v>1</v>
      </c>
      <c r="F191" s="24" t="s">
        <v>2760</v>
      </c>
      <c r="G191" s="18" t="s">
        <v>460</v>
      </c>
      <c r="H191" s="16" t="s">
        <v>42</v>
      </c>
      <c r="I191" s="16">
        <v>1</v>
      </c>
      <c r="J191" s="33">
        <v>540</v>
      </c>
      <c r="K191" s="33">
        <f t="shared" si="27"/>
        <v>540</v>
      </c>
      <c r="L191" s="34">
        <v>1157.7</v>
      </c>
      <c r="M191" s="33">
        <f t="shared" si="28"/>
        <v>1157.7</v>
      </c>
      <c r="N191" s="35">
        <v>441</v>
      </c>
      <c r="O191" s="35">
        <v>441</v>
      </c>
      <c r="P191" s="35">
        <f t="shared" si="29"/>
        <v>712.9</v>
      </c>
      <c r="Q191" s="35">
        <f t="shared" si="30"/>
        <v>712.9</v>
      </c>
      <c r="R191" s="35"/>
      <c r="S191" s="35"/>
      <c r="T191" s="41"/>
      <c r="X191" s="1">
        <f>VLOOKUP(C:C,AE:AH,4,FALSE)</f>
        <v>1135</v>
      </c>
      <c r="Y191" s="1">
        <f t="shared" si="39"/>
        <v>22.7</v>
      </c>
      <c r="AA191" s="46">
        <v>1715969</v>
      </c>
      <c r="AB191" s="44" t="s">
        <v>1572</v>
      </c>
      <c r="AC191" s="44" t="s">
        <v>1623</v>
      </c>
      <c r="AD191" s="45" t="s">
        <v>477</v>
      </c>
      <c r="AE191" s="44" t="s">
        <v>478</v>
      </c>
      <c r="AF191" s="44">
        <v>3780</v>
      </c>
      <c r="AG191" s="44">
        <v>0</v>
      </c>
      <c r="AH191" s="44">
        <f t="shared" si="31"/>
        <v>1890</v>
      </c>
      <c r="AI191" s="44" t="s">
        <v>2761</v>
      </c>
      <c r="AJ191" s="50">
        <v>45359</v>
      </c>
      <c r="AK191" s="49" t="s">
        <v>2762</v>
      </c>
      <c r="AL191" s="44" t="s">
        <v>1608</v>
      </c>
      <c r="AM191" s="1" t="e">
        <f>VLOOKUP(C:C,AV:AW,2,FALSE)</f>
        <v>#N/A</v>
      </c>
      <c r="AQ191" s="52"/>
      <c r="AR191" s="52"/>
      <c r="AS191" s="52"/>
      <c r="AT191" s="52"/>
      <c r="AU191" s="52"/>
      <c r="AV191" s="52"/>
      <c r="AW191" s="52"/>
      <c r="AX191" s="52"/>
      <c r="AY191" s="96"/>
      <c r="AZ191" s="52"/>
      <c r="BH191" s="1">
        <f>VLOOKUP(C:C,BN:BO,2,FALSE)</f>
        <v>1135</v>
      </c>
      <c r="BI191" s="1">
        <f t="shared" si="32"/>
        <v>22.7</v>
      </c>
      <c r="BJ191" s="76">
        <v>1535506</v>
      </c>
      <c r="BK191" s="75" t="s">
        <v>1572</v>
      </c>
      <c r="BL191" s="75" t="s">
        <v>1605</v>
      </c>
      <c r="BM191" s="75" t="s">
        <v>474</v>
      </c>
      <c r="BN191" s="77" t="s">
        <v>293</v>
      </c>
      <c r="BO191" s="78">
        <v>45</v>
      </c>
      <c r="BP191" s="75" t="s">
        <v>2763</v>
      </c>
      <c r="BQ191" s="80">
        <v>45065</v>
      </c>
      <c r="BR191" s="75" t="s">
        <v>2764</v>
      </c>
      <c r="BS191" s="75" t="s">
        <v>1754</v>
      </c>
      <c r="BT191" s="75">
        <v>90</v>
      </c>
      <c r="BU191" s="75">
        <v>0</v>
      </c>
    </row>
    <row r="192" ht="36" spans="1:73">
      <c r="A192" s="16">
        <f t="shared" si="26"/>
        <v>188</v>
      </c>
      <c r="B192" s="16" t="s">
        <v>461</v>
      </c>
      <c r="C192" s="16" t="s">
        <v>462</v>
      </c>
      <c r="D192" s="16" t="s">
        <v>40</v>
      </c>
      <c r="E192" s="16">
        <v>2</v>
      </c>
      <c r="F192" s="18" t="s">
        <v>463</v>
      </c>
      <c r="G192" s="18" t="s">
        <v>463</v>
      </c>
      <c r="H192" s="16" t="s">
        <v>42</v>
      </c>
      <c r="I192" s="16">
        <v>1</v>
      </c>
      <c r="J192" s="33">
        <v>270</v>
      </c>
      <c r="K192" s="33">
        <f t="shared" si="27"/>
        <v>540</v>
      </c>
      <c r="L192" s="34">
        <v>168.3</v>
      </c>
      <c r="M192" s="33">
        <f t="shared" si="28"/>
        <v>336.6</v>
      </c>
      <c r="N192" s="35">
        <v>297</v>
      </c>
      <c r="O192" s="35">
        <v>594</v>
      </c>
      <c r="P192" s="35">
        <f t="shared" si="29"/>
        <v>245.1</v>
      </c>
      <c r="Q192" s="35">
        <f t="shared" si="30"/>
        <v>490.2</v>
      </c>
      <c r="R192" s="35"/>
      <c r="S192" s="35"/>
      <c r="T192" s="41"/>
      <c r="X192" s="1" t="e">
        <f t="shared" si="35"/>
        <v>#N/A</v>
      </c>
      <c r="AA192" s="46">
        <v>1715969</v>
      </c>
      <c r="AB192" s="44" t="s">
        <v>1572</v>
      </c>
      <c r="AC192" s="44" t="s">
        <v>1623</v>
      </c>
      <c r="AD192" s="45" t="s">
        <v>477</v>
      </c>
      <c r="AE192" s="44" t="s">
        <v>478</v>
      </c>
      <c r="AF192" s="44">
        <v>3780</v>
      </c>
      <c r="AG192" s="44">
        <v>0</v>
      </c>
      <c r="AH192" s="44">
        <f t="shared" si="31"/>
        <v>1890</v>
      </c>
      <c r="AI192" s="44" t="s">
        <v>2765</v>
      </c>
      <c r="AJ192" s="50">
        <v>45359</v>
      </c>
      <c r="AK192" s="49" t="s">
        <v>2766</v>
      </c>
      <c r="AL192" s="44" t="s">
        <v>1608</v>
      </c>
      <c r="AM192" s="1" t="e">
        <f>VLOOKUP(C:C,AV:AW,2,FALSE)</f>
        <v>#N/A</v>
      </c>
      <c r="AQ192" s="52"/>
      <c r="AR192" s="52"/>
      <c r="AS192" s="52"/>
      <c r="AT192" s="52"/>
      <c r="AU192" s="52"/>
      <c r="AV192" s="52"/>
      <c r="AW192" s="52"/>
      <c r="AX192" s="52"/>
      <c r="AY192" s="96"/>
      <c r="AZ192" s="52"/>
      <c r="BH192" s="1" t="e">
        <f>VLOOKUP(C:C,BN:BO,2,FALSE)</f>
        <v>#N/A</v>
      </c>
      <c r="BI192" s="1" t="e">
        <f t="shared" si="32"/>
        <v>#N/A</v>
      </c>
      <c r="BJ192" s="76">
        <v>1535506</v>
      </c>
      <c r="BK192" s="75" t="s">
        <v>1572</v>
      </c>
      <c r="BL192" s="75" t="s">
        <v>1605</v>
      </c>
      <c r="BM192" s="75" t="s">
        <v>1354</v>
      </c>
      <c r="BN192" s="77" t="s">
        <v>278</v>
      </c>
      <c r="BO192" s="78">
        <v>45</v>
      </c>
      <c r="BP192" s="75" t="s">
        <v>2767</v>
      </c>
      <c r="BQ192" s="80">
        <v>45065</v>
      </c>
      <c r="BR192" s="75" t="s">
        <v>2768</v>
      </c>
      <c r="BS192" s="75" t="s">
        <v>1754</v>
      </c>
      <c r="BT192" s="75">
        <v>90</v>
      </c>
      <c r="BU192" s="75">
        <v>0</v>
      </c>
    </row>
    <row r="193" ht="36" spans="1:73">
      <c r="A193" s="16">
        <f t="shared" si="26"/>
        <v>189</v>
      </c>
      <c r="B193" s="16" t="s">
        <v>461</v>
      </c>
      <c r="C193" s="16" t="s">
        <v>464</v>
      </c>
      <c r="D193" s="16" t="s">
        <v>40</v>
      </c>
      <c r="E193" s="16">
        <v>1</v>
      </c>
      <c r="F193" s="18" t="s">
        <v>2769</v>
      </c>
      <c r="G193" s="18" t="s">
        <v>2769</v>
      </c>
      <c r="H193" s="16" t="s">
        <v>42</v>
      </c>
      <c r="I193" s="16">
        <v>1</v>
      </c>
      <c r="J193" s="33">
        <v>270</v>
      </c>
      <c r="K193" s="33">
        <f t="shared" si="27"/>
        <v>270</v>
      </c>
      <c r="L193" s="34">
        <v>168.3</v>
      </c>
      <c r="M193" s="33">
        <f t="shared" si="28"/>
        <v>168.3</v>
      </c>
      <c r="N193" s="35">
        <v>297</v>
      </c>
      <c r="O193" s="35">
        <v>297</v>
      </c>
      <c r="P193" s="35">
        <f t="shared" si="29"/>
        <v>245.1</v>
      </c>
      <c r="Q193" s="35">
        <f t="shared" si="30"/>
        <v>245.1</v>
      </c>
      <c r="R193" s="35"/>
      <c r="S193" s="35"/>
      <c r="T193" s="41"/>
      <c r="X193" s="1" t="e">
        <f t="shared" si="35"/>
        <v>#N/A</v>
      </c>
      <c r="AA193" s="46">
        <v>1715969</v>
      </c>
      <c r="AB193" s="44" t="s">
        <v>1572</v>
      </c>
      <c r="AC193" s="44" t="s">
        <v>1623</v>
      </c>
      <c r="AD193" s="45" t="s">
        <v>477</v>
      </c>
      <c r="AE193" s="44" t="s">
        <v>480</v>
      </c>
      <c r="AF193" s="44">
        <v>600</v>
      </c>
      <c r="AG193" s="44">
        <v>0</v>
      </c>
      <c r="AH193" s="44">
        <f t="shared" si="31"/>
        <v>300</v>
      </c>
      <c r="AI193" s="44" t="s">
        <v>2770</v>
      </c>
      <c r="AJ193" s="50">
        <v>45359</v>
      </c>
      <c r="AK193" s="49" t="s">
        <v>2771</v>
      </c>
      <c r="AL193" s="44" t="s">
        <v>1608</v>
      </c>
      <c r="AM193" s="1" t="e">
        <f>VLOOKUP(C:C,AV:AW,2,FALSE)</f>
        <v>#N/A</v>
      </c>
      <c r="AQ193" s="52"/>
      <c r="AR193" s="52"/>
      <c r="AS193" s="52"/>
      <c r="AT193" s="52"/>
      <c r="AU193" s="52"/>
      <c r="AV193" s="52"/>
      <c r="AW193" s="52"/>
      <c r="AX193" s="52"/>
      <c r="AY193" s="96"/>
      <c r="AZ193" s="52"/>
      <c r="BH193" s="1" t="e">
        <f>VLOOKUP(C:C,BN:BO,2,FALSE)</f>
        <v>#N/A</v>
      </c>
      <c r="BI193" s="1" t="e">
        <f t="shared" si="32"/>
        <v>#N/A</v>
      </c>
      <c r="BJ193" s="76">
        <v>1535506</v>
      </c>
      <c r="BK193" s="75" t="s">
        <v>1572</v>
      </c>
      <c r="BL193" s="75" t="s">
        <v>1605</v>
      </c>
      <c r="BM193" s="75" t="s">
        <v>766</v>
      </c>
      <c r="BN193" s="77" t="s">
        <v>278</v>
      </c>
      <c r="BO193" s="78">
        <v>45</v>
      </c>
      <c r="BP193" s="75" t="s">
        <v>2772</v>
      </c>
      <c r="BQ193" s="80">
        <v>45065</v>
      </c>
      <c r="BR193" s="75" t="s">
        <v>2773</v>
      </c>
      <c r="BS193" s="75" t="s">
        <v>1754</v>
      </c>
      <c r="BT193" s="75">
        <v>90</v>
      </c>
      <c r="BU193" s="75">
        <v>0</v>
      </c>
    </row>
    <row r="194" ht="36" spans="1:73">
      <c r="A194" s="16">
        <f t="shared" si="26"/>
        <v>190</v>
      </c>
      <c r="B194" s="16" t="s">
        <v>461</v>
      </c>
      <c r="C194" s="16" t="s">
        <v>466</v>
      </c>
      <c r="D194" s="16" t="s">
        <v>40</v>
      </c>
      <c r="E194" s="16">
        <v>1</v>
      </c>
      <c r="F194" s="19" t="s">
        <v>467</v>
      </c>
      <c r="G194" s="19" t="s">
        <v>467</v>
      </c>
      <c r="H194" s="16" t="s">
        <v>42</v>
      </c>
      <c r="I194" s="16">
        <v>1</v>
      </c>
      <c r="J194" s="33">
        <v>135</v>
      </c>
      <c r="K194" s="33">
        <f t="shared" si="27"/>
        <v>135</v>
      </c>
      <c r="L194" s="34">
        <v>168.3</v>
      </c>
      <c r="M194" s="33">
        <f t="shared" si="28"/>
        <v>168.3</v>
      </c>
      <c r="N194" s="35">
        <v>297</v>
      </c>
      <c r="O194" s="35">
        <v>297</v>
      </c>
      <c r="P194" s="35">
        <f t="shared" si="29"/>
        <v>200.1</v>
      </c>
      <c r="Q194" s="35">
        <f t="shared" si="30"/>
        <v>200.1</v>
      </c>
      <c r="R194" s="35"/>
      <c r="S194" s="35"/>
      <c r="T194" s="41"/>
      <c r="X194" s="1" t="e">
        <f t="shared" si="35"/>
        <v>#N/A</v>
      </c>
      <c r="AA194" s="46">
        <v>1715969</v>
      </c>
      <c r="AB194" s="44" t="s">
        <v>1572</v>
      </c>
      <c r="AC194" s="44" t="s">
        <v>1623</v>
      </c>
      <c r="AD194" s="45" t="s">
        <v>477</v>
      </c>
      <c r="AE194" s="44" t="s">
        <v>479</v>
      </c>
      <c r="AF194" s="44">
        <v>600</v>
      </c>
      <c r="AG194" s="44">
        <v>0</v>
      </c>
      <c r="AH194" s="44">
        <f t="shared" si="31"/>
        <v>300</v>
      </c>
      <c r="AI194" s="44" t="s">
        <v>2774</v>
      </c>
      <c r="AJ194" s="50">
        <v>45359</v>
      </c>
      <c r="AK194" s="49" t="s">
        <v>2775</v>
      </c>
      <c r="AL194" s="44" t="s">
        <v>1608</v>
      </c>
      <c r="AM194" s="1" t="e">
        <f>VLOOKUP(C:C,AV:AW,2,FALSE)</f>
        <v>#N/A</v>
      </c>
      <c r="AQ194" s="52"/>
      <c r="AR194" s="52"/>
      <c r="AS194" s="52"/>
      <c r="AT194" s="52"/>
      <c r="AU194" s="52"/>
      <c r="AV194" s="52"/>
      <c r="AW194" s="52"/>
      <c r="AX194" s="52"/>
      <c r="AY194" s="96"/>
      <c r="AZ194" s="52"/>
      <c r="BH194" s="1">
        <f>VLOOKUP(C:C,BN:BO,2,FALSE)</f>
        <v>165</v>
      </c>
      <c r="BI194" s="1">
        <f t="shared" si="32"/>
        <v>3.30000000000001</v>
      </c>
      <c r="BJ194" s="76">
        <v>1535506</v>
      </c>
      <c r="BK194" s="75" t="s">
        <v>1572</v>
      </c>
      <c r="BL194" s="75" t="s">
        <v>1605</v>
      </c>
      <c r="BM194" s="75" t="s">
        <v>766</v>
      </c>
      <c r="BN194" s="77" t="s">
        <v>278</v>
      </c>
      <c r="BO194" s="78">
        <v>45</v>
      </c>
      <c r="BP194" s="75" t="s">
        <v>2776</v>
      </c>
      <c r="BQ194" s="80">
        <v>45065</v>
      </c>
      <c r="BR194" s="75" t="s">
        <v>2777</v>
      </c>
      <c r="BS194" s="75" t="s">
        <v>1754</v>
      </c>
      <c r="BT194" s="75">
        <v>90</v>
      </c>
      <c r="BU194" s="75">
        <v>0</v>
      </c>
    </row>
    <row r="195" ht="36" spans="1:73">
      <c r="A195" s="16">
        <f t="shared" si="26"/>
        <v>191</v>
      </c>
      <c r="B195" s="16" t="s">
        <v>461</v>
      </c>
      <c r="C195" s="16" t="s">
        <v>468</v>
      </c>
      <c r="D195" s="16" t="s">
        <v>469</v>
      </c>
      <c r="E195" s="16">
        <v>1</v>
      </c>
      <c r="F195" s="19" t="s">
        <v>470</v>
      </c>
      <c r="G195" s="19" t="s">
        <v>470</v>
      </c>
      <c r="H195" s="16" t="s">
        <v>42</v>
      </c>
      <c r="I195" s="16">
        <v>1</v>
      </c>
      <c r="J195" s="33">
        <v>135</v>
      </c>
      <c r="K195" s="33">
        <f t="shared" si="27"/>
        <v>135</v>
      </c>
      <c r="L195" s="34">
        <v>168.3</v>
      </c>
      <c r="M195" s="33">
        <f t="shared" si="28"/>
        <v>168.3</v>
      </c>
      <c r="N195" s="35">
        <v>297</v>
      </c>
      <c r="O195" s="35">
        <v>297</v>
      </c>
      <c r="P195" s="35">
        <f t="shared" si="29"/>
        <v>200.1</v>
      </c>
      <c r="Q195" s="35">
        <f t="shared" si="30"/>
        <v>200.1</v>
      </c>
      <c r="R195" s="35"/>
      <c r="S195" s="35"/>
      <c r="T195" s="41"/>
      <c r="X195" s="1" t="e">
        <f t="shared" si="35"/>
        <v>#N/A</v>
      </c>
      <c r="AA195" s="46">
        <v>1717080</v>
      </c>
      <c r="AB195" s="44" t="s">
        <v>1604</v>
      </c>
      <c r="AC195" s="44" t="s">
        <v>1623</v>
      </c>
      <c r="AD195" s="45" t="s">
        <v>380</v>
      </c>
      <c r="AE195" s="44" t="s">
        <v>2778</v>
      </c>
      <c r="AF195" s="44">
        <v>350</v>
      </c>
      <c r="AG195" s="44">
        <v>0</v>
      </c>
      <c r="AH195" s="44">
        <f t="shared" si="31"/>
        <v>175</v>
      </c>
      <c r="AI195" s="44" t="s">
        <v>2779</v>
      </c>
      <c r="AJ195" s="50">
        <v>45362</v>
      </c>
      <c r="AK195" s="49" t="s">
        <v>2780</v>
      </c>
      <c r="AL195" s="44" t="s">
        <v>1608</v>
      </c>
      <c r="AM195" s="1" t="e">
        <f>VLOOKUP(C:C,AV:AW,2,FALSE)</f>
        <v>#N/A</v>
      </c>
      <c r="AQ195" s="52"/>
      <c r="AR195" s="52"/>
      <c r="AS195" s="52"/>
      <c r="AT195" s="52"/>
      <c r="AU195" s="52"/>
      <c r="AV195" s="52"/>
      <c r="AW195" s="52"/>
      <c r="AX195" s="52"/>
      <c r="AY195" s="96"/>
      <c r="AZ195" s="52"/>
      <c r="BH195" s="1">
        <f>VLOOKUP(C:C,BN:BO,2,FALSE)</f>
        <v>165</v>
      </c>
      <c r="BI195" s="1">
        <f t="shared" si="32"/>
        <v>3.30000000000001</v>
      </c>
      <c r="BJ195" s="76">
        <v>1535506</v>
      </c>
      <c r="BK195" s="75" t="s">
        <v>1572</v>
      </c>
      <c r="BL195" s="75" t="s">
        <v>1605</v>
      </c>
      <c r="BM195" s="75" t="s">
        <v>1534</v>
      </c>
      <c r="BN195" s="77" t="s">
        <v>1535</v>
      </c>
      <c r="BO195" s="78">
        <v>300</v>
      </c>
      <c r="BP195" s="75" t="s">
        <v>2781</v>
      </c>
      <c r="BQ195" s="80">
        <v>45065</v>
      </c>
      <c r="BR195" s="75" t="s">
        <v>2782</v>
      </c>
      <c r="BS195" s="75" t="s">
        <v>1608</v>
      </c>
      <c r="BT195" s="75">
        <v>600</v>
      </c>
      <c r="BU195" s="75">
        <v>0</v>
      </c>
    </row>
    <row r="196" ht="36" spans="1:73">
      <c r="A196" s="16">
        <f t="shared" si="26"/>
        <v>192</v>
      </c>
      <c r="B196" s="16" t="s">
        <v>471</v>
      </c>
      <c r="C196" s="16" t="s">
        <v>472</v>
      </c>
      <c r="D196" s="16" t="s">
        <v>473</v>
      </c>
      <c r="E196" s="16">
        <v>4</v>
      </c>
      <c r="F196" s="17" t="s">
        <v>2783</v>
      </c>
      <c r="G196" s="17" t="s">
        <v>2783</v>
      </c>
      <c r="H196" s="16" t="s">
        <v>42</v>
      </c>
      <c r="I196" s="16">
        <v>1</v>
      </c>
      <c r="J196" s="33">
        <v>135</v>
      </c>
      <c r="K196" s="33">
        <f t="shared" si="27"/>
        <v>540</v>
      </c>
      <c r="L196" s="34">
        <v>153</v>
      </c>
      <c r="M196" s="33">
        <f t="shared" si="28"/>
        <v>612</v>
      </c>
      <c r="N196" s="35">
        <v>270</v>
      </c>
      <c r="O196" s="35">
        <v>1080</v>
      </c>
      <c r="P196" s="35">
        <f t="shared" si="29"/>
        <v>186</v>
      </c>
      <c r="Q196" s="35">
        <f t="shared" si="30"/>
        <v>744</v>
      </c>
      <c r="R196" s="35"/>
      <c r="S196" s="35"/>
      <c r="T196" s="41"/>
      <c r="X196" s="1">
        <f>VLOOKUP(C:C,AE:AH,4,FALSE)</f>
        <v>150</v>
      </c>
      <c r="Y196" s="1">
        <f t="shared" ref="Y196:Y205" si="40">L196-X196</f>
        <v>3</v>
      </c>
      <c r="AA196" s="46">
        <v>1720004</v>
      </c>
      <c r="AB196" s="44" t="s">
        <v>1572</v>
      </c>
      <c r="AC196" s="44" t="s">
        <v>1605</v>
      </c>
      <c r="AD196" s="45" t="s">
        <v>542</v>
      </c>
      <c r="AE196" s="44" t="s">
        <v>305</v>
      </c>
      <c r="AF196" s="44">
        <v>40</v>
      </c>
      <c r="AG196" s="44">
        <v>0</v>
      </c>
      <c r="AH196" s="44">
        <f t="shared" si="31"/>
        <v>20</v>
      </c>
      <c r="AI196" s="44" t="s">
        <v>2784</v>
      </c>
      <c r="AJ196" s="50">
        <v>45365</v>
      </c>
      <c r="AK196" s="49" t="s">
        <v>2785</v>
      </c>
      <c r="AL196" s="44" t="s">
        <v>1671</v>
      </c>
      <c r="AM196" s="1" t="e">
        <f>VLOOKUP(C:C,AV:AW,2,FALSE)</f>
        <v>#N/A</v>
      </c>
      <c r="AQ196" s="52"/>
      <c r="AR196" s="52"/>
      <c r="AS196" s="52"/>
      <c r="AT196" s="52"/>
      <c r="AU196" s="52"/>
      <c r="AV196" s="52"/>
      <c r="AW196" s="52"/>
      <c r="AX196" s="52"/>
      <c r="AY196" s="96"/>
      <c r="AZ196" s="52"/>
      <c r="BH196" s="1">
        <f>VLOOKUP(C:C,BN:BO,2,FALSE)</f>
        <v>250</v>
      </c>
      <c r="BI196" s="1">
        <f t="shared" si="32"/>
        <v>-97</v>
      </c>
      <c r="BJ196" s="76">
        <v>1535506</v>
      </c>
      <c r="BK196" s="75" t="s">
        <v>1572</v>
      </c>
      <c r="BL196" s="75" t="s">
        <v>1605</v>
      </c>
      <c r="BM196" s="75" t="s">
        <v>531</v>
      </c>
      <c r="BN196" s="77" t="s">
        <v>535</v>
      </c>
      <c r="BO196" s="78">
        <v>14.5</v>
      </c>
      <c r="BP196" s="75" t="s">
        <v>2786</v>
      </c>
      <c r="BQ196" s="80">
        <v>45065</v>
      </c>
      <c r="BR196" s="75" t="s">
        <v>2787</v>
      </c>
      <c r="BS196" s="75" t="s">
        <v>1671</v>
      </c>
      <c r="BT196" s="75">
        <v>29</v>
      </c>
      <c r="BU196" s="75">
        <v>0</v>
      </c>
    </row>
    <row r="197" ht="36" spans="1:73">
      <c r="A197" s="16">
        <f t="shared" ref="A197:A260" si="41">ROW()-4</f>
        <v>193</v>
      </c>
      <c r="B197" s="16" t="s">
        <v>474</v>
      </c>
      <c r="C197" s="16" t="s">
        <v>295</v>
      </c>
      <c r="D197" s="16" t="s">
        <v>475</v>
      </c>
      <c r="E197" s="16">
        <v>8</v>
      </c>
      <c r="F197" s="18" t="s">
        <v>56</v>
      </c>
      <c r="G197" s="18" t="s">
        <v>56</v>
      </c>
      <c r="H197" s="16" t="s">
        <v>54</v>
      </c>
      <c r="I197" s="16">
        <v>1</v>
      </c>
      <c r="J197" s="33">
        <v>54</v>
      </c>
      <c r="K197" s="33">
        <f t="shared" ref="K197:K260" si="42">E197*I197*J197</f>
        <v>432</v>
      </c>
      <c r="L197" s="34">
        <v>45.9</v>
      </c>
      <c r="M197" s="33">
        <f t="shared" ref="M197:M260" si="43">E197*I197*L197</f>
        <v>367.2</v>
      </c>
      <c r="N197" s="35">
        <v>99</v>
      </c>
      <c r="O197" s="35">
        <v>792</v>
      </c>
      <c r="P197" s="35">
        <f t="shared" ref="P197:P260" si="44">ROUND(AVERAGE(J197,L197,N197),2)</f>
        <v>66.3</v>
      </c>
      <c r="Q197" s="35">
        <f t="shared" ref="Q197:Q260" si="45">ROUND(E197*I197*P197,2)</f>
        <v>530.4</v>
      </c>
      <c r="R197" s="35"/>
      <c r="S197" s="35"/>
      <c r="T197" s="41"/>
      <c r="X197" s="1" t="e">
        <f t="shared" si="35"/>
        <v>#N/A</v>
      </c>
      <c r="AA197" s="46">
        <v>1720004</v>
      </c>
      <c r="AB197" s="44" t="s">
        <v>1572</v>
      </c>
      <c r="AC197" s="44" t="s">
        <v>1605</v>
      </c>
      <c r="AD197" s="45" t="s">
        <v>542</v>
      </c>
      <c r="AE197" s="44" t="s">
        <v>305</v>
      </c>
      <c r="AF197" s="44">
        <v>40</v>
      </c>
      <c r="AG197" s="44">
        <v>0</v>
      </c>
      <c r="AH197" s="44">
        <f t="shared" ref="AH197:AH260" si="46">+(AF197+AG197)*0.5</f>
        <v>20</v>
      </c>
      <c r="AI197" s="44" t="s">
        <v>2788</v>
      </c>
      <c r="AJ197" s="50">
        <v>45365</v>
      </c>
      <c r="AK197" s="49" t="s">
        <v>2789</v>
      </c>
      <c r="AL197" s="44" t="s">
        <v>1671</v>
      </c>
      <c r="AM197" s="1" t="e">
        <f>VLOOKUP(C:C,AV:AW,2,FALSE)</f>
        <v>#N/A</v>
      </c>
      <c r="AQ197" s="52"/>
      <c r="AR197" s="52"/>
      <c r="AS197" s="52"/>
      <c r="AT197" s="52"/>
      <c r="AU197" s="52"/>
      <c r="AV197" s="52"/>
      <c r="AW197" s="52"/>
      <c r="AX197" s="52"/>
      <c r="AY197" s="96"/>
      <c r="AZ197" s="52"/>
      <c r="BH197" s="1">
        <f>VLOOKUP(C:C,BN:BO,2,FALSE)</f>
        <v>45</v>
      </c>
      <c r="BI197" s="1">
        <f t="shared" ref="BI197:BI260" si="47">L197-BH197</f>
        <v>0.899999999999999</v>
      </c>
      <c r="BJ197" s="76">
        <v>1535506</v>
      </c>
      <c r="BK197" s="75" t="s">
        <v>1572</v>
      </c>
      <c r="BL197" s="75" t="s">
        <v>1605</v>
      </c>
      <c r="BM197" s="75" t="s">
        <v>531</v>
      </c>
      <c r="BN197" s="77" t="s">
        <v>532</v>
      </c>
      <c r="BO197" s="78">
        <v>10</v>
      </c>
      <c r="BP197" s="75" t="s">
        <v>2790</v>
      </c>
      <c r="BQ197" s="80">
        <v>45065</v>
      </c>
      <c r="BR197" s="75" t="s">
        <v>2791</v>
      </c>
      <c r="BS197" s="75" t="s">
        <v>1671</v>
      </c>
      <c r="BT197" s="75">
        <v>20</v>
      </c>
      <c r="BU197" s="75">
        <v>0</v>
      </c>
    </row>
    <row r="198" ht="36" spans="1:73">
      <c r="A198" s="16">
        <f t="shared" si="41"/>
        <v>194</v>
      </c>
      <c r="B198" s="16" t="s">
        <v>474</v>
      </c>
      <c r="C198" s="16" t="s">
        <v>476</v>
      </c>
      <c r="D198" s="16" t="s">
        <v>475</v>
      </c>
      <c r="E198" s="16">
        <v>10</v>
      </c>
      <c r="F198" s="18" t="s">
        <v>56</v>
      </c>
      <c r="G198" s="18" t="s">
        <v>56</v>
      </c>
      <c r="H198" s="16" t="s">
        <v>54</v>
      </c>
      <c r="I198" s="16">
        <v>1</v>
      </c>
      <c r="J198" s="33">
        <v>54</v>
      </c>
      <c r="K198" s="33">
        <f t="shared" si="42"/>
        <v>540</v>
      </c>
      <c r="L198" s="34">
        <v>45.9</v>
      </c>
      <c r="M198" s="33">
        <f t="shared" si="43"/>
        <v>459</v>
      </c>
      <c r="N198" s="35">
        <v>99</v>
      </c>
      <c r="O198" s="35">
        <v>990</v>
      </c>
      <c r="P198" s="35">
        <f t="shared" si="44"/>
        <v>66.3</v>
      </c>
      <c r="Q198" s="35">
        <f t="shared" si="45"/>
        <v>663</v>
      </c>
      <c r="R198" s="35"/>
      <c r="S198" s="35"/>
      <c r="T198" s="41"/>
      <c r="X198" s="1" t="e">
        <f t="shared" si="35"/>
        <v>#N/A</v>
      </c>
      <c r="AA198" s="46">
        <v>1720004</v>
      </c>
      <c r="AB198" s="44" t="s">
        <v>1572</v>
      </c>
      <c r="AC198" s="44" t="s">
        <v>1605</v>
      </c>
      <c r="AD198" s="45" t="s">
        <v>542</v>
      </c>
      <c r="AE198" s="44" t="s">
        <v>305</v>
      </c>
      <c r="AF198" s="44">
        <v>40</v>
      </c>
      <c r="AG198" s="44">
        <v>0</v>
      </c>
      <c r="AH198" s="44">
        <f t="shared" si="46"/>
        <v>20</v>
      </c>
      <c r="AI198" s="44" t="s">
        <v>2792</v>
      </c>
      <c r="AJ198" s="50">
        <v>45365</v>
      </c>
      <c r="AK198" s="49" t="s">
        <v>2793</v>
      </c>
      <c r="AL198" s="44" t="s">
        <v>1671</v>
      </c>
      <c r="AM198" s="1" t="e">
        <f>VLOOKUP(C:C,AV:AW,2,FALSE)</f>
        <v>#N/A</v>
      </c>
      <c r="AQ198" s="52"/>
      <c r="AR198" s="52"/>
      <c r="AS198" s="52"/>
      <c r="AT198" s="52"/>
      <c r="AU198" s="52"/>
      <c r="AV198" s="52"/>
      <c r="AW198" s="52"/>
      <c r="AX198" s="52"/>
      <c r="AY198" s="96"/>
      <c r="AZ198" s="52"/>
      <c r="BH198" s="1" t="e">
        <f>VLOOKUP(C:C,BN:BO,2,FALSE)</f>
        <v>#N/A</v>
      </c>
      <c r="BI198" s="1" t="e">
        <f t="shared" si="47"/>
        <v>#N/A</v>
      </c>
      <c r="BJ198" s="76">
        <v>1535506</v>
      </c>
      <c r="BK198" s="75" t="s">
        <v>1572</v>
      </c>
      <c r="BL198" s="75" t="s">
        <v>1605</v>
      </c>
      <c r="BM198" s="75" t="s">
        <v>531</v>
      </c>
      <c r="BN198" s="77" t="s">
        <v>532</v>
      </c>
      <c r="BO198" s="78">
        <v>10</v>
      </c>
      <c r="BP198" s="75" t="s">
        <v>2794</v>
      </c>
      <c r="BQ198" s="80">
        <v>45065</v>
      </c>
      <c r="BR198" s="75" t="s">
        <v>1692</v>
      </c>
      <c r="BS198" s="75" t="s">
        <v>1671</v>
      </c>
      <c r="BT198" s="75">
        <v>20</v>
      </c>
      <c r="BU198" s="75">
        <v>0</v>
      </c>
    </row>
    <row r="199" ht="36" spans="1:73">
      <c r="A199" s="16">
        <f t="shared" si="41"/>
        <v>195</v>
      </c>
      <c r="B199" s="16" t="s">
        <v>474</v>
      </c>
      <c r="C199" s="16" t="s">
        <v>294</v>
      </c>
      <c r="D199" s="16" t="s">
        <v>475</v>
      </c>
      <c r="E199" s="16">
        <v>8</v>
      </c>
      <c r="F199" s="18" t="s">
        <v>56</v>
      </c>
      <c r="G199" s="18" t="s">
        <v>56</v>
      </c>
      <c r="H199" s="16" t="s">
        <v>54</v>
      </c>
      <c r="I199" s="16">
        <v>1</v>
      </c>
      <c r="J199" s="33">
        <v>54</v>
      </c>
      <c r="K199" s="33">
        <f t="shared" si="42"/>
        <v>432</v>
      </c>
      <c r="L199" s="34">
        <v>45.9</v>
      </c>
      <c r="M199" s="33">
        <f t="shared" si="43"/>
        <v>367.2</v>
      </c>
      <c r="N199" s="35">
        <v>99</v>
      </c>
      <c r="O199" s="35">
        <v>792</v>
      </c>
      <c r="P199" s="35">
        <f t="shared" si="44"/>
        <v>66.3</v>
      </c>
      <c r="Q199" s="35">
        <f t="shared" si="45"/>
        <v>530.4</v>
      </c>
      <c r="R199" s="35"/>
      <c r="S199" s="35"/>
      <c r="T199" s="41"/>
      <c r="X199" s="1" t="e">
        <f t="shared" si="35"/>
        <v>#N/A</v>
      </c>
      <c r="AA199" s="46">
        <v>1720004</v>
      </c>
      <c r="AB199" s="44" t="s">
        <v>1572</v>
      </c>
      <c r="AC199" s="44" t="s">
        <v>1605</v>
      </c>
      <c r="AD199" s="45" t="s">
        <v>531</v>
      </c>
      <c r="AE199" s="44" t="s">
        <v>532</v>
      </c>
      <c r="AF199" s="44">
        <v>20</v>
      </c>
      <c r="AG199" s="44">
        <v>0</v>
      </c>
      <c r="AH199" s="44">
        <f t="shared" si="46"/>
        <v>10</v>
      </c>
      <c r="AI199" s="44" t="s">
        <v>2795</v>
      </c>
      <c r="AJ199" s="50">
        <v>45365</v>
      </c>
      <c r="AK199" s="49" t="s">
        <v>2796</v>
      </c>
      <c r="AL199" s="44" t="s">
        <v>1671</v>
      </c>
      <c r="AM199" s="1" t="e">
        <f>VLOOKUP(C:C,AV:AW,2,FALSE)</f>
        <v>#N/A</v>
      </c>
      <c r="AQ199" s="52"/>
      <c r="AR199" s="52"/>
      <c r="AS199" s="52"/>
      <c r="AT199" s="52"/>
      <c r="AU199" s="52"/>
      <c r="AV199" s="52"/>
      <c r="AW199" s="52"/>
      <c r="AX199" s="52"/>
      <c r="AY199" s="96"/>
      <c r="AZ199" s="52"/>
      <c r="BH199" s="1">
        <f>VLOOKUP(C:C,BN:BO,2,FALSE)</f>
        <v>45</v>
      </c>
      <c r="BI199" s="1">
        <f t="shared" si="47"/>
        <v>0.899999999999999</v>
      </c>
      <c r="BJ199" s="76">
        <v>1535506</v>
      </c>
      <c r="BK199" s="75" t="s">
        <v>1572</v>
      </c>
      <c r="BL199" s="75" t="s">
        <v>1605</v>
      </c>
      <c r="BM199" s="75" t="s">
        <v>542</v>
      </c>
      <c r="BN199" s="77" t="s">
        <v>305</v>
      </c>
      <c r="BO199" s="78">
        <v>20</v>
      </c>
      <c r="BP199" s="75" t="s">
        <v>2797</v>
      </c>
      <c r="BQ199" s="80">
        <v>45065</v>
      </c>
      <c r="BR199" s="75" t="s">
        <v>2798</v>
      </c>
      <c r="BS199" s="75" t="s">
        <v>1880</v>
      </c>
      <c r="BT199" s="75">
        <v>40</v>
      </c>
      <c r="BU199" s="75">
        <v>0</v>
      </c>
    </row>
    <row r="200" ht="36" spans="1:73">
      <c r="A200" s="16">
        <f t="shared" si="41"/>
        <v>196</v>
      </c>
      <c r="B200" s="16" t="s">
        <v>477</v>
      </c>
      <c r="C200" s="16" t="s">
        <v>478</v>
      </c>
      <c r="D200" s="16" t="s">
        <v>40</v>
      </c>
      <c r="E200" s="16">
        <v>4</v>
      </c>
      <c r="F200" s="18" t="s">
        <v>56</v>
      </c>
      <c r="G200" s="18" t="s">
        <v>56</v>
      </c>
      <c r="H200" s="16" t="s">
        <v>54</v>
      </c>
      <c r="I200" s="16">
        <v>2</v>
      </c>
      <c r="J200" s="33">
        <v>6000</v>
      </c>
      <c r="K200" s="33">
        <f t="shared" si="42"/>
        <v>48000</v>
      </c>
      <c r="L200" s="34">
        <v>300</v>
      </c>
      <c r="M200" s="33">
        <f t="shared" si="43"/>
        <v>2400</v>
      </c>
      <c r="N200" s="35">
        <v>660</v>
      </c>
      <c r="O200" s="35">
        <v>5280</v>
      </c>
      <c r="P200" s="35">
        <f t="shared" si="44"/>
        <v>2320</v>
      </c>
      <c r="Q200" s="35">
        <f t="shared" si="45"/>
        <v>18560</v>
      </c>
      <c r="R200" s="35"/>
      <c r="S200" s="35"/>
      <c r="T200" s="41"/>
      <c r="X200" s="1">
        <f>VLOOKUP(C:C,AE:AH,4,FALSE)</f>
        <v>1890</v>
      </c>
      <c r="Y200" s="1">
        <f t="shared" si="40"/>
        <v>-1590</v>
      </c>
      <c r="AA200" s="46">
        <v>1720004</v>
      </c>
      <c r="AB200" s="44" t="s">
        <v>1572</v>
      </c>
      <c r="AC200" s="44" t="s">
        <v>1605</v>
      </c>
      <c r="AD200" s="45" t="s">
        <v>531</v>
      </c>
      <c r="AE200" s="44" t="s">
        <v>532</v>
      </c>
      <c r="AF200" s="44">
        <v>20</v>
      </c>
      <c r="AG200" s="44">
        <v>0</v>
      </c>
      <c r="AH200" s="44">
        <f t="shared" si="46"/>
        <v>10</v>
      </c>
      <c r="AI200" s="44" t="s">
        <v>2799</v>
      </c>
      <c r="AJ200" s="50">
        <v>45365</v>
      </c>
      <c r="AK200" s="49" t="s">
        <v>2800</v>
      </c>
      <c r="AL200" s="44" t="s">
        <v>1671</v>
      </c>
      <c r="AM200" s="1" t="e">
        <f>VLOOKUP(C:C,AV:AW,2,FALSE)</f>
        <v>#N/A</v>
      </c>
      <c r="AQ200" s="52"/>
      <c r="AR200" s="52"/>
      <c r="AS200" s="52"/>
      <c r="AT200" s="52"/>
      <c r="AU200" s="52"/>
      <c r="AV200" s="52"/>
      <c r="AW200" s="52"/>
      <c r="AX200" s="52"/>
      <c r="AY200" s="96"/>
      <c r="AZ200" s="52"/>
      <c r="BH200" s="1">
        <f>VLOOKUP(C:C,BN:BO,2,FALSE)</f>
        <v>1890</v>
      </c>
      <c r="BI200" s="1">
        <f t="shared" si="47"/>
        <v>-1590</v>
      </c>
      <c r="BJ200" s="76">
        <v>1535506</v>
      </c>
      <c r="BK200" s="75" t="s">
        <v>1572</v>
      </c>
      <c r="BL200" s="75" t="s">
        <v>1605</v>
      </c>
      <c r="BM200" s="75" t="s">
        <v>542</v>
      </c>
      <c r="BN200" s="77" t="s">
        <v>305</v>
      </c>
      <c r="BO200" s="78">
        <v>20</v>
      </c>
      <c r="BP200" s="75" t="s">
        <v>2801</v>
      </c>
      <c r="BQ200" s="80">
        <v>45065</v>
      </c>
      <c r="BR200" s="75" t="s">
        <v>2802</v>
      </c>
      <c r="BS200" s="75" t="s">
        <v>1880</v>
      </c>
      <c r="BT200" s="75">
        <v>40</v>
      </c>
      <c r="BU200" s="75">
        <v>0</v>
      </c>
    </row>
    <row r="201" ht="36" spans="1:73">
      <c r="A201" s="16">
        <f t="shared" si="41"/>
        <v>197</v>
      </c>
      <c r="B201" s="16" t="s">
        <v>477</v>
      </c>
      <c r="C201" s="16" t="s">
        <v>479</v>
      </c>
      <c r="D201" s="16" t="s">
        <v>40</v>
      </c>
      <c r="E201" s="16">
        <v>1</v>
      </c>
      <c r="F201" s="18" t="s">
        <v>56</v>
      </c>
      <c r="G201" s="18" t="s">
        <v>56</v>
      </c>
      <c r="H201" s="16" t="s">
        <v>54</v>
      </c>
      <c r="I201" s="16">
        <v>2</v>
      </c>
      <c r="J201" s="33">
        <v>500</v>
      </c>
      <c r="K201" s="33">
        <f t="shared" si="42"/>
        <v>1000</v>
      </c>
      <c r="L201" s="34">
        <v>300</v>
      </c>
      <c r="M201" s="33">
        <f t="shared" si="43"/>
        <v>600</v>
      </c>
      <c r="N201" s="35">
        <v>660</v>
      </c>
      <c r="O201" s="35">
        <v>1320</v>
      </c>
      <c r="P201" s="35">
        <f t="shared" si="44"/>
        <v>486.67</v>
      </c>
      <c r="Q201" s="35">
        <f t="shared" si="45"/>
        <v>973.34</v>
      </c>
      <c r="R201" s="35"/>
      <c r="S201" s="35"/>
      <c r="T201" s="41"/>
      <c r="X201" s="1">
        <f>VLOOKUP(C:C,AE:AH,4,FALSE)</f>
        <v>300</v>
      </c>
      <c r="Y201" s="1">
        <f t="shared" si="40"/>
        <v>0</v>
      </c>
      <c r="AA201" s="46">
        <v>1720004</v>
      </c>
      <c r="AB201" s="44" t="s">
        <v>1572</v>
      </c>
      <c r="AC201" s="44" t="s">
        <v>1605</v>
      </c>
      <c r="AD201" s="45" t="s">
        <v>531</v>
      </c>
      <c r="AE201" s="44" t="s">
        <v>532</v>
      </c>
      <c r="AF201" s="44">
        <v>20</v>
      </c>
      <c r="AG201" s="44">
        <v>0</v>
      </c>
      <c r="AH201" s="44">
        <f t="shared" si="46"/>
        <v>10</v>
      </c>
      <c r="AI201" s="44" t="s">
        <v>2803</v>
      </c>
      <c r="AJ201" s="50">
        <v>45365</v>
      </c>
      <c r="AK201" s="49" t="s">
        <v>2804</v>
      </c>
      <c r="AL201" s="44" t="s">
        <v>1671</v>
      </c>
      <c r="AM201" s="1" t="e">
        <f>VLOOKUP(C:C,AV:AW,2,FALSE)</f>
        <v>#N/A</v>
      </c>
      <c r="AQ201" s="52"/>
      <c r="AR201" s="52"/>
      <c r="AS201" s="52"/>
      <c r="AT201" s="52"/>
      <c r="AU201" s="52"/>
      <c r="AV201" s="52"/>
      <c r="AW201" s="52"/>
      <c r="AX201" s="52"/>
      <c r="AY201" s="96"/>
      <c r="AZ201" s="52"/>
      <c r="BH201" s="1">
        <f>VLOOKUP(C:C,BN:BO,2,FALSE)</f>
        <v>300</v>
      </c>
      <c r="BI201" s="1">
        <f t="shared" si="47"/>
        <v>0</v>
      </c>
      <c r="BJ201" s="76">
        <v>1535506</v>
      </c>
      <c r="BK201" s="75" t="s">
        <v>1572</v>
      </c>
      <c r="BL201" s="75" t="s">
        <v>1605</v>
      </c>
      <c r="BM201" s="75" t="s">
        <v>542</v>
      </c>
      <c r="BN201" s="77" t="s">
        <v>546</v>
      </c>
      <c r="BO201" s="78">
        <v>20</v>
      </c>
      <c r="BP201" s="75" t="s">
        <v>2805</v>
      </c>
      <c r="BQ201" s="80">
        <v>45065</v>
      </c>
      <c r="BR201" s="75" t="s">
        <v>1780</v>
      </c>
      <c r="BS201" s="75" t="s">
        <v>1880</v>
      </c>
      <c r="BT201" s="75">
        <v>40</v>
      </c>
      <c r="BU201" s="75">
        <v>0</v>
      </c>
    </row>
    <row r="202" ht="36" spans="1:73">
      <c r="A202" s="16">
        <f t="shared" si="41"/>
        <v>198</v>
      </c>
      <c r="B202" s="16" t="s">
        <v>477</v>
      </c>
      <c r="C202" s="16" t="s">
        <v>480</v>
      </c>
      <c r="D202" s="16" t="s">
        <v>40</v>
      </c>
      <c r="E202" s="16">
        <v>1</v>
      </c>
      <c r="F202" s="18" t="s">
        <v>56</v>
      </c>
      <c r="G202" s="18" t="s">
        <v>56</v>
      </c>
      <c r="H202" s="16" t="s">
        <v>54</v>
      </c>
      <c r="I202" s="16">
        <v>2</v>
      </c>
      <c r="J202" s="33">
        <v>500</v>
      </c>
      <c r="K202" s="33">
        <f t="shared" si="42"/>
        <v>1000</v>
      </c>
      <c r="L202" s="34">
        <v>300</v>
      </c>
      <c r="M202" s="33">
        <f t="shared" si="43"/>
        <v>600</v>
      </c>
      <c r="N202" s="35">
        <v>660</v>
      </c>
      <c r="O202" s="35">
        <v>1320</v>
      </c>
      <c r="P202" s="35">
        <f t="shared" si="44"/>
        <v>486.67</v>
      </c>
      <c r="Q202" s="35">
        <f t="shared" si="45"/>
        <v>973.34</v>
      </c>
      <c r="R202" s="35"/>
      <c r="S202" s="35"/>
      <c r="T202" s="41"/>
      <c r="X202" s="1">
        <f>VLOOKUP(C:C,AE:AH,4,FALSE)</f>
        <v>300</v>
      </c>
      <c r="Y202" s="1">
        <f t="shared" si="40"/>
        <v>0</v>
      </c>
      <c r="AA202" s="46">
        <v>1720004</v>
      </c>
      <c r="AB202" s="44" t="s">
        <v>1572</v>
      </c>
      <c r="AC202" s="44" t="s">
        <v>1605</v>
      </c>
      <c r="AD202" s="45" t="s">
        <v>531</v>
      </c>
      <c r="AE202" s="44" t="s">
        <v>532</v>
      </c>
      <c r="AF202" s="44">
        <v>20</v>
      </c>
      <c r="AG202" s="44">
        <v>0</v>
      </c>
      <c r="AH202" s="44">
        <f t="shared" si="46"/>
        <v>10</v>
      </c>
      <c r="AI202" s="44" t="s">
        <v>2806</v>
      </c>
      <c r="AJ202" s="50">
        <v>45365</v>
      </c>
      <c r="AK202" s="49" t="s">
        <v>2807</v>
      </c>
      <c r="AL202" s="44" t="s">
        <v>1671</v>
      </c>
      <c r="AM202" s="1" t="e">
        <f>VLOOKUP(C:C,AV:AW,2,FALSE)</f>
        <v>#N/A</v>
      </c>
      <c r="AQ202" s="52"/>
      <c r="AR202" s="52"/>
      <c r="AS202" s="52"/>
      <c r="AT202" s="52"/>
      <c r="AU202" s="52"/>
      <c r="AV202" s="52"/>
      <c r="AW202" s="52"/>
      <c r="AX202" s="52"/>
      <c r="AY202" s="96"/>
      <c r="AZ202" s="52"/>
      <c r="BH202" s="1">
        <f>VLOOKUP(C:C,BN:BO,2,FALSE)</f>
        <v>300</v>
      </c>
      <c r="BI202" s="1">
        <f t="shared" si="47"/>
        <v>0</v>
      </c>
      <c r="BJ202" s="76">
        <v>1535506</v>
      </c>
      <c r="BK202" s="75" t="s">
        <v>1572</v>
      </c>
      <c r="BL202" s="75" t="s">
        <v>1605</v>
      </c>
      <c r="BM202" s="75" t="s">
        <v>542</v>
      </c>
      <c r="BN202" s="77" t="s">
        <v>546</v>
      </c>
      <c r="BO202" s="78">
        <v>20</v>
      </c>
      <c r="BP202" s="75" t="s">
        <v>2808</v>
      </c>
      <c r="BQ202" s="80">
        <v>45065</v>
      </c>
      <c r="BR202" s="75" t="s">
        <v>2809</v>
      </c>
      <c r="BS202" s="75" t="s">
        <v>1880</v>
      </c>
      <c r="BT202" s="75">
        <v>40</v>
      </c>
      <c r="BU202" s="75">
        <v>0</v>
      </c>
    </row>
    <row r="203" ht="36" spans="1:73">
      <c r="A203" s="16">
        <f t="shared" si="41"/>
        <v>199</v>
      </c>
      <c r="B203" s="16" t="s">
        <v>477</v>
      </c>
      <c r="C203" s="16" t="s">
        <v>481</v>
      </c>
      <c r="D203" s="16" t="s">
        <v>40</v>
      </c>
      <c r="E203" s="16">
        <v>1</v>
      </c>
      <c r="F203" s="18" t="s">
        <v>56</v>
      </c>
      <c r="G203" s="18" t="s">
        <v>56</v>
      </c>
      <c r="H203" s="16" t="s">
        <v>54</v>
      </c>
      <c r="I203" s="16">
        <v>2</v>
      </c>
      <c r="J203" s="33">
        <v>1000</v>
      </c>
      <c r="K203" s="33">
        <f t="shared" si="42"/>
        <v>2000</v>
      </c>
      <c r="L203" s="34">
        <v>600</v>
      </c>
      <c r="M203" s="33">
        <f t="shared" si="43"/>
        <v>1200</v>
      </c>
      <c r="N203" s="35">
        <v>660</v>
      </c>
      <c r="O203" s="35">
        <v>1320</v>
      </c>
      <c r="P203" s="35">
        <f t="shared" si="44"/>
        <v>753.33</v>
      </c>
      <c r="Q203" s="35">
        <f t="shared" si="45"/>
        <v>1506.66</v>
      </c>
      <c r="R203" s="35"/>
      <c r="S203" s="35"/>
      <c r="T203" s="41"/>
      <c r="X203" s="1">
        <f>VLOOKUP(C:C,AE:AH,4,FALSE)</f>
        <v>600</v>
      </c>
      <c r="Y203" s="1">
        <f t="shared" si="40"/>
        <v>0</v>
      </c>
      <c r="AA203" s="46">
        <v>1720004</v>
      </c>
      <c r="AB203" s="44" t="s">
        <v>1572</v>
      </c>
      <c r="AC203" s="44" t="s">
        <v>1605</v>
      </c>
      <c r="AD203" s="45" t="s">
        <v>531</v>
      </c>
      <c r="AE203" s="44" t="s">
        <v>535</v>
      </c>
      <c r="AF203" s="44">
        <v>29</v>
      </c>
      <c r="AG203" s="44">
        <v>0</v>
      </c>
      <c r="AH203" s="44">
        <f t="shared" si="46"/>
        <v>14.5</v>
      </c>
      <c r="AI203" s="44" t="s">
        <v>2810</v>
      </c>
      <c r="AJ203" s="50">
        <v>45365</v>
      </c>
      <c r="AK203" s="49" t="s">
        <v>2811</v>
      </c>
      <c r="AL203" s="44" t="s">
        <v>1671</v>
      </c>
      <c r="AM203" s="1" t="e">
        <f>VLOOKUP(C:C,AV:AW,2,FALSE)</f>
        <v>#N/A</v>
      </c>
      <c r="AQ203" s="52"/>
      <c r="AR203" s="52"/>
      <c r="AS203" s="52"/>
      <c r="AT203" s="52"/>
      <c r="AU203" s="52"/>
      <c r="AV203" s="52"/>
      <c r="AW203" s="52"/>
      <c r="AX203" s="52"/>
      <c r="AY203" s="96"/>
      <c r="AZ203" s="52"/>
      <c r="BH203" s="1" t="e">
        <f>VLOOKUP(C:C,BN:BO,2,FALSE)</f>
        <v>#N/A</v>
      </c>
      <c r="BI203" s="1" t="e">
        <f t="shared" si="47"/>
        <v>#N/A</v>
      </c>
      <c r="BJ203" s="76">
        <v>1535506</v>
      </c>
      <c r="BK203" s="75" t="s">
        <v>1572</v>
      </c>
      <c r="BL203" s="75" t="s">
        <v>1605</v>
      </c>
      <c r="BM203" s="75" t="s">
        <v>380</v>
      </c>
      <c r="BN203" s="77" t="s">
        <v>385</v>
      </c>
      <c r="BO203" s="78">
        <v>245</v>
      </c>
      <c r="BP203" s="75" t="s">
        <v>2812</v>
      </c>
      <c r="BQ203" s="80">
        <v>45065</v>
      </c>
      <c r="BR203" s="75" t="s">
        <v>2214</v>
      </c>
      <c r="BS203" s="75" t="s">
        <v>1608</v>
      </c>
      <c r="BT203" s="75">
        <v>490</v>
      </c>
      <c r="BU203" s="75">
        <v>0</v>
      </c>
    </row>
    <row r="204" ht="36" spans="1:73">
      <c r="A204" s="16">
        <f t="shared" si="41"/>
        <v>200</v>
      </c>
      <c r="B204" s="23" t="s">
        <v>482</v>
      </c>
      <c r="C204" s="16" t="s">
        <v>483</v>
      </c>
      <c r="D204" s="16" t="s">
        <v>484</v>
      </c>
      <c r="E204" s="16">
        <v>1</v>
      </c>
      <c r="F204" s="18" t="s">
        <v>485</v>
      </c>
      <c r="G204" s="18" t="s">
        <v>485</v>
      </c>
      <c r="H204" s="16" t="s">
        <v>42</v>
      </c>
      <c r="I204" s="16">
        <v>1</v>
      </c>
      <c r="J204" s="33">
        <v>1080</v>
      </c>
      <c r="K204" s="33">
        <f t="shared" si="42"/>
        <v>1080</v>
      </c>
      <c r="L204" s="34">
        <v>357</v>
      </c>
      <c r="M204" s="33">
        <f t="shared" si="43"/>
        <v>357</v>
      </c>
      <c r="N204" s="35">
        <v>450</v>
      </c>
      <c r="O204" s="35">
        <v>450</v>
      </c>
      <c r="P204" s="35">
        <f t="shared" si="44"/>
        <v>629</v>
      </c>
      <c r="Q204" s="35">
        <f t="shared" si="45"/>
        <v>629</v>
      </c>
      <c r="R204" s="35"/>
      <c r="S204" s="35"/>
      <c r="T204" s="41"/>
      <c r="X204" s="1">
        <f>VLOOKUP(C:C,AE:AH,4,FALSE)</f>
        <v>250</v>
      </c>
      <c r="Y204" s="1">
        <f t="shared" si="40"/>
        <v>107</v>
      </c>
      <c r="AA204" s="46">
        <v>1720004</v>
      </c>
      <c r="AB204" s="44" t="s">
        <v>1572</v>
      </c>
      <c r="AC204" s="44" t="s">
        <v>1605</v>
      </c>
      <c r="AD204" s="45" t="s">
        <v>373</v>
      </c>
      <c r="AE204" s="44" t="s">
        <v>374</v>
      </c>
      <c r="AF204" s="44">
        <v>140</v>
      </c>
      <c r="AG204" s="44">
        <v>0</v>
      </c>
      <c r="AH204" s="44">
        <f t="shared" si="46"/>
        <v>70</v>
      </c>
      <c r="AI204" s="44" t="s">
        <v>2813</v>
      </c>
      <c r="AJ204" s="50">
        <v>45365</v>
      </c>
      <c r="AK204" s="49" t="s">
        <v>2814</v>
      </c>
      <c r="AL204" s="44" t="s">
        <v>1671</v>
      </c>
      <c r="AM204" s="1" t="e">
        <f>VLOOKUP(C:C,AV:AW,2,FALSE)</f>
        <v>#N/A</v>
      </c>
      <c r="AQ204" s="52"/>
      <c r="AR204" s="52"/>
      <c r="AS204" s="52"/>
      <c r="AT204" s="52"/>
      <c r="AU204" s="52"/>
      <c r="AV204" s="52"/>
      <c r="AW204" s="52"/>
      <c r="AX204" s="52"/>
      <c r="AY204" s="96"/>
      <c r="AZ204" s="52"/>
      <c r="BH204" s="1" t="e">
        <f>VLOOKUP(C:C,BN:BO,2,FALSE)</f>
        <v>#N/A</v>
      </c>
      <c r="BI204" s="1" t="e">
        <f t="shared" si="47"/>
        <v>#N/A</v>
      </c>
      <c r="BJ204" s="76">
        <v>1535506</v>
      </c>
      <c r="BK204" s="75" t="s">
        <v>1572</v>
      </c>
      <c r="BL204" s="75" t="s">
        <v>1605</v>
      </c>
      <c r="BM204" s="75" t="s">
        <v>380</v>
      </c>
      <c r="BN204" s="77" t="s">
        <v>2815</v>
      </c>
      <c r="BO204" s="78">
        <v>175</v>
      </c>
      <c r="BP204" s="75" t="s">
        <v>2816</v>
      </c>
      <c r="BQ204" s="80">
        <v>45065</v>
      </c>
      <c r="BR204" s="75" t="s">
        <v>2817</v>
      </c>
      <c r="BS204" s="75" t="s">
        <v>1608</v>
      </c>
      <c r="BT204" s="75">
        <v>350</v>
      </c>
      <c r="BU204" s="75">
        <v>0</v>
      </c>
    </row>
    <row r="205" ht="36" spans="1:73">
      <c r="A205" s="16">
        <f t="shared" si="41"/>
        <v>201</v>
      </c>
      <c r="B205" s="16" t="s">
        <v>486</v>
      </c>
      <c r="C205" s="16" t="s">
        <v>487</v>
      </c>
      <c r="D205" s="16" t="s">
        <v>488</v>
      </c>
      <c r="E205" s="16">
        <v>1</v>
      </c>
      <c r="F205" s="18" t="s">
        <v>489</v>
      </c>
      <c r="G205" s="18" t="s">
        <v>489</v>
      </c>
      <c r="H205" s="16" t="s">
        <v>42</v>
      </c>
      <c r="I205" s="16">
        <v>1</v>
      </c>
      <c r="J205" s="33">
        <v>504</v>
      </c>
      <c r="K205" s="33">
        <f t="shared" si="42"/>
        <v>504</v>
      </c>
      <c r="L205" s="34">
        <v>357</v>
      </c>
      <c r="M205" s="33">
        <f t="shared" si="43"/>
        <v>357</v>
      </c>
      <c r="N205" s="35">
        <v>360</v>
      </c>
      <c r="O205" s="35">
        <v>360</v>
      </c>
      <c r="P205" s="35">
        <f t="shared" si="44"/>
        <v>407</v>
      </c>
      <c r="Q205" s="35">
        <f t="shared" si="45"/>
        <v>407</v>
      </c>
      <c r="R205" s="35"/>
      <c r="S205" s="35"/>
      <c r="T205" s="41"/>
      <c r="X205" s="1">
        <f>VLOOKUP(C:C,AE:AH,4,FALSE)</f>
        <v>250</v>
      </c>
      <c r="Y205" s="1">
        <f t="shared" si="40"/>
        <v>107</v>
      </c>
      <c r="AA205" s="46">
        <v>1720004</v>
      </c>
      <c r="AB205" s="44" t="s">
        <v>1572</v>
      </c>
      <c r="AC205" s="44" t="s">
        <v>1605</v>
      </c>
      <c r="AD205" s="45" t="s">
        <v>373</v>
      </c>
      <c r="AE205" s="44" t="s">
        <v>374</v>
      </c>
      <c r="AF205" s="44">
        <v>140</v>
      </c>
      <c r="AG205" s="44">
        <v>0</v>
      </c>
      <c r="AH205" s="44">
        <f t="shared" si="46"/>
        <v>70</v>
      </c>
      <c r="AI205" s="44" t="s">
        <v>2818</v>
      </c>
      <c r="AJ205" s="50">
        <v>45365</v>
      </c>
      <c r="AK205" s="49" t="s">
        <v>2819</v>
      </c>
      <c r="AL205" s="44" t="s">
        <v>1671</v>
      </c>
      <c r="AM205" s="1" t="e">
        <f>VLOOKUP(C:C,AV:AW,2,FALSE)</f>
        <v>#N/A</v>
      </c>
      <c r="AQ205" s="52"/>
      <c r="AR205" s="52"/>
      <c r="AS205" s="52"/>
      <c r="AT205" s="52"/>
      <c r="AU205" s="52"/>
      <c r="AV205" s="52"/>
      <c r="AW205" s="52"/>
      <c r="AX205" s="52"/>
      <c r="AY205" s="96"/>
      <c r="AZ205" s="52"/>
      <c r="BH205" s="1">
        <f>VLOOKUP(C:C,BN:BO,2,FALSE)</f>
        <v>250</v>
      </c>
      <c r="BI205" s="1">
        <f t="shared" si="47"/>
        <v>107</v>
      </c>
      <c r="BJ205" s="76">
        <v>1535506</v>
      </c>
      <c r="BK205" s="75" t="s">
        <v>1572</v>
      </c>
      <c r="BL205" s="75" t="s">
        <v>1605</v>
      </c>
      <c r="BM205" s="75" t="s">
        <v>380</v>
      </c>
      <c r="BN205" s="77" t="s">
        <v>2820</v>
      </c>
      <c r="BO205" s="78">
        <v>245</v>
      </c>
      <c r="BP205" s="75" t="s">
        <v>2821</v>
      </c>
      <c r="BQ205" s="80">
        <v>45065</v>
      </c>
      <c r="BR205" s="75" t="s">
        <v>2822</v>
      </c>
      <c r="BS205" s="75" t="s">
        <v>1608</v>
      </c>
      <c r="BT205" s="75">
        <v>490</v>
      </c>
      <c r="BU205" s="75">
        <v>0</v>
      </c>
    </row>
    <row r="206" ht="36" spans="1:73">
      <c r="A206" s="16">
        <f t="shared" si="41"/>
        <v>202</v>
      </c>
      <c r="B206" s="16" t="s">
        <v>490</v>
      </c>
      <c r="C206" s="16" t="s">
        <v>491</v>
      </c>
      <c r="D206" s="16" t="s">
        <v>40</v>
      </c>
      <c r="E206" s="16">
        <v>3</v>
      </c>
      <c r="F206" s="18" t="s">
        <v>156</v>
      </c>
      <c r="G206" s="18" t="s">
        <v>156</v>
      </c>
      <c r="H206" s="16" t="s">
        <v>42</v>
      </c>
      <c r="I206" s="16">
        <v>1</v>
      </c>
      <c r="J206" s="33">
        <v>135</v>
      </c>
      <c r="K206" s="33">
        <f t="shared" si="42"/>
        <v>405</v>
      </c>
      <c r="L206" s="34">
        <v>153</v>
      </c>
      <c r="M206" s="33">
        <f t="shared" si="43"/>
        <v>459</v>
      </c>
      <c r="N206" s="35">
        <v>90</v>
      </c>
      <c r="O206" s="35">
        <v>270</v>
      </c>
      <c r="P206" s="35">
        <f t="shared" si="44"/>
        <v>126</v>
      </c>
      <c r="Q206" s="35">
        <f t="shared" si="45"/>
        <v>378</v>
      </c>
      <c r="R206" s="35"/>
      <c r="S206" s="35"/>
      <c r="T206" s="41"/>
      <c r="X206" s="1" t="e">
        <f t="shared" si="35"/>
        <v>#N/A</v>
      </c>
      <c r="AA206" s="46">
        <v>1720004</v>
      </c>
      <c r="AB206" s="44" t="s">
        <v>1572</v>
      </c>
      <c r="AC206" s="44" t="s">
        <v>1605</v>
      </c>
      <c r="AD206" s="45" t="s">
        <v>373</v>
      </c>
      <c r="AE206" s="44" t="s">
        <v>374</v>
      </c>
      <c r="AF206" s="44">
        <v>140</v>
      </c>
      <c r="AG206" s="44">
        <v>0</v>
      </c>
      <c r="AH206" s="44">
        <f t="shared" si="46"/>
        <v>70</v>
      </c>
      <c r="AI206" s="44" t="s">
        <v>2823</v>
      </c>
      <c r="AJ206" s="50">
        <v>45365</v>
      </c>
      <c r="AK206" s="49" t="s">
        <v>2824</v>
      </c>
      <c r="AL206" s="44" t="s">
        <v>1671</v>
      </c>
      <c r="AM206" s="1" t="e">
        <f>VLOOKUP(C:C,AV:AW,2,FALSE)</f>
        <v>#N/A</v>
      </c>
      <c r="AQ206" s="52"/>
      <c r="AR206" s="52"/>
      <c r="AS206" s="52"/>
      <c r="AT206" s="52"/>
      <c r="AU206" s="52"/>
      <c r="AV206" s="52"/>
      <c r="AW206" s="52"/>
      <c r="AX206" s="52"/>
      <c r="AY206" s="96"/>
      <c r="AZ206" s="52"/>
      <c r="BH206" s="1" t="e">
        <f>VLOOKUP(C:C,BN:BO,2,FALSE)</f>
        <v>#N/A</v>
      </c>
      <c r="BI206" s="1" t="e">
        <f t="shared" si="47"/>
        <v>#N/A</v>
      </c>
      <c r="BJ206" s="76">
        <v>1535506</v>
      </c>
      <c r="BK206" s="75" t="s">
        <v>1572</v>
      </c>
      <c r="BL206" s="75" t="s">
        <v>1605</v>
      </c>
      <c r="BM206" s="75" t="s">
        <v>281</v>
      </c>
      <c r="BN206" s="77" t="s">
        <v>2825</v>
      </c>
      <c r="BO206" s="78">
        <v>40</v>
      </c>
      <c r="BP206" s="75" t="s">
        <v>2826</v>
      </c>
      <c r="BQ206" s="80">
        <v>45065</v>
      </c>
      <c r="BR206" s="75" t="s">
        <v>1934</v>
      </c>
      <c r="BS206" s="75" t="s">
        <v>1613</v>
      </c>
      <c r="BT206" s="75">
        <v>80</v>
      </c>
      <c r="BU206" s="75">
        <v>0</v>
      </c>
    </row>
    <row r="207" ht="36" spans="1:73">
      <c r="A207" s="16">
        <f t="shared" si="41"/>
        <v>203</v>
      </c>
      <c r="B207" s="16" t="s">
        <v>490</v>
      </c>
      <c r="C207" s="16" t="s">
        <v>492</v>
      </c>
      <c r="D207" s="16" t="s">
        <v>40</v>
      </c>
      <c r="E207" s="16">
        <v>3</v>
      </c>
      <c r="F207" s="18" t="s">
        <v>156</v>
      </c>
      <c r="G207" s="18" t="s">
        <v>156</v>
      </c>
      <c r="H207" s="16" t="s">
        <v>42</v>
      </c>
      <c r="I207" s="16">
        <v>1</v>
      </c>
      <c r="J207" s="33">
        <v>135</v>
      </c>
      <c r="K207" s="33">
        <f t="shared" si="42"/>
        <v>405</v>
      </c>
      <c r="L207" s="34">
        <v>153</v>
      </c>
      <c r="M207" s="33">
        <f t="shared" si="43"/>
        <v>459</v>
      </c>
      <c r="N207" s="35">
        <v>90</v>
      </c>
      <c r="O207" s="35">
        <v>270</v>
      </c>
      <c r="P207" s="35">
        <f t="shared" si="44"/>
        <v>126</v>
      </c>
      <c r="Q207" s="35">
        <f t="shared" si="45"/>
        <v>378</v>
      </c>
      <c r="R207" s="35"/>
      <c r="S207" s="35"/>
      <c r="T207" s="41"/>
      <c r="X207" s="1" t="e">
        <f t="shared" si="35"/>
        <v>#N/A</v>
      </c>
      <c r="AA207" s="46">
        <v>1720004</v>
      </c>
      <c r="AB207" s="44" t="s">
        <v>1572</v>
      </c>
      <c r="AC207" s="44" t="s">
        <v>1605</v>
      </c>
      <c r="AD207" s="45" t="s">
        <v>373</v>
      </c>
      <c r="AE207" s="44" t="s">
        <v>2827</v>
      </c>
      <c r="AF207" s="44">
        <v>140</v>
      </c>
      <c r="AG207" s="44">
        <v>0</v>
      </c>
      <c r="AH207" s="44">
        <f t="shared" si="46"/>
        <v>70</v>
      </c>
      <c r="AI207" s="44" t="s">
        <v>2828</v>
      </c>
      <c r="AJ207" s="50">
        <v>45365</v>
      </c>
      <c r="AK207" s="49" t="s">
        <v>2829</v>
      </c>
      <c r="AL207" s="44" t="s">
        <v>1671</v>
      </c>
      <c r="AM207" s="1" t="e">
        <f>VLOOKUP(C:C,AV:AW,2,FALSE)</f>
        <v>#N/A</v>
      </c>
      <c r="AQ207" s="52"/>
      <c r="AR207" s="52"/>
      <c r="AS207" s="52"/>
      <c r="AT207" s="52"/>
      <c r="AU207" s="52"/>
      <c r="AV207" s="52"/>
      <c r="AW207" s="52"/>
      <c r="AX207" s="52"/>
      <c r="AY207" s="96"/>
      <c r="AZ207" s="52"/>
      <c r="BH207" s="1" t="e">
        <f>VLOOKUP(C:C,BN:BO,2,FALSE)</f>
        <v>#N/A</v>
      </c>
      <c r="BI207" s="1" t="e">
        <f t="shared" si="47"/>
        <v>#N/A</v>
      </c>
      <c r="BJ207" s="76">
        <v>1535506</v>
      </c>
      <c r="BK207" s="75" t="s">
        <v>1572</v>
      </c>
      <c r="BL207" s="75" t="s">
        <v>1605</v>
      </c>
      <c r="BM207" s="75" t="s">
        <v>281</v>
      </c>
      <c r="BN207" s="77" t="s">
        <v>2825</v>
      </c>
      <c r="BO207" s="78">
        <v>40</v>
      </c>
      <c r="BP207" s="75" t="s">
        <v>2830</v>
      </c>
      <c r="BQ207" s="80">
        <v>45065</v>
      </c>
      <c r="BR207" s="75" t="s">
        <v>1929</v>
      </c>
      <c r="BS207" s="75" t="s">
        <v>1613</v>
      </c>
      <c r="BT207" s="75">
        <v>80</v>
      </c>
      <c r="BU207" s="75">
        <v>0</v>
      </c>
    </row>
    <row r="208" ht="40.5" spans="1:73">
      <c r="A208" s="16">
        <f t="shared" si="41"/>
        <v>204</v>
      </c>
      <c r="B208" s="16" t="s">
        <v>493</v>
      </c>
      <c r="C208" s="16" t="s">
        <v>494</v>
      </c>
      <c r="D208" s="16" t="s">
        <v>347</v>
      </c>
      <c r="E208" s="16">
        <f>56+28</f>
        <v>84</v>
      </c>
      <c r="F208" s="18" t="s">
        <v>2831</v>
      </c>
      <c r="G208" s="18" t="s">
        <v>2831</v>
      </c>
      <c r="H208" s="16" t="s">
        <v>42</v>
      </c>
      <c r="I208" s="16">
        <v>1</v>
      </c>
      <c r="J208" s="33">
        <v>108</v>
      </c>
      <c r="K208" s="33">
        <f t="shared" si="42"/>
        <v>9072</v>
      </c>
      <c r="L208" s="34">
        <v>51</v>
      </c>
      <c r="M208" s="33">
        <f t="shared" si="43"/>
        <v>4284</v>
      </c>
      <c r="N208" s="35">
        <v>90</v>
      </c>
      <c r="O208" s="35">
        <v>7560</v>
      </c>
      <c r="P208" s="35">
        <f t="shared" si="44"/>
        <v>83</v>
      </c>
      <c r="Q208" s="35">
        <f t="shared" si="45"/>
        <v>6972</v>
      </c>
      <c r="R208" s="35"/>
      <c r="S208" s="35"/>
      <c r="T208" s="41"/>
      <c r="X208" s="1" t="e">
        <f t="shared" si="35"/>
        <v>#N/A</v>
      </c>
      <c r="AA208" s="46">
        <v>1720253</v>
      </c>
      <c r="AB208" s="44" t="s">
        <v>2745</v>
      </c>
      <c r="AC208" s="44" t="s">
        <v>1605</v>
      </c>
      <c r="AD208" s="45" t="s">
        <v>576</v>
      </c>
      <c r="AE208" s="44" t="s">
        <v>1774</v>
      </c>
      <c r="AF208" s="44">
        <v>90</v>
      </c>
      <c r="AG208" s="44">
        <v>0</v>
      </c>
      <c r="AH208" s="44">
        <f t="shared" si="46"/>
        <v>45</v>
      </c>
      <c r="AI208" s="44" t="s">
        <v>2832</v>
      </c>
      <c r="AJ208" s="50">
        <v>45365</v>
      </c>
      <c r="AK208" s="49" t="s">
        <v>2833</v>
      </c>
      <c r="AL208" s="44" t="s">
        <v>1608</v>
      </c>
      <c r="AM208" s="1" t="e">
        <f>VLOOKUP(C:C,AV:AW,2,FALSE)</f>
        <v>#N/A</v>
      </c>
      <c r="AQ208" s="52"/>
      <c r="AR208" s="52"/>
      <c r="AS208" s="52"/>
      <c r="AT208" s="52"/>
      <c r="AU208" s="52"/>
      <c r="AV208" s="52"/>
      <c r="AW208" s="52"/>
      <c r="AX208" s="52"/>
      <c r="AY208" s="96"/>
      <c r="AZ208" s="52"/>
      <c r="BH208" s="1" t="e">
        <f>VLOOKUP(C:C,BN:BO,2,FALSE)</f>
        <v>#N/A</v>
      </c>
      <c r="BI208" s="1" t="e">
        <f t="shared" si="47"/>
        <v>#N/A</v>
      </c>
      <c r="BJ208" s="76">
        <v>1535506</v>
      </c>
      <c r="BK208" s="75" t="s">
        <v>1572</v>
      </c>
      <c r="BL208" s="75" t="s">
        <v>1605</v>
      </c>
      <c r="BM208" s="75" t="s">
        <v>125</v>
      </c>
      <c r="BN208" s="77" t="s">
        <v>1977</v>
      </c>
      <c r="BO208" s="78">
        <v>250</v>
      </c>
      <c r="BP208" s="75" t="s">
        <v>2834</v>
      </c>
      <c r="BQ208" s="80">
        <v>45065</v>
      </c>
      <c r="BR208" s="75" t="s">
        <v>1979</v>
      </c>
      <c r="BS208" s="75" t="s">
        <v>1613</v>
      </c>
      <c r="BT208" s="75">
        <v>500</v>
      </c>
      <c r="BU208" s="75">
        <v>0</v>
      </c>
    </row>
    <row r="209" ht="40.5" spans="1:73">
      <c r="A209" s="16">
        <f t="shared" si="41"/>
        <v>205</v>
      </c>
      <c r="B209" s="31" t="s">
        <v>496</v>
      </c>
      <c r="C209" s="31" t="s">
        <v>497</v>
      </c>
      <c r="D209" s="31" t="s">
        <v>318</v>
      </c>
      <c r="E209" s="31">
        <v>7</v>
      </c>
      <c r="F209" s="18" t="s">
        <v>2831</v>
      </c>
      <c r="G209" s="18" t="s">
        <v>2831</v>
      </c>
      <c r="H209" s="16" t="s">
        <v>42</v>
      </c>
      <c r="I209" s="16">
        <v>1</v>
      </c>
      <c r="J209" s="33">
        <v>108</v>
      </c>
      <c r="K209" s="33">
        <f t="shared" si="42"/>
        <v>756</v>
      </c>
      <c r="L209" s="34">
        <v>127.5</v>
      </c>
      <c r="M209" s="33">
        <f t="shared" si="43"/>
        <v>892.5</v>
      </c>
      <c r="N209" s="35">
        <v>135</v>
      </c>
      <c r="O209" s="35">
        <v>945</v>
      </c>
      <c r="P209" s="35">
        <f t="shared" si="44"/>
        <v>123.5</v>
      </c>
      <c r="Q209" s="35">
        <f t="shared" si="45"/>
        <v>864.5</v>
      </c>
      <c r="R209" s="35"/>
      <c r="S209" s="35"/>
      <c r="T209" s="41"/>
      <c r="X209" s="1">
        <f>VLOOKUP(C:C,AE:AH,4,FALSE)</f>
        <v>75</v>
      </c>
      <c r="Y209" s="1">
        <f>L209-X209</f>
        <v>52.5</v>
      </c>
      <c r="AA209" s="46">
        <v>1720253</v>
      </c>
      <c r="AB209" s="44" t="s">
        <v>2745</v>
      </c>
      <c r="AC209" s="44" t="s">
        <v>1605</v>
      </c>
      <c r="AD209" s="45" t="s">
        <v>576</v>
      </c>
      <c r="AE209" s="44" t="s">
        <v>1774</v>
      </c>
      <c r="AF209" s="44">
        <v>90</v>
      </c>
      <c r="AG209" s="44">
        <v>0</v>
      </c>
      <c r="AH209" s="44">
        <f t="shared" si="46"/>
        <v>45</v>
      </c>
      <c r="AI209" s="44" t="s">
        <v>2835</v>
      </c>
      <c r="AJ209" s="50">
        <v>45365</v>
      </c>
      <c r="AK209" s="49" t="s">
        <v>2836</v>
      </c>
      <c r="AL209" s="44" t="s">
        <v>1608</v>
      </c>
      <c r="AM209" s="1" t="e">
        <f>VLOOKUP(C:C,AV:AW,2,FALSE)</f>
        <v>#N/A</v>
      </c>
      <c r="AQ209" s="52"/>
      <c r="AR209" s="52"/>
      <c r="AS209" s="52"/>
      <c r="AT209" s="52"/>
      <c r="AU209" s="52"/>
      <c r="AV209" s="52"/>
      <c r="AW209" s="52"/>
      <c r="AX209" s="52"/>
      <c r="AY209" s="96"/>
      <c r="AZ209" s="52"/>
      <c r="BH209" s="1" t="e">
        <f>VLOOKUP(C:C,BN:BO,2,FALSE)</f>
        <v>#N/A</v>
      </c>
      <c r="BI209" s="1" t="e">
        <f t="shared" si="47"/>
        <v>#N/A</v>
      </c>
      <c r="BJ209" s="76">
        <v>1535506</v>
      </c>
      <c r="BK209" s="75" t="s">
        <v>1572</v>
      </c>
      <c r="BL209" s="75" t="s">
        <v>1605</v>
      </c>
      <c r="BM209" s="75" t="s">
        <v>125</v>
      </c>
      <c r="BN209" s="77" t="s">
        <v>1867</v>
      </c>
      <c r="BO209" s="78">
        <v>250</v>
      </c>
      <c r="BP209" s="75" t="s">
        <v>2837</v>
      </c>
      <c r="BQ209" s="80">
        <v>45065</v>
      </c>
      <c r="BR209" s="75" t="s">
        <v>1985</v>
      </c>
      <c r="BS209" s="75" t="s">
        <v>1613</v>
      </c>
      <c r="BT209" s="75">
        <v>500</v>
      </c>
      <c r="BU209" s="75">
        <v>0</v>
      </c>
    </row>
    <row r="210" ht="40.5" spans="1:73">
      <c r="A210" s="16">
        <f t="shared" si="41"/>
        <v>206</v>
      </c>
      <c r="B210" s="16" t="s">
        <v>498</v>
      </c>
      <c r="C210" s="16" t="s">
        <v>499</v>
      </c>
      <c r="D210" s="16" t="s">
        <v>40</v>
      </c>
      <c r="E210" s="16">
        <v>1</v>
      </c>
      <c r="F210" s="19" t="s">
        <v>500</v>
      </c>
      <c r="G210" s="19" t="s">
        <v>500</v>
      </c>
      <c r="H210" s="16" t="s">
        <v>42</v>
      </c>
      <c r="I210" s="16">
        <v>1</v>
      </c>
      <c r="J210" s="33">
        <v>135</v>
      </c>
      <c r="K210" s="33">
        <f t="shared" si="42"/>
        <v>135</v>
      </c>
      <c r="L210" s="34">
        <v>122.4</v>
      </c>
      <c r="M210" s="33">
        <f t="shared" si="43"/>
        <v>122.4</v>
      </c>
      <c r="N210" s="35">
        <v>45</v>
      </c>
      <c r="O210" s="35">
        <v>45</v>
      </c>
      <c r="P210" s="35">
        <f t="shared" si="44"/>
        <v>100.8</v>
      </c>
      <c r="Q210" s="35">
        <f t="shared" si="45"/>
        <v>100.8</v>
      </c>
      <c r="R210" s="35"/>
      <c r="S210" s="35"/>
      <c r="T210" s="41"/>
      <c r="X210" s="1" t="e">
        <f t="shared" si="35"/>
        <v>#N/A</v>
      </c>
      <c r="AA210" s="46">
        <v>1720253</v>
      </c>
      <c r="AB210" s="44" t="s">
        <v>2745</v>
      </c>
      <c r="AC210" s="44" t="s">
        <v>1605</v>
      </c>
      <c r="AD210" s="45" t="s">
        <v>576</v>
      </c>
      <c r="AE210" s="44" t="s">
        <v>1774</v>
      </c>
      <c r="AF210" s="44">
        <v>90</v>
      </c>
      <c r="AG210" s="44">
        <v>0</v>
      </c>
      <c r="AH210" s="44">
        <f t="shared" si="46"/>
        <v>45</v>
      </c>
      <c r="AI210" s="44" t="s">
        <v>2838</v>
      </c>
      <c r="AJ210" s="50">
        <v>45365</v>
      </c>
      <c r="AK210" s="49" t="s">
        <v>2839</v>
      </c>
      <c r="AL210" s="44" t="s">
        <v>1608</v>
      </c>
      <c r="AM210" s="1" t="e">
        <f>VLOOKUP(C:C,AV:AW,2,FALSE)</f>
        <v>#N/A</v>
      </c>
      <c r="AQ210" s="52"/>
      <c r="AR210" s="52"/>
      <c r="AS210" s="52"/>
      <c r="AT210" s="52"/>
      <c r="AU210" s="52"/>
      <c r="AV210" s="52"/>
      <c r="AW210" s="52"/>
      <c r="AX210" s="52"/>
      <c r="AY210" s="96"/>
      <c r="AZ210" s="52"/>
      <c r="BH210" s="1" t="e">
        <f>VLOOKUP(C:C,BN:BO,2,FALSE)</f>
        <v>#N/A</v>
      </c>
      <c r="BI210" s="1" t="e">
        <f t="shared" si="47"/>
        <v>#N/A</v>
      </c>
      <c r="BJ210" s="76">
        <v>1535506</v>
      </c>
      <c r="BK210" s="75" t="s">
        <v>1572</v>
      </c>
      <c r="BL210" s="75" t="s">
        <v>1605</v>
      </c>
      <c r="BM210" s="75" t="s">
        <v>1303</v>
      </c>
      <c r="BN210" s="77" t="s">
        <v>1965</v>
      </c>
      <c r="BO210" s="78">
        <v>15</v>
      </c>
      <c r="BP210" s="75" t="s">
        <v>2840</v>
      </c>
      <c r="BQ210" s="80">
        <v>45065</v>
      </c>
      <c r="BR210" s="75" t="s">
        <v>1967</v>
      </c>
      <c r="BS210" s="75" t="s">
        <v>1613</v>
      </c>
      <c r="BT210" s="75">
        <v>30</v>
      </c>
      <c r="BU210" s="75">
        <v>0</v>
      </c>
    </row>
    <row r="211" ht="40.5" spans="1:73">
      <c r="A211" s="16">
        <f t="shared" si="41"/>
        <v>207</v>
      </c>
      <c r="B211" s="16" t="s">
        <v>501</v>
      </c>
      <c r="C211" s="16" t="s">
        <v>502</v>
      </c>
      <c r="D211" s="16" t="s">
        <v>40</v>
      </c>
      <c r="E211" s="16">
        <v>1</v>
      </c>
      <c r="F211" s="18" t="s">
        <v>503</v>
      </c>
      <c r="G211" s="18" t="s">
        <v>503</v>
      </c>
      <c r="H211" s="16" t="s">
        <v>42</v>
      </c>
      <c r="I211" s="16">
        <v>1</v>
      </c>
      <c r="J211" s="33">
        <v>315</v>
      </c>
      <c r="K211" s="33">
        <f t="shared" si="42"/>
        <v>315</v>
      </c>
      <c r="L211" s="34">
        <v>867</v>
      </c>
      <c r="M211" s="33">
        <f t="shared" si="43"/>
        <v>867</v>
      </c>
      <c r="N211" s="35">
        <v>720</v>
      </c>
      <c r="O211" s="35">
        <v>720</v>
      </c>
      <c r="P211" s="35">
        <f t="shared" si="44"/>
        <v>634</v>
      </c>
      <c r="Q211" s="35">
        <f t="shared" si="45"/>
        <v>634</v>
      </c>
      <c r="R211" s="35"/>
      <c r="S211" s="35"/>
      <c r="T211" s="41"/>
      <c r="X211" s="1" t="e">
        <f t="shared" si="35"/>
        <v>#N/A</v>
      </c>
      <c r="AA211" s="46">
        <v>1720253</v>
      </c>
      <c r="AB211" s="44" t="s">
        <v>2745</v>
      </c>
      <c r="AC211" s="44" t="s">
        <v>1605</v>
      </c>
      <c r="AD211" s="45" t="s">
        <v>576</v>
      </c>
      <c r="AE211" s="44" t="s">
        <v>1774</v>
      </c>
      <c r="AF211" s="44">
        <v>90</v>
      </c>
      <c r="AG211" s="44">
        <v>0</v>
      </c>
      <c r="AH211" s="44">
        <f t="shared" si="46"/>
        <v>45</v>
      </c>
      <c r="AI211" s="44" t="s">
        <v>2841</v>
      </c>
      <c r="AJ211" s="50">
        <v>45365</v>
      </c>
      <c r="AK211" s="49" t="s">
        <v>2842</v>
      </c>
      <c r="AL211" s="44" t="s">
        <v>1608</v>
      </c>
      <c r="AM211" s="1" t="e">
        <f>VLOOKUP(C:C,AV:AW,2,FALSE)</f>
        <v>#N/A</v>
      </c>
      <c r="AQ211" s="52"/>
      <c r="AR211" s="52"/>
      <c r="AS211" s="52"/>
      <c r="AT211" s="52"/>
      <c r="AU211" s="52"/>
      <c r="AV211" s="52"/>
      <c r="AW211" s="52"/>
      <c r="AX211" s="52"/>
      <c r="AY211" s="96"/>
      <c r="AZ211" s="52"/>
      <c r="BH211" s="1" t="e">
        <f>VLOOKUP(C:C,BN:BO,2,FALSE)</f>
        <v>#N/A</v>
      </c>
      <c r="BI211" s="1" t="e">
        <f t="shared" si="47"/>
        <v>#N/A</v>
      </c>
      <c r="BJ211" s="76">
        <v>1535506</v>
      </c>
      <c r="BK211" s="75" t="s">
        <v>1572</v>
      </c>
      <c r="BL211" s="75" t="s">
        <v>1605</v>
      </c>
      <c r="BM211" s="75" t="s">
        <v>1049</v>
      </c>
      <c r="BN211" s="77" t="s">
        <v>1666</v>
      </c>
      <c r="BO211" s="78">
        <v>10</v>
      </c>
      <c r="BP211" s="75" t="s">
        <v>2843</v>
      </c>
      <c r="BQ211" s="80">
        <v>45065</v>
      </c>
      <c r="BR211" s="75" t="s">
        <v>1871</v>
      </c>
      <c r="BS211" s="75" t="s">
        <v>1613</v>
      </c>
      <c r="BT211" s="75">
        <v>20</v>
      </c>
      <c r="BU211" s="75">
        <v>0</v>
      </c>
    </row>
    <row r="212" ht="40.5" spans="1:73">
      <c r="A212" s="16">
        <f t="shared" si="41"/>
        <v>208</v>
      </c>
      <c r="B212" s="16" t="s">
        <v>504</v>
      </c>
      <c r="C212" s="16" t="s">
        <v>505</v>
      </c>
      <c r="D212" s="16" t="s">
        <v>40</v>
      </c>
      <c r="E212" s="16">
        <v>1</v>
      </c>
      <c r="F212" s="19" t="s">
        <v>506</v>
      </c>
      <c r="G212" s="19" t="s">
        <v>506</v>
      </c>
      <c r="H212" s="16" t="s">
        <v>42</v>
      </c>
      <c r="I212" s="16">
        <v>1</v>
      </c>
      <c r="J212" s="33">
        <v>135</v>
      </c>
      <c r="K212" s="33">
        <f t="shared" si="42"/>
        <v>135</v>
      </c>
      <c r="L212" s="34">
        <v>186.15</v>
      </c>
      <c r="M212" s="33">
        <f t="shared" si="43"/>
        <v>186.15</v>
      </c>
      <c r="N212" s="35">
        <v>328.5</v>
      </c>
      <c r="O212" s="35">
        <v>328.5</v>
      </c>
      <c r="P212" s="35">
        <f t="shared" si="44"/>
        <v>216.55</v>
      </c>
      <c r="Q212" s="35">
        <f t="shared" si="45"/>
        <v>216.55</v>
      </c>
      <c r="R212" s="35"/>
      <c r="S212" s="35"/>
      <c r="T212" s="41"/>
      <c r="X212" s="1">
        <f>VLOOKUP(C:C,AE:AH,4,FALSE)</f>
        <v>182.5</v>
      </c>
      <c r="Y212" s="1">
        <f>L212-X212</f>
        <v>3.65000000000001</v>
      </c>
      <c r="AA212" s="46">
        <v>1720253</v>
      </c>
      <c r="AB212" s="44" t="s">
        <v>2745</v>
      </c>
      <c r="AC212" s="44" t="s">
        <v>1605</v>
      </c>
      <c r="AD212" s="45" t="s">
        <v>576</v>
      </c>
      <c r="AE212" s="44" t="s">
        <v>1774</v>
      </c>
      <c r="AF212" s="44">
        <v>90</v>
      </c>
      <c r="AG212" s="44">
        <v>0</v>
      </c>
      <c r="AH212" s="44">
        <f t="shared" si="46"/>
        <v>45</v>
      </c>
      <c r="AI212" s="44" t="s">
        <v>2844</v>
      </c>
      <c r="AJ212" s="50">
        <v>45365</v>
      </c>
      <c r="AK212" s="49" t="s">
        <v>2845</v>
      </c>
      <c r="AL212" s="44" t="s">
        <v>1608</v>
      </c>
      <c r="AM212" s="1" t="e">
        <f>VLOOKUP(C:C,AV:AW,2,FALSE)</f>
        <v>#N/A</v>
      </c>
      <c r="AQ212" s="52"/>
      <c r="AR212" s="52"/>
      <c r="AS212" s="52"/>
      <c r="AT212" s="52"/>
      <c r="AU212" s="52"/>
      <c r="AV212" s="52"/>
      <c r="AW212" s="52"/>
      <c r="AX212" s="52"/>
      <c r="AY212" s="96"/>
      <c r="AZ212" s="52"/>
      <c r="BH212" s="1">
        <f>VLOOKUP(C:C,BN:BO,2,FALSE)</f>
        <v>182.5</v>
      </c>
      <c r="BI212" s="1">
        <f t="shared" si="47"/>
        <v>3.65000000000001</v>
      </c>
      <c r="BJ212" s="76">
        <v>1535506</v>
      </c>
      <c r="BK212" s="75" t="s">
        <v>1572</v>
      </c>
      <c r="BL212" s="75" t="s">
        <v>1605</v>
      </c>
      <c r="BM212" s="75" t="s">
        <v>1138</v>
      </c>
      <c r="BN212" s="77" t="s">
        <v>1698</v>
      </c>
      <c r="BO212" s="78">
        <v>20</v>
      </c>
      <c r="BP212" s="75" t="s">
        <v>2846</v>
      </c>
      <c r="BQ212" s="80">
        <v>45065</v>
      </c>
      <c r="BR212" s="75" t="s">
        <v>1700</v>
      </c>
      <c r="BS212" s="75" t="s">
        <v>1613</v>
      </c>
      <c r="BT212" s="75">
        <v>40</v>
      </c>
      <c r="BU212" s="75">
        <v>0</v>
      </c>
    </row>
    <row r="213" ht="40.5" spans="1:73">
      <c r="A213" s="16">
        <f t="shared" si="41"/>
        <v>209</v>
      </c>
      <c r="B213" s="16" t="s">
        <v>507</v>
      </c>
      <c r="C213" s="16" t="s">
        <v>508</v>
      </c>
      <c r="D213" s="16" t="s">
        <v>509</v>
      </c>
      <c r="E213" s="16">
        <v>1</v>
      </c>
      <c r="F213" s="17" t="s">
        <v>510</v>
      </c>
      <c r="G213" s="17" t="s">
        <v>510</v>
      </c>
      <c r="H213" s="16" t="s">
        <v>42</v>
      </c>
      <c r="I213" s="16">
        <v>1</v>
      </c>
      <c r="J213" s="33">
        <v>180</v>
      </c>
      <c r="K213" s="33">
        <f t="shared" si="42"/>
        <v>180</v>
      </c>
      <c r="L213" s="34">
        <v>204</v>
      </c>
      <c r="M213" s="33">
        <f t="shared" si="43"/>
        <v>204</v>
      </c>
      <c r="N213" s="35">
        <v>360</v>
      </c>
      <c r="O213" s="35">
        <v>360</v>
      </c>
      <c r="P213" s="35">
        <f t="shared" si="44"/>
        <v>248</v>
      </c>
      <c r="Q213" s="35">
        <f t="shared" si="45"/>
        <v>248</v>
      </c>
      <c r="R213" s="35"/>
      <c r="S213" s="35"/>
      <c r="T213" s="41"/>
      <c r="X213" s="1" t="e">
        <f t="shared" si="35"/>
        <v>#N/A</v>
      </c>
      <c r="AA213" s="46">
        <v>1720253</v>
      </c>
      <c r="AB213" s="44" t="s">
        <v>2745</v>
      </c>
      <c r="AC213" s="44" t="s">
        <v>1605</v>
      </c>
      <c r="AD213" s="45" t="s">
        <v>2602</v>
      </c>
      <c r="AE213" s="44" t="s">
        <v>2581</v>
      </c>
      <c r="AF213" s="44">
        <v>400</v>
      </c>
      <c r="AG213" s="44">
        <v>0</v>
      </c>
      <c r="AH213" s="44">
        <f t="shared" si="46"/>
        <v>200</v>
      </c>
      <c r="AI213" s="44" t="s">
        <v>2847</v>
      </c>
      <c r="AJ213" s="50">
        <v>45365</v>
      </c>
      <c r="AK213" s="49" t="s">
        <v>2848</v>
      </c>
      <c r="AL213" s="44" t="s">
        <v>1608</v>
      </c>
      <c r="AM213" s="1" t="e">
        <f>VLOOKUP(C:C,AV:AW,2,FALSE)</f>
        <v>#N/A</v>
      </c>
      <c r="AQ213" s="52"/>
      <c r="AR213" s="52"/>
      <c r="AS213" s="52"/>
      <c r="AT213" s="52"/>
      <c r="AU213" s="52"/>
      <c r="AV213" s="52"/>
      <c r="AW213" s="52"/>
      <c r="AX213" s="52"/>
      <c r="AY213" s="96"/>
      <c r="AZ213" s="52"/>
      <c r="BH213" s="1" t="e">
        <f>VLOOKUP(C:C,BN:BO,2,FALSE)</f>
        <v>#N/A</v>
      </c>
      <c r="BI213" s="1" t="e">
        <f t="shared" si="47"/>
        <v>#N/A</v>
      </c>
      <c r="BJ213" s="76">
        <v>1535506</v>
      </c>
      <c r="BK213" s="75" t="s">
        <v>1572</v>
      </c>
      <c r="BL213" s="75" t="s">
        <v>1605</v>
      </c>
      <c r="BM213" s="75" t="s">
        <v>2849</v>
      </c>
      <c r="BN213" s="77" t="s">
        <v>2850</v>
      </c>
      <c r="BO213" s="78">
        <v>75</v>
      </c>
      <c r="BP213" s="75" t="s">
        <v>2851</v>
      </c>
      <c r="BQ213" s="80">
        <v>45065</v>
      </c>
      <c r="BR213" s="75" t="s">
        <v>2852</v>
      </c>
      <c r="BS213" s="75" t="s">
        <v>1613</v>
      </c>
      <c r="BT213" s="75">
        <v>150</v>
      </c>
      <c r="BU213" s="75">
        <v>0</v>
      </c>
    </row>
    <row r="214" ht="48" spans="1:73">
      <c r="A214" s="16">
        <f t="shared" si="41"/>
        <v>210</v>
      </c>
      <c r="B214" s="16" t="s">
        <v>511</v>
      </c>
      <c r="C214" s="16" t="s">
        <v>512</v>
      </c>
      <c r="D214" s="16" t="s">
        <v>440</v>
      </c>
      <c r="E214" s="16">
        <v>1</v>
      </c>
      <c r="F214" s="17" t="s">
        <v>513</v>
      </c>
      <c r="G214" s="17" t="s">
        <v>513</v>
      </c>
      <c r="H214" s="16" t="s">
        <v>42</v>
      </c>
      <c r="I214" s="16">
        <v>1</v>
      </c>
      <c r="J214" s="33">
        <v>1080</v>
      </c>
      <c r="K214" s="33">
        <f t="shared" si="42"/>
        <v>1080</v>
      </c>
      <c r="L214" s="34">
        <v>1020</v>
      </c>
      <c r="M214" s="33">
        <f t="shared" si="43"/>
        <v>1020</v>
      </c>
      <c r="N214" s="35">
        <v>1800</v>
      </c>
      <c r="O214" s="35">
        <v>1800</v>
      </c>
      <c r="P214" s="35">
        <f t="shared" si="44"/>
        <v>1300</v>
      </c>
      <c r="Q214" s="35">
        <f t="shared" si="45"/>
        <v>1300</v>
      </c>
      <c r="R214" s="35"/>
      <c r="S214" s="35"/>
      <c r="T214" s="41"/>
      <c r="X214" s="1" t="e">
        <f t="shared" si="35"/>
        <v>#N/A</v>
      </c>
      <c r="AA214" s="46">
        <v>1720253</v>
      </c>
      <c r="AB214" s="44" t="s">
        <v>2745</v>
      </c>
      <c r="AC214" s="44" t="s">
        <v>1605</v>
      </c>
      <c r="AD214" s="45" t="s">
        <v>148</v>
      </c>
      <c r="AE214" s="44" t="s">
        <v>40</v>
      </c>
      <c r="AF214" s="44">
        <v>60</v>
      </c>
      <c r="AG214" s="44">
        <v>0</v>
      </c>
      <c r="AH214" s="44">
        <f t="shared" si="46"/>
        <v>30</v>
      </c>
      <c r="AI214" s="44" t="s">
        <v>2853</v>
      </c>
      <c r="AJ214" s="50">
        <v>45365</v>
      </c>
      <c r="AK214" s="49" t="s">
        <v>2854</v>
      </c>
      <c r="AL214" s="44" t="s">
        <v>1608</v>
      </c>
      <c r="AM214" s="1" t="e">
        <f>VLOOKUP(C:C,AV:AW,2,FALSE)</f>
        <v>#N/A</v>
      </c>
      <c r="AQ214" s="52"/>
      <c r="AR214" s="52"/>
      <c r="AS214" s="52"/>
      <c r="AT214" s="52"/>
      <c r="AU214" s="52"/>
      <c r="AV214" s="52"/>
      <c r="AW214" s="52"/>
      <c r="AX214" s="52"/>
      <c r="AY214" s="96"/>
      <c r="AZ214" s="52"/>
      <c r="BH214" s="1" t="e">
        <f>VLOOKUP(C:C,BN:BO,2,FALSE)</f>
        <v>#N/A</v>
      </c>
      <c r="BI214" s="1" t="e">
        <f t="shared" si="47"/>
        <v>#N/A</v>
      </c>
      <c r="BJ214" s="76">
        <v>1535506</v>
      </c>
      <c r="BK214" s="75" t="s">
        <v>1572</v>
      </c>
      <c r="BL214" s="75" t="s">
        <v>1605</v>
      </c>
      <c r="BM214" s="75" t="s">
        <v>1055</v>
      </c>
      <c r="BN214" s="77" t="s">
        <v>1056</v>
      </c>
      <c r="BO214" s="78">
        <v>200</v>
      </c>
      <c r="BP214" s="75" t="s">
        <v>2855</v>
      </c>
      <c r="BQ214" s="80">
        <v>45065</v>
      </c>
      <c r="BR214" s="75" t="s">
        <v>1643</v>
      </c>
      <c r="BS214" s="75" t="s">
        <v>1608</v>
      </c>
      <c r="BT214" s="75">
        <v>400</v>
      </c>
      <c r="BU214" s="75">
        <v>0</v>
      </c>
    </row>
    <row r="215" ht="48" spans="1:73">
      <c r="A215" s="16">
        <f t="shared" si="41"/>
        <v>211</v>
      </c>
      <c r="B215" s="16" t="s">
        <v>514</v>
      </c>
      <c r="C215" s="16" t="s">
        <v>515</v>
      </c>
      <c r="D215" s="16" t="s">
        <v>516</v>
      </c>
      <c r="E215" s="16">
        <v>1</v>
      </c>
      <c r="F215" s="97" t="s">
        <v>2856</v>
      </c>
      <c r="G215" s="97" t="s">
        <v>2856</v>
      </c>
      <c r="H215" s="16" t="s">
        <v>42</v>
      </c>
      <c r="I215" s="16">
        <v>1</v>
      </c>
      <c r="J215" s="33">
        <v>315</v>
      </c>
      <c r="K215" s="33">
        <f t="shared" si="42"/>
        <v>315</v>
      </c>
      <c r="L215" s="34">
        <v>663</v>
      </c>
      <c r="M215" s="33">
        <f t="shared" si="43"/>
        <v>663</v>
      </c>
      <c r="N215" s="35">
        <v>360</v>
      </c>
      <c r="O215" s="35">
        <v>360</v>
      </c>
      <c r="P215" s="35">
        <f t="shared" si="44"/>
        <v>446</v>
      </c>
      <c r="Q215" s="35">
        <f t="shared" si="45"/>
        <v>446</v>
      </c>
      <c r="R215" s="35"/>
      <c r="S215" s="35"/>
      <c r="T215" s="41"/>
      <c r="X215" s="1" t="e">
        <f t="shared" si="35"/>
        <v>#N/A</v>
      </c>
      <c r="AA215" s="46">
        <v>1720253</v>
      </c>
      <c r="AB215" s="44" t="s">
        <v>2745</v>
      </c>
      <c r="AC215" s="44" t="s">
        <v>1605</v>
      </c>
      <c r="AD215" s="45" t="s">
        <v>148</v>
      </c>
      <c r="AE215" s="44" t="s">
        <v>40</v>
      </c>
      <c r="AF215" s="44">
        <v>60</v>
      </c>
      <c r="AG215" s="44">
        <v>0</v>
      </c>
      <c r="AH215" s="44">
        <f t="shared" si="46"/>
        <v>30</v>
      </c>
      <c r="AI215" s="44" t="s">
        <v>2857</v>
      </c>
      <c r="AJ215" s="50">
        <v>45365</v>
      </c>
      <c r="AK215" s="49" t="s">
        <v>2858</v>
      </c>
      <c r="AL215" s="44" t="s">
        <v>1608</v>
      </c>
      <c r="AM215" s="1" t="e">
        <f>VLOOKUP(C:C,AV:AW,2,FALSE)</f>
        <v>#N/A</v>
      </c>
      <c r="AQ215" s="52"/>
      <c r="AR215" s="52"/>
      <c r="AS215" s="52"/>
      <c r="AT215" s="52"/>
      <c r="AU215" s="52"/>
      <c r="AV215" s="52"/>
      <c r="AW215" s="52"/>
      <c r="AX215" s="52"/>
      <c r="AY215" s="96"/>
      <c r="AZ215" s="52"/>
      <c r="BH215" s="1">
        <f>VLOOKUP(C:C,BN:BO,2,FALSE)</f>
        <v>150</v>
      </c>
      <c r="BI215" s="1">
        <f t="shared" si="47"/>
        <v>513</v>
      </c>
      <c r="BJ215" s="76">
        <v>1535506</v>
      </c>
      <c r="BK215" s="75" t="s">
        <v>1572</v>
      </c>
      <c r="BL215" s="75" t="s">
        <v>1605</v>
      </c>
      <c r="BM215" s="75" t="s">
        <v>875</v>
      </c>
      <c r="BN215" s="77" t="s">
        <v>876</v>
      </c>
      <c r="BO215" s="78">
        <v>300</v>
      </c>
      <c r="BP215" s="75" t="s">
        <v>2859</v>
      </c>
      <c r="BQ215" s="80">
        <v>45065</v>
      </c>
      <c r="BR215" s="75" t="s">
        <v>2006</v>
      </c>
      <c r="BS215" s="75" t="s">
        <v>1837</v>
      </c>
      <c r="BT215" s="75">
        <v>600</v>
      </c>
      <c r="BU215" s="75">
        <v>0</v>
      </c>
    </row>
    <row r="216" ht="84" spans="1:73">
      <c r="A216" s="16">
        <f t="shared" si="41"/>
        <v>212</v>
      </c>
      <c r="B216" s="16" t="s">
        <v>518</v>
      </c>
      <c r="C216" s="16" t="s">
        <v>2860</v>
      </c>
      <c r="D216" s="16" t="s">
        <v>40</v>
      </c>
      <c r="E216" s="16">
        <v>1</v>
      </c>
      <c r="F216" s="18" t="s">
        <v>520</v>
      </c>
      <c r="G216" s="18" t="s">
        <v>520</v>
      </c>
      <c r="H216" s="16" t="s">
        <v>42</v>
      </c>
      <c r="I216" s="16">
        <v>1</v>
      </c>
      <c r="J216" s="33">
        <v>270</v>
      </c>
      <c r="K216" s="33">
        <f t="shared" si="42"/>
        <v>270</v>
      </c>
      <c r="L216" s="34">
        <v>357</v>
      </c>
      <c r="M216" s="33">
        <f t="shared" si="43"/>
        <v>357</v>
      </c>
      <c r="N216" s="35">
        <v>180</v>
      </c>
      <c r="O216" s="35">
        <v>180</v>
      </c>
      <c r="P216" s="35">
        <f t="shared" si="44"/>
        <v>269</v>
      </c>
      <c r="Q216" s="35">
        <f t="shared" si="45"/>
        <v>269</v>
      </c>
      <c r="R216" s="35"/>
      <c r="S216" s="35"/>
      <c r="T216" s="41"/>
      <c r="X216" s="1" t="e">
        <f t="shared" si="35"/>
        <v>#N/A</v>
      </c>
      <c r="AA216" s="46">
        <v>1720253</v>
      </c>
      <c r="AB216" s="44" t="s">
        <v>2745</v>
      </c>
      <c r="AC216" s="44" t="s">
        <v>1605</v>
      </c>
      <c r="AD216" s="45" t="s">
        <v>148</v>
      </c>
      <c r="AE216" s="44" t="s">
        <v>40</v>
      </c>
      <c r="AF216" s="44">
        <v>60</v>
      </c>
      <c r="AG216" s="44">
        <v>0</v>
      </c>
      <c r="AH216" s="44">
        <f t="shared" si="46"/>
        <v>30</v>
      </c>
      <c r="AI216" s="44" t="s">
        <v>2861</v>
      </c>
      <c r="AJ216" s="50">
        <v>45365</v>
      </c>
      <c r="AK216" s="49" t="s">
        <v>2862</v>
      </c>
      <c r="AL216" s="44" t="s">
        <v>1608</v>
      </c>
      <c r="AM216" s="1" t="e">
        <f>VLOOKUP(C:C,AV:AW,2,FALSE)</f>
        <v>#N/A</v>
      </c>
      <c r="AQ216" s="52"/>
      <c r="AR216" s="52"/>
      <c r="AS216" s="52"/>
      <c r="AT216" s="52"/>
      <c r="AU216" s="52"/>
      <c r="AV216" s="52"/>
      <c r="AW216" s="52"/>
      <c r="AX216" s="52"/>
      <c r="AY216" s="96"/>
      <c r="AZ216" s="52"/>
      <c r="BH216" s="1" t="e">
        <f>VLOOKUP(C:C,BN:BO,2,FALSE)</f>
        <v>#N/A</v>
      </c>
      <c r="BI216" s="1" t="e">
        <f t="shared" si="47"/>
        <v>#N/A</v>
      </c>
      <c r="BJ216" s="76">
        <v>1535506</v>
      </c>
      <c r="BK216" s="75" t="s">
        <v>1572</v>
      </c>
      <c r="BL216" s="75" t="s">
        <v>1605</v>
      </c>
      <c r="BM216" s="75" t="s">
        <v>2061</v>
      </c>
      <c r="BN216" s="77" t="s">
        <v>675</v>
      </c>
      <c r="BO216" s="78">
        <v>200</v>
      </c>
      <c r="BP216" s="75" t="s">
        <v>2863</v>
      </c>
      <c r="BQ216" s="80">
        <v>45065</v>
      </c>
      <c r="BR216" s="75" t="s">
        <v>2864</v>
      </c>
      <c r="BS216" s="75" t="s">
        <v>1608</v>
      </c>
      <c r="BT216" s="75">
        <v>400</v>
      </c>
      <c r="BU216" s="75">
        <v>0</v>
      </c>
    </row>
    <row r="217" ht="45" spans="1:73">
      <c r="A217" s="16">
        <f t="shared" si="41"/>
        <v>213</v>
      </c>
      <c r="B217" s="16" t="s">
        <v>521</v>
      </c>
      <c r="C217" s="16" t="s">
        <v>522</v>
      </c>
      <c r="D217" s="16" t="s">
        <v>40</v>
      </c>
      <c r="E217" s="16">
        <v>2</v>
      </c>
      <c r="F217" s="18" t="s">
        <v>2865</v>
      </c>
      <c r="G217" s="18" t="s">
        <v>2865</v>
      </c>
      <c r="H217" s="16" t="s">
        <v>42</v>
      </c>
      <c r="I217" s="16">
        <v>1</v>
      </c>
      <c r="J217" s="33">
        <v>540</v>
      </c>
      <c r="K217" s="33">
        <f t="shared" si="42"/>
        <v>1080</v>
      </c>
      <c r="L217" s="34">
        <v>204</v>
      </c>
      <c r="M217" s="33">
        <f t="shared" si="43"/>
        <v>408</v>
      </c>
      <c r="N217" s="35">
        <v>90</v>
      </c>
      <c r="O217" s="35">
        <v>180</v>
      </c>
      <c r="P217" s="35">
        <f t="shared" si="44"/>
        <v>278</v>
      </c>
      <c r="Q217" s="35">
        <f t="shared" si="45"/>
        <v>556</v>
      </c>
      <c r="R217" s="35"/>
      <c r="S217" s="35"/>
      <c r="T217" s="41"/>
      <c r="X217" s="1">
        <f>VLOOKUP(C:C,AE:AH,4,FALSE)</f>
        <v>200</v>
      </c>
      <c r="Y217" s="1">
        <f t="shared" ref="Y217:Y225" si="48">L217-X217</f>
        <v>4</v>
      </c>
      <c r="AA217" s="46">
        <v>1720253</v>
      </c>
      <c r="AB217" s="44" t="s">
        <v>2745</v>
      </c>
      <c r="AC217" s="44" t="s">
        <v>1605</v>
      </c>
      <c r="AD217" s="45" t="s">
        <v>820</v>
      </c>
      <c r="AE217" s="44" t="s">
        <v>280</v>
      </c>
      <c r="AF217" s="44">
        <v>90</v>
      </c>
      <c r="AG217" s="44">
        <v>0</v>
      </c>
      <c r="AH217" s="44">
        <f t="shared" si="46"/>
        <v>45</v>
      </c>
      <c r="AI217" s="44" t="s">
        <v>2866</v>
      </c>
      <c r="AJ217" s="50">
        <v>45365</v>
      </c>
      <c r="AK217" s="49" t="s">
        <v>2867</v>
      </c>
      <c r="AL217" s="44" t="s">
        <v>1608</v>
      </c>
      <c r="AM217" s="1" t="e">
        <f>VLOOKUP(C:C,AV:AW,2,FALSE)</f>
        <v>#N/A</v>
      </c>
      <c r="AQ217" s="52"/>
      <c r="AR217" s="52"/>
      <c r="AS217" s="52"/>
      <c r="AT217" s="52"/>
      <c r="AU217" s="52"/>
      <c r="AV217" s="52"/>
      <c r="AW217" s="52"/>
      <c r="AX217" s="52"/>
      <c r="AY217" s="96"/>
      <c r="AZ217" s="52"/>
      <c r="BH217" s="1">
        <f>VLOOKUP(C:C,BN:BO,2,FALSE)</f>
        <v>200</v>
      </c>
      <c r="BI217" s="1">
        <f t="shared" si="47"/>
        <v>4</v>
      </c>
      <c r="BJ217" s="76">
        <v>1535506</v>
      </c>
      <c r="BK217" s="75" t="s">
        <v>1572</v>
      </c>
      <c r="BL217" s="75" t="s">
        <v>1605</v>
      </c>
      <c r="BM217" s="75" t="s">
        <v>571</v>
      </c>
      <c r="BN217" s="77" t="s">
        <v>574</v>
      </c>
      <c r="BO217" s="78">
        <v>245</v>
      </c>
      <c r="BP217" s="75" t="s">
        <v>2868</v>
      </c>
      <c r="BQ217" s="80">
        <v>45065</v>
      </c>
      <c r="BR217" s="75" t="s">
        <v>2869</v>
      </c>
      <c r="BS217" s="75" t="s">
        <v>1671</v>
      </c>
      <c r="BT217" s="75">
        <v>490</v>
      </c>
      <c r="BU217" s="75">
        <v>0</v>
      </c>
    </row>
    <row r="218" ht="67.5" spans="1:73">
      <c r="A218" s="16">
        <f t="shared" si="41"/>
        <v>214</v>
      </c>
      <c r="B218" s="16" t="s">
        <v>524</v>
      </c>
      <c r="C218" s="16" t="s">
        <v>525</v>
      </c>
      <c r="D218" s="16" t="s">
        <v>526</v>
      </c>
      <c r="E218" s="16">
        <v>2</v>
      </c>
      <c r="F218" s="18" t="s">
        <v>2870</v>
      </c>
      <c r="G218" s="18" t="s">
        <v>2870</v>
      </c>
      <c r="H218" s="16" t="s">
        <v>42</v>
      </c>
      <c r="I218" s="16">
        <v>1</v>
      </c>
      <c r="J218" s="33">
        <v>450</v>
      </c>
      <c r="K218" s="33">
        <f t="shared" si="42"/>
        <v>900</v>
      </c>
      <c r="L218" s="34">
        <v>357</v>
      </c>
      <c r="M218" s="33">
        <f t="shared" si="43"/>
        <v>714</v>
      </c>
      <c r="N218" s="35">
        <v>207</v>
      </c>
      <c r="O218" s="35">
        <v>414</v>
      </c>
      <c r="P218" s="35">
        <f t="shared" si="44"/>
        <v>338</v>
      </c>
      <c r="Q218" s="35">
        <f t="shared" si="45"/>
        <v>676</v>
      </c>
      <c r="R218" s="35"/>
      <c r="S218" s="35"/>
      <c r="T218" s="41"/>
      <c r="X218" s="1">
        <f>VLOOKUP(C:C,AE:AH,4,FALSE)</f>
        <v>300</v>
      </c>
      <c r="Y218" s="1">
        <f t="shared" si="48"/>
        <v>57</v>
      </c>
      <c r="AA218" s="46">
        <v>1720253</v>
      </c>
      <c r="AB218" s="44" t="s">
        <v>2745</v>
      </c>
      <c r="AC218" s="44" t="s">
        <v>1605</v>
      </c>
      <c r="AD218" s="45" t="s">
        <v>820</v>
      </c>
      <c r="AE218" s="44" t="s">
        <v>280</v>
      </c>
      <c r="AF218" s="44">
        <v>90</v>
      </c>
      <c r="AG218" s="44">
        <v>0</v>
      </c>
      <c r="AH218" s="44">
        <f t="shared" si="46"/>
        <v>45</v>
      </c>
      <c r="AI218" s="44" t="s">
        <v>2871</v>
      </c>
      <c r="AJ218" s="50">
        <v>45365</v>
      </c>
      <c r="AK218" s="49" t="s">
        <v>2872</v>
      </c>
      <c r="AL218" s="44" t="s">
        <v>1608</v>
      </c>
      <c r="AM218" s="1" t="e">
        <f>VLOOKUP(C:C,AV:AW,2,FALSE)</f>
        <v>#N/A</v>
      </c>
      <c r="AQ218" s="52"/>
      <c r="AR218" s="52"/>
      <c r="AS218" s="52"/>
      <c r="AT218" s="52"/>
      <c r="AU218" s="52"/>
      <c r="AV218" s="52"/>
      <c r="AW218" s="52"/>
      <c r="AX218" s="52"/>
      <c r="AY218" s="96"/>
      <c r="AZ218" s="52"/>
      <c r="BH218" s="1">
        <f>VLOOKUP(C:C,BN:BO,2,FALSE)</f>
        <v>300</v>
      </c>
      <c r="BI218" s="1">
        <f t="shared" si="47"/>
        <v>57</v>
      </c>
      <c r="BJ218" s="76">
        <v>1535506</v>
      </c>
      <c r="BK218" s="75" t="s">
        <v>1572</v>
      </c>
      <c r="BL218" s="75" t="s">
        <v>1605</v>
      </c>
      <c r="BM218" s="75" t="s">
        <v>341</v>
      </c>
      <c r="BN218" s="77" t="s">
        <v>2873</v>
      </c>
      <c r="BO218" s="78">
        <v>600</v>
      </c>
      <c r="BP218" s="75" t="s">
        <v>2874</v>
      </c>
      <c r="BQ218" s="80">
        <v>45065</v>
      </c>
      <c r="BR218" s="75" t="s">
        <v>2048</v>
      </c>
      <c r="BS218" s="75" t="s">
        <v>1608</v>
      </c>
      <c r="BT218" s="75">
        <v>1200</v>
      </c>
      <c r="BU218" s="75">
        <v>0</v>
      </c>
    </row>
    <row r="219" ht="36" spans="1:73">
      <c r="A219" s="16">
        <f t="shared" si="41"/>
        <v>215</v>
      </c>
      <c r="B219" s="16" t="s">
        <v>528</v>
      </c>
      <c r="C219" s="16" t="s">
        <v>529</v>
      </c>
      <c r="D219" s="16" t="s">
        <v>516</v>
      </c>
      <c r="E219" s="16">
        <v>1</v>
      </c>
      <c r="F219" s="17" t="s">
        <v>2875</v>
      </c>
      <c r="G219" s="17" t="s">
        <v>2875</v>
      </c>
      <c r="H219" s="16" t="s">
        <v>42</v>
      </c>
      <c r="I219" s="16">
        <v>1</v>
      </c>
      <c r="J219" s="33">
        <v>315</v>
      </c>
      <c r="K219" s="33">
        <f t="shared" si="42"/>
        <v>315</v>
      </c>
      <c r="L219" s="34">
        <v>663</v>
      </c>
      <c r="M219" s="33">
        <f t="shared" si="43"/>
        <v>663</v>
      </c>
      <c r="N219" s="35">
        <v>360</v>
      </c>
      <c r="O219" s="35">
        <v>360</v>
      </c>
      <c r="P219" s="35">
        <f t="shared" si="44"/>
        <v>446</v>
      </c>
      <c r="Q219" s="35">
        <f t="shared" si="45"/>
        <v>446</v>
      </c>
      <c r="R219" s="35"/>
      <c r="S219" s="35"/>
      <c r="T219" s="41"/>
      <c r="X219" s="1">
        <f>VLOOKUP(C:C,AE:AH,4,FALSE)</f>
        <v>1350</v>
      </c>
      <c r="Y219" s="1">
        <f t="shared" si="48"/>
        <v>-687</v>
      </c>
      <c r="AA219" s="46">
        <v>1720253</v>
      </c>
      <c r="AB219" s="44" t="s">
        <v>2745</v>
      </c>
      <c r="AC219" s="44" t="s">
        <v>1605</v>
      </c>
      <c r="AD219" s="45" t="s">
        <v>820</v>
      </c>
      <c r="AE219" s="44" t="s">
        <v>280</v>
      </c>
      <c r="AF219" s="44">
        <v>90</v>
      </c>
      <c r="AG219" s="44">
        <v>0</v>
      </c>
      <c r="AH219" s="44">
        <f t="shared" si="46"/>
        <v>45</v>
      </c>
      <c r="AI219" s="44" t="s">
        <v>2876</v>
      </c>
      <c r="AJ219" s="50">
        <v>45365</v>
      </c>
      <c r="AK219" s="49" t="s">
        <v>2877</v>
      </c>
      <c r="AL219" s="44" t="s">
        <v>1608</v>
      </c>
      <c r="AM219" s="1" t="e">
        <f>VLOOKUP(C:C,AV:AW,2,FALSE)</f>
        <v>#N/A</v>
      </c>
      <c r="AQ219" s="52"/>
      <c r="AR219" s="52"/>
      <c r="AS219" s="52"/>
      <c r="AT219" s="52"/>
      <c r="AU219" s="52"/>
      <c r="AV219" s="52"/>
      <c r="AW219" s="52"/>
      <c r="AX219" s="52"/>
      <c r="AY219" s="96"/>
      <c r="AZ219" s="52"/>
      <c r="BH219" s="1">
        <f>VLOOKUP(C:C,BN:BO,2,FALSE)</f>
        <v>1350</v>
      </c>
      <c r="BI219" s="1">
        <f t="shared" si="47"/>
        <v>-687</v>
      </c>
      <c r="BJ219" s="76">
        <v>1535506</v>
      </c>
      <c r="BK219" s="75" t="s">
        <v>1572</v>
      </c>
      <c r="BL219" s="75" t="s">
        <v>1605</v>
      </c>
      <c r="BM219" s="75" t="s">
        <v>2878</v>
      </c>
      <c r="BN219" s="77" t="s">
        <v>2879</v>
      </c>
      <c r="BO219" s="78">
        <v>1000</v>
      </c>
      <c r="BP219" s="75" t="s">
        <v>2880</v>
      </c>
      <c r="BQ219" s="80">
        <v>45065</v>
      </c>
      <c r="BR219" s="75" t="s">
        <v>2881</v>
      </c>
      <c r="BS219" s="75" t="s">
        <v>1837</v>
      </c>
      <c r="BT219" s="75">
        <v>2000</v>
      </c>
      <c r="BU219" s="75">
        <v>0</v>
      </c>
    </row>
    <row r="220" ht="36" spans="1:73">
      <c r="A220" s="16">
        <f t="shared" si="41"/>
        <v>216</v>
      </c>
      <c r="B220" s="16" t="s">
        <v>531</v>
      </c>
      <c r="C220" s="16" t="s">
        <v>532</v>
      </c>
      <c r="D220" s="16" t="s">
        <v>533</v>
      </c>
      <c r="E220" s="16">
        <v>2</v>
      </c>
      <c r="F220" s="18" t="s">
        <v>56</v>
      </c>
      <c r="G220" s="18" t="s">
        <v>56</v>
      </c>
      <c r="H220" s="16" t="s">
        <v>54</v>
      </c>
      <c r="I220" s="16">
        <v>1</v>
      </c>
      <c r="J220" s="33">
        <v>36</v>
      </c>
      <c r="K220" s="33">
        <f t="shared" si="42"/>
        <v>72</v>
      </c>
      <c r="L220" s="34">
        <v>10.2</v>
      </c>
      <c r="M220" s="33">
        <f t="shared" si="43"/>
        <v>20.4</v>
      </c>
      <c r="N220" s="35">
        <v>22</v>
      </c>
      <c r="O220" s="35">
        <v>44</v>
      </c>
      <c r="P220" s="35">
        <f t="shared" si="44"/>
        <v>22.73</v>
      </c>
      <c r="Q220" s="35">
        <f t="shared" si="45"/>
        <v>45.46</v>
      </c>
      <c r="R220" s="35"/>
      <c r="S220" s="35"/>
      <c r="T220" s="41"/>
      <c r="X220" s="1">
        <f>VLOOKUP(C:C,AE:AH,4,FALSE)</f>
        <v>10</v>
      </c>
      <c r="Y220" s="1">
        <f t="shared" si="48"/>
        <v>0.199999999999999</v>
      </c>
      <c r="AA220" s="46">
        <v>1720253</v>
      </c>
      <c r="AB220" s="44" t="s">
        <v>2745</v>
      </c>
      <c r="AC220" s="44" t="s">
        <v>1605</v>
      </c>
      <c r="AD220" s="45" t="s">
        <v>820</v>
      </c>
      <c r="AE220" s="44" t="s">
        <v>280</v>
      </c>
      <c r="AF220" s="44">
        <v>90</v>
      </c>
      <c r="AG220" s="44">
        <v>0</v>
      </c>
      <c r="AH220" s="44">
        <f t="shared" si="46"/>
        <v>45</v>
      </c>
      <c r="AI220" s="44" t="s">
        <v>2882</v>
      </c>
      <c r="AJ220" s="50">
        <v>45365</v>
      </c>
      <c r="AK220" s="49" t="s">
        <v>2883</v>
      </c>
      <c r="AL220" s="44" t="s">
        <v>1608</v>
      </c>
      <c r="AM220" s="1" t="e">
        <f>VLOOKUP(C:C,AV:AW,2,FALSE)</f>
        <v>#N/A</v>
      </c>
      <c r="AQ220" s="52"/>
      <c r="AR220" s="52"/>
      <c r="AS220" s="52"/>
      <c r="AT220" s="52"/>
      <c r="AU220" s="52"/>
      <c r="AV220" s="52"/>
      <c r="AW220" s="52"/>
      <c r="AX220" s="52"/>
      <c r="AY220" s="96"/>
      <c r="AZ220" s="52"/>
      <c r="BH220" s="1">
        <f>VLOOKUP(C:C,BN:BO,2,FALSE)</f>
        <v>10</v>
      </c>
      <c r="BI220" s="1">
        <f t="shared" si="47"/>
        <v>0.199999999999999</v>
      </c>
      <c r="BJ220" s="76">
        <v>1535506</v>
      </c>
      <c r="BK220" s="75" t="s">
        <v>1572</v>
      </c>
      <c r="BL220" s="75" t="s">
        <v>1605</v>
      </c>
      <c r="BM220" s="75" t="s">
        <v>2884</v>
      </c>
      <c r="BN220" s="77" t="s">
        <v>2885</v>
      </c>
      <c r="BO220" s="78">
        <v>300</v>
      </c>
      <c r="BP220" s="75" t="s">
        <v>2886</v>
      </c>
      <c r="BQ220" s="80">
        <v>45065</v>
      </c>
      <c r="BR220" s="75" t="s">
        <v>2887</v>
      </c>
      <c r="BS220" s="75" t="s">
        <v>1837</v>
      </c>
      <c r="BT220" s="75">
        <v>600</v>
      </c>
      <c r="BU220" s="75">
        <v>0</v>
      </c>
    </row>
    <row r="221" ht="40.5" spans="1:73">
      <c r="A221" s="16">
        <f t="shared" si="41"/>
        <v>217</v>
      </c>
      <c r="B221" s="16" t="s">
        <v>531</v>
      </c>
      <c r="C221" s="16" t="s">
        <v>532</v>
      </c>
      <c r="D221" s="16" t="s">
        <v>534</v>
      </c>
      <c r="E221" s="16">
        <v>19</v>
      </c>
      <c r="F221" s="18" t="s">
        <v>56</v>
      </c>
      <c r="G221" s="18" t="s">
        <v>56</v>
      </c>
      <c r="H221" s="16" t="s">
        <v>54</v>
      </c>
      <c r="I221" s="16">
        <v>1</v>
      </c>
      <c r="J221" s="33">
        <v>36</v>
      </c>
      <c r="K221" s="33">
        <f t="shared" si="42"/>
        <v>684</v>
      </c>
      <c r="L221" s="34">
        <v>10.2</v>
      </c>
      <c r="M221" s="33">
        <f t="shared" si="43"/>
        <v>193.8</v>
      </c>
      <c r="N221" s="35">
        <v>22</v>
      </c>
      <c r="O221" s="35">
        <v>418</v>
      </c>
      <c r="P221" s="35">
        <f t="shared" si="44"/>
        <v>22.73</v>
      </c>
      <c r="Q221" s="35">
        <f t="shared" si="45"/>
        <v>431.87</v>
      </c>
      <c r="R221" s="35"/>
      <c r="S221" s="35"/>
      <c r="T221" s="41"/>
      <c r="X221" s="1">
        <f>VLOOKUP(C:C,AE:AH,4,FALSE)</f>
        <v>10</v>
      </c>
      <c r="Y221" s="1">
        <f t="shared" si="48"/>
        <v>0.199999999999999</v>
      </c>
      <c r="AA221" s="46">
        <v>1720253</v>
      </c>
      <c r="AB221" s="44" t="s">
        <v>2745</v>
      </c>
      <c r="AC221" s="44" t="s">
        <v>1605</v>
      </c>
      <c r="AD221" s="45" t="s">
        <v>855</v>
      </c>
      <c r="AE221" s="44" t="s">
        <v>2574</v>
      </c>
      <c r="AF221" s="44">
        <v>500</v>
      </c>
      <c r="AG221" s="44">
        <v>0</v>
      </c>
      <c r="AH221" s="44">
        <f t="shared" si="46"/>
        <v>250</v>
      </c>
      <c r="AI221" s="44" t="s">
        <v>2888</v>
      </c>
      <c r="AJ221" s="50">
        <v>45365</v>
      </c>
      <c r="AK221" s="49" t="s">
        <v>2889</v>
      </c>
      <c r="AL221" s="44" t="s">
        <v>1608</v>
      </c>
      <c r="AM221" s="1" t="e">
        <f>VLOOKUP(C:C,AV:AW,2,FALSE)</f>
        <v>#N/A</v>
      </c>
      <c r="AQ221" s="52"/>
      <c r="AR221" s="52"/>
      <c r="AS221" s="52"/>
      <c r="AT221" s="52"/>
      <c r="AU221" s="52"/>
      <c r="AV221" s="52"/>
      <c r="AW221" s="52"/>
      <c r="AX221" s="52"/>
      <c r="AY221" s="96"/>
      <c r="AZ221" s="52"/>
      <c r="BH221" s="1">
        <f>VLOOKUP(C:C,BN:BO,2,FALSE)</f>
        <v>10</v>
      </c>
      <c r="BI221" s="1">
        <f t="shared" si="47"/>
        <v>0.199999999999999</v>
      </c>
      <c r="BJ221" s="76">
        <v>1535506</v>
      </c>
      <c r="BK221" s="75" t="s">
        <v>1572</v>
      </c>
      <c r="BL221" s="75" t="s">
        <v>1605</v>
      </c>
      <c r="BM221" s="75" t="s">
        <v>373</v>
      </c>
      <c r="BN221" s="77" t="s">
        <v>374</v>
      </c>
      <c r="BO221" s="78">
        <v>70</v>
      </c>
      <c r="BP221" s="75" t="s">
        <v>2890</v>
      </c>
      <c r="BQ221" s="80">
        <v>45065</v>
      </c>
      <c r="BR221" s="75" t="s">
        <v>2891</v>
      </c>
      <c r="BS221" s="75" t="s">
        <v>1671</v>
      </c>
      <c r="BT221" s="75">
        <v>140</v>
      </c>
      <c r="BU221" s="75">
        <v>0</v>
      </c>
    </row>
    <row r="222" ht="36" spans="1:73">
      <c r="A222" s="16">
        <f t="shared" si="41"/>
        <v>218</v>
      </c>
      <c r="B222" s="16" t="s">
        <v>531</v>
      </c>
      <c r="C222" s="16" t="s">
        <v>535</v>
      </c>
      <c r="D222" s="16" t="s">
        <v>534</v>
      </c>
      <c r="E222" s="16">
        <v>4</v>
      </c>
      <c r="F222" s="18" t="s">
        <v>56</v>
      </c>
      <c r="G222" s="18" t="s">
        <v>56</v>
      </c>
      <c r="H222" s="16" t="s">
        <v>54</v>
      </c>
      <c r="I222" s="16">
        <v>1</v>
      </c>
      <c r="J222" s="33">
        <v>36</v>
      </c>
      <c r="K222" s="33">
        <f t="shared" si="42"/>
        <v>144</v>
      </c>
      <c r="L222" s="34">
        <v>15.3</v>
      </c>
      <c r="M222" s="33">
        <f t="shared" si="43"/>
        <v>61.2</v>
      </c>
      <c r="N222" s="35">
        <v>22</v>
      </c>
      <c r="O222" s="35">
        <v>88</v>
      </c>
      <c r="P222" s="35">
        <f t="shared" si="44"/>
        <v>24.43</v>
      </c>
      <c r="Q222" s="35">
        <f t="shared" si="45"/>
        <v>97.72</v>
      </c>
      <c r="R222" s="35"/>
      <c r="S222" s="35"/>
      <c r="T222" s="41"/>
      <c r="X222" s="1">
        <f>VLOOKUP(C:C,AE:AH,4,FALSE)</f>
        <v>14.5</v>
      </c>
      <c r="Y222" s="1">
        <f t="shared" si="48"/>
        <v>0.800000000000001</v>
      </c>
      <c r="AA222" s="46">
        <v>1720253</v>
      </c>
      <c r="AB222" s="44" t="s">
        <v>2745</v>
      </c>
      <c r="AC222" s="44" t="s">
        <v>1605</v>
      </c>
      <c r="AD222" s="45" t="s">
        <v>157</v>
      </c>
      <c r="AE222" s="44" t="s">
        <v>146</v>
      </c>
      <c r="AF222" s="44">
        <v>60</v>
      </c>
      <c r="AG222" s="44">
        <v>0</v>
      </c>
      <c r="AH222" s="44">
        <f t="shared" si="46"/>
        <v>30</v>
      </c>
      <c r="AI222" s="44" t="s">
        <v>2892</v>
      </c>
      <c r="AJ222" s="50">
        <v>45365</v>
      </c>
      <c r="AK222" s="49" t="s">
        <v>2382</v>
      </c>
      <c r="AL222" s="44" t="s">
        <v>1608</v>
      </c>
      <c r="AM222" s="1" t="e">
        <f>VLOOKUP(C:C,AV:AW,2,FALSE)</f>
        <v>#N/A</v>
      </c>
      <c r="AQ222" s="52"/>
      <c r="AR222" s="52"/>
      <c r="AS222" s="52"/>
      <c r="AT222" s="52"/>
      <c r="AU222" s="52"/>
      <c r="AV222" s="52"/>
      <c r="AW222" s="52"/>
      <c r="AX222" s="52"/>
      <c r="AY222" s="96"/>
      <c r="AZ222" s="52"/>
      <c r="BH222" s="1">
        <f>VLOOKUP(C:C,BN:BO,2,FALSE)</f>
        <v>14.5</v>
      </c>
      <c r="BI222" s="1">
        <f t="shared" si="47"/>
        <v>0.800000000000001</v>
      </c>
      <c r="BJ222" s="76">
        <v>1535506</v>
      </c>
      <c r="BK222" s="75" t="s">
        <v>1572</v>
      </c>
      <c r="BL222" s="75" t="s">
        <v>1605</v>
      </c>
      <c r="BM222" s="75" t="s">
        <v>287</v>
      </c>
      <c r="BN222" s="77" t="s">
        <v>289</v>
      </c>
      <c r="BO222" s="78">
        <v>45</v>
      </c>
      <c r="BP222" s="75" t="s">
        <v>2893</v>
      </c>
      <c r="BQ222" s="80">
        <v>45065</v>
      </c>
      <c r="BR222" s="75" t="s">
        <v>2894</v>
      </c>
      <c r="BS222" s="75" t="s">
        <v>1754</v>
      </c>
      <c r="BT222" s="75">
        <v>90</v>
      </c>
      <c r="BU222" s="75">
        <v>0</v>
      </c>
    </row>
    <row r="223" ht="36" spans="1:73">
      <c r="A223" s="16">
        <f t="shared" si="41"/>
        <v>219</v>
      </c>
      <c r="B223" s="16" t="s">
        <v>531</v>
      </c>
      <c r="C223" s="16" t="s">
        <v>536</v>
      </c>
      <c r="D223" s="16" t="s">
        <v>534</v>
      </c>
      <c r="E223" s="16">
        <v>5</v>
      </c>
      <c r="F223" s="18" t="s">
        <v>56</v>
      </c>
      <c r="G223" s="18" t="s">
        <v>56</v>
      </c>
      <c r="H223" s="16" t="s">
        <v>54</v>
      </c>
      <c r="I223" s="16">
        <v>1</v>
      </c>
      <c r="J223" s="33">
        <v>36</v>
      </c>
      <c r="K223" s="33">
        <f t="shared" si="42"/>
        <v>180</v>
      </c>
      <c r="L223" s="34">
        <v>17.85</v>
      </c>
      <c r="M223" s="33">
        <f t="shared" si="43"/>
        <v>89.25</v>
      </c>
      <c r="N223" s="35">
        <v>22</v>
      </c>
      <c r="O223" s="35">
        <v>110</v>
      </c>
      <c r="P223" s="35">
        <f t="shared" si="44"/>
        <v>25.28</v>
      </c>
      <c r="Q223" s="35">
        <f t="shared" si="45"/>
        <v>126.4</v>
      </c>
      <c r="R223" s="35"/>
      <c r="S223" s="35"/>
      <c r="T223" s="41"/>
      <c r="X223" s="1">
        <f>VLOOKUP(C:C,AE:AH,4,FALSE)</f>
        <v>10</v>
      </c>
      <c r="Y223" s="1">
        <f t="shared" si="48"/>
        <v>7.85</v>
      </c>
      <c r="AA223" s="46">
        <v>1720253</v>
      </c>
      <c r="AB223" s="44" t="s">
        <v>2745</v>
      </c>
      <c r="AC223" s="44" t="s">
        <v>1605</v>
      </c>
      <c r="AD223" s="45" t="s">
        <v>157</v>
      </c>
      <c r="AE223" s="44" t="s">
        <v>2895</v>
      </c>
      <c r="AF223" s="44">
        <v>60</v>
      </c>
      <c r="AG223" s="44">
        <v>0</v>
      </c>
      <c r="AH223" s="44">
        <f t="shared" si="46"/>
        <v>30</v>
      </c>
      <c r="AI223" s="44" t="s">
        <v>2896</v>
      </c>
      <c r="AJ223" s="50">
        <v>45365</v>
      </c>
      <c r="AK223" s="49" t="s">
        <v>2897</v>
      </c>
      <c r="AL223" s="44" t="s">
        <v>1608</v>
      </c>
      <c r="AM223" s="1" t="e">
        <f>VLOOKUP(C:C,AV:AW,2,FALSE)</f>
        <v>#N/A</v>
      </c>
      <c r="AQ223" s="52"/>
      <c r="AR223" s="52"/>
      <c r="AS223" s="52"/>
      <c r="AT223" s="52"/>
      <c r="AU223" s="52"/>
      <c r="AV223" s="52"/>
      <c r="AW223" s="52"/>
      <c r="AX223" s="52"/>
      <c r="AY223" s="96"/>
      <c r="AZ223" s="52"/>
      <c r="BH223" s="1">
        <f>VLOOKUP(C:C,BN:BO,2,FALSE)</f>
        <v>17.5</v>
      </c>
      <c r="BI223" s="1">
        <f t="shared" si="47"/>
        <v>0.350000000000001</v>
      </c>
      <c r="BJ223" s="76">
        <v>1535506</v>
      </c>
      <c r="BK223" s="75" t="s">
        <v>1572</v>
      </c>
      <c r="BL223" s="75" t="s">
        <v>1605</v>
      </c>
      <c r="BM223" s="75" t="s">
        <v>424</v>
      </c>
      <c r="BN223" s="77" t="s">
        <v>2898</v>
      </c>
      <c r="BO223" s="78">
        <v>50</v>
      </c>
      <c r="BP223" s="75" t="s">
        <v>2899</v>
      </c>
      <c r="BQ223" s="80">
        <v>45065</v>
      </c>
      <c r="BR223" s="75" t="s">
        <v>2900</v>
      </c>
      <c r="BS223" s="75" t="s">
        <v>2067</v>
      </c>
      <c r="BT223" s="75">
        <v>100</v>
      </c>
      <c r="BU223" s="75">
        <v>0</v>
      </c>
    </row>
    <row r="224" ht="36" spans="1:73">
      <c r="A224" s="16">
        <f t="shared" si="41"/>
        <v>220</v>
      </c>
      <c r="B224" s="16" t="s">
        <v>531</v>
      </c>
      <c r="C224" s="16" t="s">
        <v>537</v>
      </c>
      <c r="D224" s="16" t="s">
        <v>534</v>
      </c>
      <c r="E224" s="16">
        <v>1</v>
      </c>
      <c r="F224" s="18" t="s">
        <v>56</v>
      </c>
      <c r="G224" s="18" t="s">
        <v>56</v>
      </c>
      <c r="H224" s="16" t="s">
        <v>54</v>
      </c>
      <c r="I224" s="16">
        <v>1</v>
      </c>
      <c r="J224" s="33">
        <v>108</v>
      </c>
      <c r="K224" s="33">
        <f t="shared" si="42"/>
        <v>108</v>
      </c>
      <c r="L224" s="34">
        <v>48.45</v>
      </c>
      <c r="M224" s="33">
        <f t="shared" si="43"/>
        <v>48.45</v>
      </c>
      <c r="N224" s="35">
        <v>22</v>
      </c>
      <c r="O224" s="35">
        <v>22</v>
      </c>
      <c r="P224" s="35">
        <f t="shared" si="44"/>
        <v>59.48</v>
      </c>
      <c r="Q224" s="35">
        <f t="shared" si="45"/>
        <v>59.48</v>
      </c>
      <c r="R224" s="35"/>
      <c r="S224" s="35"/>
      <c r="T224" s="41"/>
      <c r="X224" s="1">
        <f>VLOOKUP(C:C,AE:AH,4,FALSE)</f>
        <v>47.5</v>
      </c>
      <c r="Y224" s="1">
        <f t="shared" si="48"/>
        <v>0.950000000000003</v>
      </c>
      <c r="AA224" s="46">
        <v>1720253</v>
      </c>
      <c r="AB224" s="44" t="s">
        <v>2745</v>
      </c>
      <c r="AC224" s="44" t="s">
        <v>1605</v>
      </c>
      <c r="AD224" s="45" t="s">
        <v>157</v>
      </c>
      <c r="AE224" s="44" t="s">
        <v>147</v>
      </c>
      <c r="AF224" s="44">
        <v>60</v>
      </c>
      <c r="AG224" s="44">
        <v>0</v>
      </c>
      <c r="AH224" s="44">
        <f t="shared" si="46"/>
        <v>30</v>
      </c>
      <c r="AI224" s="44" t="s">
        <v>2901</v>
      </c>
      <c r="AJ224" s="50">
        <v>45365</v>
      </c>
      <c r="AK224" s="49" t="s">
        <v>2902</v>
      </c>
      <c r="AL224" s="44" t="s">
        <v>1608</v>
      </c>
      <c r="AM224" s="1" t="e">
        <f>VLOOKUP(C:C,AV:AW,2,FALSE)</f>
        <v>#N/A</v>
      </c>
      <c r="AQ224" s="52"/>
      <c r="AR224" s="52"/>
      <c r="AS224" s="52"/>
      <c r="AT224" s="52"/>
      <c r="AU224" s="52"/>
      <c r="AV224" s="52"/>
      <c r="AW224" s="52"/>
      <c r="AX224" s="52"/>
      <c r="AY224" s="96"/>
      <c r="AZ224" s="52"/>
      <c r="BH224" s="1" t="e">
        <f>VLOOKUP(C:C,BN:BO,2,FALSE)</f>
        <v>#N/A</v>
      </c>
      <c r="BI224" s="1" t="e">
        <f t="shared" si="47"/>
        <v>#N/A</v>
      </c>
      <c r="BJ224" s="76">
        <v>1535506</v>
      </c>
      <c r="BK224" s="75" t="s">
        <v>1572</v>
      </c>
      <c r="BL224" s="75" t="s">
        <v>1605</v>
      </c>
      <c r="BM224" s="75" t="s">
        <v>285</v>
      </c>
      <c r="BN224" s="77" t="s">
        <v>2103</v>
      </c>
      <c r="BO224" s="78">
        <v>90</v>
      </c>
      <c r="BP224" s="75" t="s">
        <v>2903</v>
      </c>
      <c r="BQ224" s="80">
        <v>45065</v>
      </c>
      <c r="BR224" s="75" t="s">
        <v>2105</v>
      </c>
      <c r="BS224" s="75" t="s">
        <v>1613</v>
      </c>
      <c r="BT224" s="75">
        <v>180</v>
      </c>
      <c r="BU224" s="75">
        <v>0</v>
      </c>
    </row>
    <row r="225" ht="36" spans="1:73">
      <c r="A225" s="16">
        <f t="shared" si="41"/>
        <v>221</v>
      </c>
      <c r="B225" s="16" t="s">
        <v>531</v>
      </c>
      <c r="C225" s="16" t="s">
        <v>538</v>
      </c>
      <c r="D225" s="16" t="s">
        <v>534</v>
      </c>
      <c r="E225" s="16">
        <v>3</v>
      </c>
      <c r="F225" s="18" t="s">
        <v>56</v>
      </c>
      <c r="G225" s="18" t="s">
        <v>56</v>
      </c>
      <c r="H225" s="16" t="s">
        <v>54</v>
      </c>
      <c r="I225" s="16">
        <v>1</v>
      </c>
      <c r="J225" s="33">
        <v>108</v>
      </c>
      <c r="K225" s="33">
        <f t="shared" si="42"/>
        <v>324</v>
      </c>
      <c r="L225" s="34">
        <v>79.05</v>
      </c>
      <c r="M225" s="33">
        <f t="shared" si="43"/>
        <v>237.15</v>
      </c>
      <c r="N225" s="35">
        <v>22</v>
      </c>
      <c r="O225" s="35">
        <v>66</v>
      </c>
      <c r="P225" s="35">
        <f t="shared" si="44"/>
        <v>69.68</v>
      </c>
      <c r="Q225" s="35">
        <f t="shared" si="45"/>
        <v>209.04</v>
      </c>
      <c r="R225" s="35"/>
      <c r="S225" s="35"/>
      <c r="T225" s="41"/>
      <c r="X225" s="1">
        <f>VLOOKUP(C:C,AE:AH,4,FALSE)</f>
        <v>77.5</v>
      </c>
      <c r="Y225" s="1">
        <f t="shared" si="48"/>
        <v>1.55</v>
      </c>
      <c r="AA225" s="46">
        <v>1720253</v>
      </c>
      <c r="AB225" s="44" t="s">
        <v>2745</v>
      </c>
      <c r="AC225" s="44" t="s">
        <v>1605</v>
      </c>
      <c r="AD225" s="47" t="s">
        <v>2904</v>
      </c>
      <c r="AE225" s="44" t="s">
        <v>1017</v>
      </c>
      <c r="AF225" s="44">
        <v>300</v>
      </c>
      <c r="AG225" s="44">
        <v>0</v>
      </c>
      <c r="AH225" s="44">
        <f t="shared" si="46"/>
        <v>150</v>
      </c>
      <c r="AI225" s="44" t="s">
        <v>2905</v>
      </c>
      <c r="AJ225" s="50">
        <v>45365</v>
      </c>
      <c r="AK225" s="49" t="s">
        <v>2906</v>
      </c>
      <c r="AL225" s="44" t="s">
        <v>1608</v>
      </c>
      <c r="AM225" s="1" t="e">
        <f>VLOOKUP(C:C,AV:AW,2,FALSE)</f>
        <v>#N/A</v>
      </c>
      <c r="AQ225" s="52"/>
      <c r="AR225" s="52"/>
      <c r="AS225" s="52"/>
      <c r="AT225" s="52"/>
      <c r="AU225" s="52"/>
      <c r="AV225" s="52"/>
      <c r="AW225" s="52"/>
      <c r="AX225" s="52"/>
      <c r="AY225" s="96"/>
      <c r="AZ225" s="52"/>
      <c r="BH225" s="1">
        <f>VLOOKUP(C:C,BN:BO,2,FALSE)</f>
        <v>77.5</v>
      </c>
      <c r="BI225" s="1">
        <f t="shared" si="47"/>
        <v>1.55</v>
      </c>
      <c r="BJ225" s="76">
        <v>1535506</v>
      </c>
      <c r="BK225" s="75" t="s">
        <v>1572</v>
      </c>
      <c r="BL225" s="75" t="s">
        <v>1605</v>
      </c>
      <c r="BM225" s="75" t="s">
        <v>542</v>
      </c>
      <c r="BN225" s="77" t="s">
        <v>546</v>
      </c>
      <c r="BO225" s="78">
        <v>20</v>
      </c>
      <c r="BP225" s="75" t="s">
        <v>2907</v>
      </c>
      <c r="BQ225" s="80">
        <v>45065</v>
      </c>
      <c r="BR225" s="75" t="s">
        <v>2908</v>
      </c>
      <c r="BS225" s="75" t="s">
        <v>1880</v>
      </c>
      <c r="BT225" s="75">
        <v>40</v>
      </c>
      <c r="BU225" s="75">
        <v>0</v>
      </c>
    </row>
    <row r="226" ht="36" spans="1:73">
      <c r="A226" s="16">
        <f t="shared" si="41"/>
        <v>222</v>
      </c>
      <c r="B226" s="16" t="s">
        <v>531</v>
      </c>
      <c r="C226" s="16" t="s">
        <v>539</v>
      </c>
      <c r="D226" s="16" t="s">
        <v>534</v>
      </c>
      <c r="E226" s="16">
        <v>1</v>
      </c>
      <c r="F226" s="18" t="s">
        <v>56</v>
      </c>
      <c r="G226" s="18" t="s">
        <v>56</v>
      </c>
      <c r="H226" s="16" t="s">
        <v>54</v>
      </c>
      <c r="I226" s="16">
        <v>1</v>
      </c>
      <c r="J226" s="33">
        <v>36</v>
      </c>
      <c r="K226" s="33">
        <f t="shared" si="42"/>
        <v>36</v>
      </c>
      <c r="L226" s="34">
        <v>79.05</v>
      </c>
      <c r="M226" s="33">
        <f t="shared" si="43"/>
        <v>79.05</v>
      </c>
      <c r="N226" s="35">
        <v>22</v>
      </c>
      <c r="O226" s="35">
        <v>22</v>
      </c>
      <c r="P226" s="35">
        <f t="shared" si="44"/>
        <v>45.68</v>
      </c>
      <c r="Q226" s="35">
        <f t="shared" si="45"/>
        <v>45.68</v>
      </c>
      <c r="R226" s="35"/>
      <c r="S226" s="35"/>
      <c r="T226" s="41"/>
      <c r="X226" s="1" t="e">
        <f t="shared" ref="X217:X280" si="49">VLOOKUP(C:C,AE:AF,2,FALSE)</f>
        <v>#N/A</v>
      </c>
      <c r="AA226" s="46">
        <v>1725368</v>
      </c>
      <c r="AB226" s="44" t="s">
        <v>1572</v>
      </c>
      <c r="AC226" s="44" t="s">
        <v>1605</v>
      </c>
      <c r="AD226" s="45" t="s">
        <v>1656</v>
      </c>
      <c r="AE226" s="44" t="s">
        <v>1632</v>
      </c>
      <c r="AF226" s="44">
        <v>100</v>
      </c>
      <c r="AG226" s="44">
        <v>0</v>
      </c>
      <c r="AH226" s="44">
        <f t="shared" si="46"/>
        <v>50</v>
      </c>
      <c r="AI226" s="44" t="s">
        <v>2909</v>
      </c>
      <c r="AJ226" s="50">
        <v>45373</v>
      </c>
      <c r="AK226" s="49" t="s">
        <v>1690</v>
      </c>
      <c r="AL226" s="44" t="s">
        <v>1613</v>
      </c>
      <c r="AM226" s="1" t="e">
        <f>VLOOKUP(C:C,AV:AW,2,FALSE)</f>
        <v>#N/A</v>
      </c>
      <c r="AQ226" s="52"/>
      <c r="AR226" s="52"/>
      <c r="AS226" s="52"/>
      <c r="AT226" s="52"/>
      <c r="AU226" s="52"/>
      <c r="AV226" s="52"/>
      <c r="AW226" s="52"/>
      <c r="AX226" s="52"/>
      <c r="AY226" s="96"/>
      <c r="AZ226" s="52"/>
      <c r="BH226" s="1" t="e">
        <f>VLOOKUP(C:C,BN:BO,2,FALSE)</f>
        <v>#N/A</v>
      </c>
      <c r="BI226" s="1" t="e">
        <f t="shared" si="47"/>
        <v>#N/A</v>
      </c>
      <c r="BJ226" s="76">
        <v>1549642</v>
      </c>
      <c r="BK226" s="75" t="s">
        <v>1572</v>
      </c>
      <c r="BL226" s="75" t="s">
        <v>1605</v>
      </c>
      <c r="BM226" s="75" t="s">
        <v>1908</v>
      </c>
      <c r="BN226" s="77" t="s">
        <v>1909</v>
      </c>
      <c r="BO226" s="78">
        <v>15</v>
      </c>
      <c r="BP226" s="75" t="s">
        <v>2910</v>
      </c>
      <c r="BQ226" s="80">
        <v>45082</v>
      </c>
      <c r="BR226" s="75" t="s">
        <v>1917</v>
      </c>
      <c r="BS226" s="75" t="s">
        <v>1613</v>
      </c>
      <c r="BT226" s="75">
        <v>30</v>
      </c>
      <c r="BU226" s="75">
        <v>0</v>
      </c>
    </row>
    <row r="227" ht="36" spans="1:73">
      <c r="A227" s="16">
        <f t="shared" si="41"/>
        <v>223</v>
      </c>
      <c r="B227" s="16" t="s">
        <v>540</v>
      </c>
      <c r="C227" s="16" t="s">
        <v>541</v>
      </c>
      <c r="D227" s="16" t="s">
        <v>40</v>
      </c>
      <c r="E227" s="16">
        <v>1</v>
      </c>
      <c r="F227" s="18" t="s">
        <v>56</v>
      </c>
      <c r="G227" s="18" t="s">
        <v>56</v>
      </c>
      <c r="H227" s="16" t="s">
        <v>42</v>
      </c>
      <c r="I227" s="16">
        <v>1</v>
      </c>
      <c r="J227" s="33">
        <v>135</v>
      </c>
      <c r="K227" s="33">
        <f t="shared" si="42"/>
        <v>135</v>
      </c>
      <c r="L227" s="34">
        <v>147.9</v>
      </c>
      <c r="M227" s="33">
        <f t="shared" si="43"/>
        <v>147.9</v>
      </c>
      <c r="N227" s="35">
        <v>360</v>
      </c>
      <c r="O227" s="35">
        <v>360</v>
      </c>
      <c r="P227" s="35">
        <f t="shared" si="44"/>
        <v>214.3</v>
      </c>
      <c r="Q227" s="35">
        <f t="shared" si="45"/>
        <v>214.3</v>
      </c>
      <c r="R227" s="35"/>
      <c r="S227" s="35"/>
      <c r="T227" s="41"/>
      <c r="X227" s="1" t="e">
        <f t="shared" si="49"/>
        <v>#N/A</v>
      </c>
      <c r="AA227" s="46">
        <v>1725368</v>
      </c>
      <c r="AB227" s="44" t="s">
        <v>1572</v>
      </c>
      <c r="AC227" s="44" t="s">
        <v>1605</v>
      </c>
      <c r="AD227" s="45" t="s">
        <v>1138</v>
      </c>
      <c r="AE227" s="44" t="s">
        <v>1698</v>
      </c>
      <c r="AF227" s="44">
        <v>40</v>
      </c>
      <c r="AG227" s="44">
        <v>0</v>
      </c>
      <c r="AH227" s="44">
        <f t="shared" si="46"/>
        <v>20</v>
      </c>
      <c r="AI227" s="44" t="s">
        <v>2911</v>
      </c>
      <c r="AJ227" s="50">
        <v>45373</v>
      </c>
      <c r="AK227" s="49" t="s">
        <v>2912</v>
      </c>
      <c r="AL227" s="44" t="s">
        <v>1613</v>
      </c>
      <c r="AM227" s="1" t="e">
        <f>VLOOKUP(C:C,AV:AW,2,FALSE)</f>
        <v>#N/A</v>
      </c>
      <c r="AQ227" s="52"/>
      <c r="AR227" s="52"/>
      <c r="AS227" s="52"/>
      <c r="AT227" s="52"/>
      <c r="AU227" s="52"/>
      <c r="AV227" s="52"/>
      <c r="AW227" s="52"/>
      <c r="AX227" s="52"/>
      <c r="AY227" s="96"/>
      <c r="AZ227" s="52"/>
      <c r="BH227" s="1" t="e">
        <f>VLOOKUP(C:C,BN:BO,2,FALSE)</f>
        <v>#N/A</v>
      </c>
      <c r="BI227" s="1" t="e">
        <f t="shared" si="47"/>
        <v>#N/A</v>
      </c>
      <c r="BJ227" s="76">
        <v>1549642</v>
      </c>
      <c r="BK227" s="75" t="s">
        <v>1572</v>
      </c>
      <c r="BL227" s="75" t="s">
        <v>1605</v>
      </c>
      <c r="BM227" s="75" t="s">
        <v>1908</v>
      </c>
      <c r="BN227" s="77" t="s">
        <v>1909</v>
      </c>
      <c r="BO227" s="78">
        <v>15</v>
      </c>
      <c r="BP227" s="75" t="s">
        <v>2913</v>
      </c>
      <c r="BQ227" s="80">
        <v>45082</v>
      </c>
      <c r="BR227" s="75" t="s">
        <v>1911</v>
      </c>
      <c r="BS227" s="75" t="s">
        <v>1613</v>
      </c>
      <c r="BT227" s="75">
        <v>30</v>
      </c>
      <c r="BU227" s="75">
        <v>0</v>
      </c>
    </row>
    <row r="228" ht="40.5" spans="1:73">
      <c r="A228" s="16">
        <f t="shared" si="41"/>
        <v>224</v>
      </c>
      <c r="B228" s="16" t="s">
        <v>542</v>
      </c>
      <c r="C228" s="16" t="s">
        <v>543</v>
      </c>
      <c r="D228" s="16" t="s">
        <v>544</v>
      </c>
      <c r="E228" s="16">
        <v>9</v>
      </c>
      <c r="F228" s="18" t="s">
        <v>56</v>
      </c>
      <c r="G228" s="18" t="s">
        <v>56</v>
      </c>
      <c r="H228" s="16" t="s">
        <v>54</v>
      </c>
      <c r="I228" s="16">
        <v>1</v>
      </c>
      <c r="J228" s="33">
        <v>36</v>
      </c>
      <c r="K228" s="33">
        <f t="shared" si="42"/>
        <v>324</v>
      </c>
      <c r="L228" s="34">
        <v>20.4</v>
      </c>
      <c r="M228" s="33">
        <f t="shared" si="43"/>
        <v>183.6</v>
      </c>
      <c r="N228" s="35">
        <v>44</v>
      </c>
      <c r="O228" s="35">
        <v>396</v>
      </c>
      <c r="P228" s="35">
        <f t="shared" si="44"/>
        <v>33.47</v>
      </c>
      <c r="Q228" s="35">
        <f t="shared" si="45"/>
        <v>301.23</v>
      </c>
      <c r="R228" s="35"/>
      <c r="S228" s="35"/>
      <c r="T228" s="41"/>
      <c r="X228" s="1">
        <f>VLOOKUP(C:C,AE:AH,4,FALSE)</f>
        <v>20</v>
      </c>
      <c r="Y228" s="1">
        <f t="shared" ref="Y228:Y232" si="50">L228-X228</f>
        <v>0.399999999999999</v>
      </c>
      <c r="AA228" s="46">
        <v>1725368</v>
      </c>
      <c r="AB228" s="44" t="s">
        <v>1572</v>
      </c>
      <c r="AC228" s="44" t="s">
        <v>1605</v>
      </c>
      <c r="AD228" s="45" t="s">
        <v>2914</v>
      </c>
      <c r="AE228" s="44" t="s">
        <v>40</v>
      </c>
      <c r="AF228" s="44">
        <v>200</v>
      </c>
      <c r="AG228" s="44">
        <v>0</v>
      </c>
      <c r="AH228" s="44">
        <f t="shared" si="46"/>
        <v>100</v>
      </c>
      <c r="AI228" s="44" t="s">
        <v>2915</v>
      </c>
      <c r="AJ228" s="50">
        <v>45373</v>
      </c>
      <c r="AK228" s="49" t="s">
        <v>1894</v>
      </c>
      <c r="AL228" s="44" t="s">
        <v>1608</v>
      </c>
      <c r="AM228" s="1" t="e">
        <f>VLOOKUP(C:C,AV:AW,2,FALSE)</f>
        <v>#N/A</v>
      </c>
      <c r="AQ228" s="52"/>
      <c r="AR228" s="52"/>
      <c r="AS228" s="52"/>
      <c r="AT228" s="52"/>
      <c r="AU228" s="52"/>
      <c r="AV228" s="52"/>
      <c r="AW228" s="52"/>
      <c r="AX228" s="52"/>
      <c r="AY228" s="96"/>
      <c r="AZ228" s="52"/>
      <c r="BH228" s="1">
        <f>VLOOKUP(C:C,BN:BO,2,FALSE)</f>
        <v>20</v>
      </c>
      <c r="BI228" s="1">
        <f t="shared" si="47"/>
        <v>0.399999999999999</v>
      </c>
      <c r="BJ228" s="76">
        <v>1549642</v>
      </c>
      <c r="BK228" s="75" t="s">
        <v>1572</v>
      </c>
      <c r="BL228" s="75" t="s">
        <v>1605</v>
      </c>
      <c r="BM228" s="75" t="s">
        <v>1908</v>
      </c>
      <c r="BN228" s="77" t="s">
        <v>1909</v>
      </c>
      <c r="BO228" s="78">
        <v>15</v>
      </c>
      <c r="BP228" s="75" t="s">
        <v>2916</v>
      </c>
      <c r="BQ228" s="80">
        <v>45082</v>
      </c>
      <c r="BR228" s="75" t="s">
        <v>2917</v>
      </c>
      <c r="BS228" s="75" t="s">
        <v>1613</v>
      </c>
      <c r="BT228" s="75">
        <v>30</v>
      </c>
      <c r="BU228" s="75">
        <v>0</v>
      </c>
    </row>
    <row r="229" ht="36" spans="1:73">
      <c r="A229" s="16">
        <f t="shared" si="41"/>
        <v>225</v>
      </c>
      <c r="B229" s="16" t="s">
        <v>542</v>
      </c>
      <c r="C229" s="16" t="s">
        <v>543</v>
      </c>
      <c r="D229" s="16" t="s">
        <v>545</v>
      </c>
      <c r="E229" s="16">
        <v>3</v>
      </c>
      <c r="F229" s="18" t="s">
        <v>56</v>
      </c>
      <c r="G229" s="18" t="s">
        <v>56</v>
      </c>
      <c r="H229" s="16" t="s">
        <v>54</v>
      </c>
      <c r="I229" s="16">
        <v>1</v>
      </c>
      <c r="J229" s="33">
        <v>36</v>
      </c>
      <c r="K229" s="33">
        <f t="shared" si="42"/>
        <v>108</v>
      </c>
      <c r="L229" s="34">
        <v>20.4</v>
      </c>
      <c r="M229" s="33">
        <f t="shared" si="43"/>
        <v>61.2</v>
      </c>
      <c r="N229" s="35">
        <v>44</v>
      </c>
      <c r="O229" s="35">
        <v>132</v>
      </c>
      <c r="P229" s="35">
        <f t="shared" si="44"/>
        <v>33.47</v>
      </c>
      <c r="Q229" s="35">
        <f t="shared" si="45"/>
        <v>100.41</v>
      </c>
      <c r="R229" s="35"/>
      <c r="S229" s="35"/>
      <c r="T229" s="41"/>
      <c r="X229" s="1">
        <f>VLOOKUP(C:C,AE:AH,4,FALSE)</f>
        <v>20</v>
      </c>
      <c r="Y229" s="1">
        <f t="shared" si="50"/>
        <v>0.399999999999999</v>
      </c>
      <c r="AA229" s="46">
        <v>1725368</v>
      </c>
      <c r="AB229" s="44" t="s">
        <v>1572</v>
      </c>
      <c r="AC229" s="44" t="s">
        <v>1605</v>
      </c>
      <c r="AD229" s="45" t="s">
        <v>2918</v>
      </c>
      <c r="AE229" s="44" t="s">
        <v>40</v>
      </c>
      <c r="AF229" s="44">
        <v>200</v>
      </c>
      <c r="AG229" s="44">
        <v>0</v>
      </c>
      <c r="AH229" s="44">
        <f t="shared" si="46"/>
        <v>100</v>
      </c>
      <c r="AI229" s="44" t="s">
        <v>2919</v>
      </c>
      <c r="AJ229" s="50">
        <v>45373</v>
      </c>
      <c r="AK229" s="49" t="s">
        <v>2920</v>
      </c>
      <c r="AL229" s="44" t="s">
        <v>2067</v>
      </c>
      <c r="AM229" s="1" t="e">
        <f>VLOOKUP(C:C,AV:AW,2,FALSE)</f>
        <v>#N/A</v>
      </c>
      <c r="AQ229" s="52"/>
      <c r="AR229" s="52"/>
      <c r="AS229" s="52"/>
      <c r="AT229" s="52"/>
      <c r="AU229" s="52"/>
      <c r="AV229" s="52"/>
      <c r="AW229" s="52"/>
      <c r="AX229" s="52"/>
      <c r="AY229" s="96"/>
      <c r="AZ229" s="52"/>
      <c r="BH229" s="1">
        <f>VLOOKUP(C:C,BN:BO,2,FALSE)</f>
        <v>20</v>
      </c>
      <c r="BI229" s="1">
        <f t="shared" si="47"/>
        <v>0.399999999999999</v>
      </c>
      <c r="BJ229" s="76">
        <v>1549642</v>
      </c>
      <c r="BK229" s="75" t="s">
        <v>1572</v>
      </c>
      <c r="BL229" s="75" t="s">
        <v>1605</v>
      </c>
      <c r="BM229" s="75" t="s">
        <v>531</v>
      </c>
      <c r="BN229" s="77" t="s">
        <v>532</v>
      </c>
      <c r="BO229" s="78">
        <v>10</v>
      </c>
      <c r="BP229" s="75" t="s">
        <v>2921</v>
      </c>
      <c r="BQ229" s="80">
        <v>45082</v>
      </c>
      <c r="BR229" s="75" t="s">
        <v>40</v>
      </c>
      <c r="BS229" s="75" t="s">
        <v>1671</v>
      </c>
      <c r="BT229" s="75">
        <v>20</v>
      </c>
      <c r="BU229" s="75">
        <v>0</v>
      </c>
    </row>
    <row r="230" ht="36" spans="1:73">
      <c r="A230" s="16">
        <f t="shared" si="41"/>
        <v>226</v>
      </c>
      <c r="B230" s="16" t="s">
        <v>542</v>
      </c>
      <c r="C230" s="16" t="s">
        <v>305</v>
      </c>
      <c r="D230" s="16" t="s">
        <v>545</v>
      </c>
      <c r="E230" s="16">
        <v>10</v>
      </c>
      <c r="F230" s="18" t="s">
        <v>56</v>
      </c>
      <c r="G230" s="18" t="s">
        <v>56</v>
      </c>
      <c r="H230" s="16" t="s">
        <v>42</v>
      </c>
      <c r="I230" s="16">
        <v>1</v>
      </c>
      <c r="J230" s="33">
        <v>36</v>
      </c>
      <c r="K230" s="33">
        <f t="shared" si="42"/>
        <v>360</v>
      </c>
      <c r="L230" s="34">
        <v>20.4</v>
      </c>
      <c r="M230" s="33">
        <f t="shared" si="43"/>
        <v>204</v>
      </c>
      <c r="N230" s="35">
        <v>36</v>
      </c>
      <c r="O230" s="35">
        <v>360</v>
      </c>
      <c r="P230" s="35">
        <f t="shared" si="44"/>
        <v>30.8</v>
      </c>
      <c r="Q230" s="35">
        <f t="shared" si="45"/>
        <v>308</v>
      </c>
      <c r="R230" s="35"/>
      <c r="S230" s="35"/>
      <c r="T230" s="41"/>
      <c r="X230" s="1">
        <f>VLOOKUP(C:C,AE:AH,4,FALSE)</f>
        <v>20</v>
      </c>
      <c r="Y230" s="1">
        <f t="shared" si="50"/>
        <v>0.399999999999999</v>
      </c>
      <c r="AA230" s="46">
        <v>1726345</v>
      </c>
      <c r="AB230" s="44" t="s">
        <v>2745</v>
      </c>
      <c r="AC230" s="44" t="s">
        <v>1623</v>
      </c>
      <c r="AD230" s="47" t="s">
        <v>2922</v>
      </c>
      <c r="AE230" s="44" t="s">
        <v>40</v>
      </c>
      <c r="AF230" s="44">
        <v>600</v>
      </c>
      <c r="AG230" s="44">
        <v>0</v>
      </c>
      <c r="AH230" s="44">
        <f t="shared" si="46"/>
        <v>300</v>
      </c>
      <c r="AI230" s="44" t="s">
        <v>2923</v>
      </c>
      <c r="AJ230" s="50">
        <v>45376</v>
      </c>
      <c r="AK230" s="49" t="s">
        <v>2924</v>
      </c>
      <c r="AL230" s="44" t="s">
        <v>1608</v>
      </c>
      <c r="AM230" s="1" t="e">
        <f>VLOOKUP(C:C,AV:AW,2,FALSE)</f>
        <v>#N/A</v>
      </c>
      <c r="AQ230" s="52"/>
      <c r="AR230" s="52"/>
      <c r="AS230" s="52"/>
      <c r="AT230" s="52"/>
      <c r="AU230" s="52"/>
      <c r="AV230" s="52"/>
      <c r="AW230" s="52"/>
      <c r="AX230" s="52"/>
      <c r="AY230" s="96"/>
      <c r="AZ230" s="52"/>
      <c r="BH230" s="1">
        <f>VLOOKUP(C:C,BN:BO,2,FALSE)</f>
        <v>20</v>
      </c>
      <c r="BI230" s="1">
        <f t="shared" si="47"/>
        <v>0.399999999999999</v>
      </c>
      <c r="BJ230" s="76">
        <v>1549642</v>
      </c>
      <c r="BK230" s="75" t="s">
        <v>1572</v>
      </c>
      <c r="BL230" s="75" t="s">
        <v>1605</v>
      </c>
      <c r="BM230" s="75" t="s">
        <v>531</v>
      </c>
      <c r="BN230" s="77" t="s">
        <v>532</v>
      </c>
      <c r="BO230" s="78">
        <v>10</v>
      </c>
      <c r="BP230" s="75" t="s">
        <v>2925</v>
      </c>
      <c r="BQ230" s="80">
        <v>45082</v>
      </c>
      <c r="BR230" s="75" t="s">
        <v>40</v>
      </c>
      <c r="BS230" s="75" t="s">
        <v>1671</v>
      </c>
      <c r="BT230" s="75">
        <v>20</v>
      </c>
      <c r="BU230" s="75">
        <v>0</v>
      </c>
    </row>
    <row r="231" ht="36" spans="1:73">
      <c r="A231" s="16">
        <f t="shared" si="41"/>
        <v>227</v>
      </c>
      <c r="B231" s="16" t="s">
        <v>542</v>
      </c>
      <c r="C231" s="16" t="s">
        <v>546</v>
      </c>
      <c r="D231" s="16" t="s">
        <v>545</v>
      </c>
      <c r="E231" s="16">
        <v>22</v>
      </c>
      <c r="F231" s="18" t="s">
        <v>56</v>
      </c>
      <c r="G231" s="18" t="s">
        <v>56</v>
      </c>
      <c r="H231" s="16" t="s">
        <v>54</v>
      </c>
      <c r="I231" s="16">
        <v>1</v>
      </c>
      <c r="J231" s="33">
        <v>36</v>
      </c>
      <c r="K231" s="33">
        <f t="shared" si="42"/>
        <v>792</v>
      </c>
      <c r="L231" s="34">
        <v>20.4</v>
      </c>
      <c r="M231" s="33">
        <f t="shared" si="43"/>
        <v>448.8</v>
      </c>
      <c r="N231" s="35">
        <v>44</v>
      </c>
      <c r="O231" s="35">
        <v>968</v>
      </c>
      <c r="P231" s="35">
        <f t="shared" si="44"/>
        <v>33.47</v>
      </c>
      <c r="Q231" s="35">
        <f t="shared" si="45"/>
        <v>736.34</v>
      </c>
      <c r="R231" s="35"/>
      <c r="S231" s="35"/>
      <c r="T231" s="41"/>
      <c r="X231" s="1">
        <f>VLOOKUP(C:C,AE:AH,4,FALSE)</f>
        <v>20</v>
      </c>
      <c r="Y231" s="1">
        <f t="shared" si="50"/>
        <v>0.399999999999999</v>
      </c>
      <c r="AA231" s="46">
        <v>1726345</v>
      </c>
      <c r="AB231" s="44" t="s">
        <v>2745</v>
      </c>
      <c r="AC231" s="44" t="s">
        <v>1623</v>
      </c>
      <c r="AD231" s="45" t="s">
        <v>600</v>
      </c>
      <c r="AE231" s="44" t="s">
        <v>601</v>
      </c>
      <c r="AF231" s="44">
        <v>300</v>
      </c>
      <c r="AG231" s="44">
        <v>0</v>
      </c>
      <c r="AH231" s="44">
        <f t="shared" si="46"/>
        <v>150</v>
      </c>
      <c r="AI231" s="44" t="s">
        <v>2926</v>
      </c>
      <c r="AJ231" s="50">
        <v>45376</v>
      </c>
      <c r="AK231" s="49" t="s">
        <v>2927</v>
      </c>
      <c r="AL231" s="44" t="s">
        <v>1608</v>
      </c>
      <c r="AM231" s="1" t="e">
        <f>VLOOKUP(C:C,AV:AW,2,FALSE)</f>
        <v>#N/A</v>
      </c>
      <c r="AQ231" s="52"/>
      <c r="AR231" s="52"/>
      <c r="AS231" s="52"/>
      <c r="AT231" s="52"/>
      <c r="AU231" s="52"/>
      <c r="AV231" s="52"/>
      <c r="AW231" s="52"/>
      <c r="AX231" s="52"/>
      <c r="AY231" s="96"/>
      <c r="AZ231" s="52"/>
      <c r="BH231" s="1">
        <f>VLOOKUP(C:C,BN:BO,2,FALSE)</f>
        <v>20</v>
      </c>
      <c r="BI231" s="1">
        <f t="shared" si="47"/>
        <v>0.399999999999999</v>
      </c>
      <c r="BJ231" s="76">
        <v>1549898</v>
      </c>
      <c r="BK231" s="75" t="s">
        <v>1572</v>
      </c>
      <c r="BL231" s="75" t="s">
        <v>1605</v>
      </c>
      <c r="BM231" s="75" t="s">
        <v>373</v>
      </c>
      <c r="BN231" s="77" t="s">
        <v>374</v>
      </c>
      <c r="BO231" s="78">
        <v>70</v>
      </c>
      <c r="BP231" s="75" t="s">
        <v>2928</v>
      </c>
      <c r="BQ231" s="80">
        <v>45041</v>
      </c>
      <c r="BR231" s="75" t="s">
        <v>2929</v>
      </c>
      <c r="BS231" s="75" t="s">
        <v>1608</v>
      </c>
      <c r="BT231" s="75">
        <v>140</v>
      </c>
      <c r="BU231" s="75">
        <v>0</v>
      </c>
    </row>
    <row r="232" ht="36" spans="1:73">
      <c r="A232" s="16">
        <f t="shared" si="41"/>
        <v>228</v>
      </c>
      <c r="B232" s="16" t="s">
        <v>542</v>
      </c>
      <c r="C232" s="16" t="s">
        <v>547</v>
      </c>
      <c r="D232" s="16" t="s">
        <v>545</v>
      </c>
      <c r="E232" s="16">
        <v>10</v>
      </c>
      <c r="F232" s="18" t="s">
        <v>56</v>
      </c>
      <c r="G232" s="18" t="s">
        <v>56</v>
      </c>
      <c r="H232" s="16" t="s">
        <v>54</v>
      </c>
      <c r="I232" s="16">
        <v>1</v>
      </c>
      <c r="J232" s="33">
        <v>36</v>
      </c>
      <c r="K232" s="33">
        <f t="shared" si="42"/>
        <v>360</v>
      </c>
      <c r="L232" s="34">
        <v>20.4</v>
      </c>
      <c r="M232" s="33">
        <f t="shared" si="43"/>
        <v>204</v>
      </c>
      <c r="N232" s="35">
        <v>44</v>
      </c>
      <c r="O232" s="35">
        <v>440</v>
      </c>
      <c r="P232" s="35">
        <f t="shared" si="44"/>
        <v>33.47</v>
      </c>
      <c r="Q232" s="35">
        <f t="shared" si="45"/>
        <v>334.7</v>
      </c>
      <c r="R232" s="35"/>
      <c r="S232" s="35"/>
      <c r="T232" s="41"/>
      <c r="X232" s="1">
        <f>VLOOKUP(C:C,AE:AH,4,FALSE)</f>
        <v>20</v>
      </c>
      <c r="Y232" s="1">
        <f t="shared" si="50"/>
        <v>0.399999999999999</v>
      </c>
      <c r="AA232" s="46">
        <v>1726345</v>
      </c>
      <c r="AB232" s="44" t="s">
        <v>2745</v>
      </c>
      <c r="AC232" s="44" t="s">
        <v>1623</v>
      </c>
      <c r="AD232" s="47" t="s">
        <v>2930</v>
      </c>
      <c r="AE232" s="44" t="s">
        <v>1039</v>
      </c>
      <c r="AF232" s="44">
        <v>100</v>
      </c>
      <c r="AG232" s="44">
        <v>0</v>
      </c>
      <c r="AH232" s="44">
        <f t="shared" si="46"/>
        <v>50</v>
      </c>
      <c r="AI232" s="44" t="s">
        <v>2931</v>
      </c>
      <c r="AJ232" s="50">
        <v>45376</v>
      </c>
      <c r="AK232" s="49" t="s">
        <v>2932</v>
      </c>
      <c r="AL232" s="44" t="s">
        <v>1608</v>
      </c>
      <c r="AM232" s="1" t="e">
        <f>VLOOKUP(C:C,AV:AW,2,FALSE)</f>
        <v>#N/A</v>
      </c>
      <c r="AQ232" s="52"/>
      <c r="AR232" s="52"/>
      <c r="AS232" s="52"/>
      <c r="AT232" s="52"/>
      <c r="AU232" s="52"/>
      <c r="AV232" s="52"/>
      <c r="AW232" s="52"/>
      <c r="AX232" s="52"/>
      <c r="AY232" s="96"/>
      <c r="AZ232" s="52"/>
      <c r="BH232" s="1">
        <f>VLOOKUP(C:C,BN:BO,2,FALSE)</f>
        <v>20</v>
      </c>
      <c r="BI232" s="1">
        <f t="shared" si="47"/>
        <v>0.399999999999999</v>
      </c>
      <c r="BJ232" s="76">
        <v>1549898</v>
      </c>
      <c r="BK232" s="75" t="s">
        <v>1572</v>
      </c>
      <c r="BL232" s="75" t="s">
        <v>1605</v>
      </c>
      <c r="BM232" s="75" t="s">
        <v>2933</v>
      </c>
      <c r="BN232" s="77" t="s">
        <v>575</v>
      </c>
      <c r="BO232" s="78">
        <v>245</v>
      </c>
      <c r="BP232" s="75" t="s">
        <v>2934</v>
      </c>
      <c r="BQ232" s="80">
        <v>45041</v>
      </c>
      <c r="BR232" s="75" t="s">
        <v>2935</v>
      </c>
      <c r="BS232" s="75" t="s">
        <v>1608</v>
      </c>
      <c r="BT232" s="75">
        <v>490</v>
      </c>
      <c r="BU232" s="75">
        <v>0</v>
      </c>
    </row>
    <row r="233" ht="40.5" spans="1:73">
      <c r="A233" s="16">
        <f t="shared" si="41"/>
        <v>229</v>
      </c>
      <c r="B233" s="16" t="s">
        <v>548</v>
      </c>
      <c r="C233" s="16" t="s">
        <v>549</v>
      </c>
      <c r="D233" s="16" t="s">
        <v>550</v>
      </c>
      <c r="E233" s="16">
        <v>1</v>
      </c>
      <c r="F233" s="18" t="s">
        <v>2936</v>
      </c>
      <c r="G233" s="18" t="s">
        <v>2936</v>
      </c>
      <c r="H233" s="16" t="s">
        <v>42</v>
      </c>
      <c r="I233" s="16">
        <v>1</v>
      </c>
      <c r="J233" s="33">
        <v>1440</v>
      </c>
      <c r="K233" s="33">
        <f t="shared" si="42"/>
        <v>1440</v>
      </c>
      <c r="L233" s="34">
        <v>1014.9</v>
      </c>
      <c r="M233" s="33">
        <f t="shared" si="43"/>
        <v>1014.9</v>
      </c>
      <c r="N233" s="35">
        <v>1350</v>
      </c>
      <c r="O233" s="35">
        <v>1350</v>
      </c>
      <c r="P233" s="35">
        <f t="shared" si="44"/>
        <v>1268.3</v>
      </c>
      <c r="Q233" s="35">
        <f t="shared" si="45"/>
        <v>1268.3</v>
      </c>
      <c r="R233" s="35"/>
      <c r="S233" s="35"/>
      <c r="T233" s="41"/>
      <c r="X233" s="1" t="e">
        <f t="shared" si="49"/>
        <v>#N/A</v>
      </c>
      <c r="AA233" s="46">
        <v>1726345</v>
      </c>
      <c r="AB233" s="44" t="s">
        <v>2745</v>
      </c>
      <c r="AC233" s="44" t="s">
        <v>1623</v>
      </c>
      <c r="AD233" s="45" t="s">
        <v>2702</v>
      </c>
      <c r="AE233" s="44" t="s">
        <v>2463</v>
      </c>
      <c r="AF233" s="44">
        <v>600</v>
      </c>
      <c r="AG233" s="44">
        <v>0</v>
      </c>
      <c r="AH233" s="44">
        <f t="shared" si="46"/>
        <v>300</v>
      </c>
      <c r="AI233" s="44" t="s">
        <v>2937</v>
      </c>
      <c r="AJ233" s="50">
        <v>45376</v>
      </c>
      <c r="AK233" s="49" t="s">
        <v>2938</v>
      </c>
      <c r="AL233" s="44" t="s">
        <v>1608</v>
      </c>
      <c r="AM233" s="1" t="e">
        <f>VLOOKUP(C:C,AV:AW,2,FALSE)</f>
        <v>#N/A</v>
      </c>
      <c r="AQ233" s="52"/>
      <c r="AR233" s="52"/>
      <c r="AS233" s="52"/>
      <c r="AT233" s="52"/>
      <c r="AU233" s="52"/>
      <c r="AV233" s="52"/>
      <c r="AW233" s="52"/>
      <c r="AX233" s="52"/>
      <c r="AY233" s="96"/>
      <c r="AZ233" s="52"/>
      <c r="BH233" s="1" t="e">
        <f>VLOOKUP(C:C,BN:BO,2,FALSE)</f>
        <v>#N/A</v>
      </c>
      <c r="BI233" s="1" t="e">
        <f t="shared" si="47"/>
        <v>#N/A</v>
      </c>
      <c r="BJ233" s="76">
        <v>1549898</v>
      </c>
      <c r="BK233" s="75" t="s">
        <v>1572</v>
      </c>
      <c r="BL233" s="75" t="s">
        <v>1605</v>
      </c>
      <c r="BM233" s="75" t="s">
        <v>2939</v>
      </c>
      <c r="BN233" s="77" t="s">
        <v>2940</v>
      </c>
      <c r="BO233" s="78">
        <v>45</v>
      </c>
      <c r="BP233" s="75" t="s">
        <v>2941</v>
      </c>
      <c r="BQ233" s="80">
        <v>45041</v>
      </c>
      <c r="BR233" s="75" t="s">
        <v>2942</v>
      </c>
      <c r="BS233" s="75" t="s">
        <v>1608</v>
      </c>
      <c r="BT233" s="75">
        <v>90</v>
      </c>
      <c r="BU233" s="75">
        <v>0</v>
      </c>
    </row>
    <row r="234" customFormat="1" ht="270" spans="1:73">
      <c r="A234" s="16">
        <f t="shared" si="41"/>
        <v>230</v>
      </c>
      <c r="B234" s="16" t="s">
        <v>552</v>
      </c>
      <c r="C234" s="16" t="s">
        <v>553</v>
      </c>
      <c r="D234" s="16" t="s">
        <v>554</v>
      </c>
      <c r="E234" s="16">
        <v>1</v>
      </c>
      <c r="F234" s="24" t="s">
        <v>2943</v>
      </c>
      <c r="G234" s="18" t="s">
        <v>2944</v>
      </c>
      <c r="H234" s="16" t="s">
        <v>42</v>
      </c>
      <c r="I234" s="16">
        <v>1</v>
      </c>
      <c r="J234" s="33">
        <v>720</v>
      </c>
      <c r="K234" s="33">
        <f t="shared" si="42"/>
        <v>720</v>
      </c>
      <c r="L234" s="34">
        <v>663</v>
      </c>
      <c r="M234" s="33">
        <f t="shared" si="43"/>
        <v>663</v>
      </c>
      <c r="N234" s="35">
        <v>540</v>
      </c>
      <c r="O234" s="35">
        <v>540</v>
      </c>
      <c r="P234" s="35">
        <f t="shared" si="44"/>
        <v>641</v>
      </c>
      <c r="Q234" s="35">
        <f t="shared" si="45"/>
        <v>641</v>
      </c>
      <c r="R234" s="35"/>
      <c r="S234" s="35"/>
      <c r="T234" s="41"/>
      <c r="X234" s="1">
        <f>VLOOKUP(C:C,AE:AH,4,FALSE)</f>
        <v>650</v>
      </c>
      <c r="Y234" s="1">
        <f t="shared" ref="Y234:Y236" si="51">L234-X234</f>
        <v>13</v>
      </c>
      <c r="AA234" s="46">
        <v>1726345</v>
      </c>
      <c r="AB234" s="44" t="s">
        <v>2745</v>
      </c>
      <c r="AC234" s="44" t="s">
        <v>1623</v>
      </c>
      <c r="AD234" s="45" t="s">
        <v>2945</v>
      </c>
      <c r="AE234" s="44" t="s">
        <v>2946</v>
      </c>
      <c r="AF234" s="44">
        <v>400</v>
      </c>
      <c r="AG234" s="44">
        <v>0</v>
      </c>
      <c r="AH234" s="44">
        <f t="shared" si="46"/>
        <v>200</v>
      </c>
      <c r="AI234" s="44" t="s">
        <v>2947</v>
      </c>
      <c r="AJ234" s="50">
        <v>45376</v>
      </c>
      <c r="AK234" s="49" t="s">
        <v>2948</v>
      </c>
      <c r="AL234" s="44" t="s">
        <v>1608</v>
      </c>
      <c r="AM234" s="1" t="e">
        <f>VLOOKUP(C:C,AV:AW,2,FALSE)</f>
        <v>#N/A</v>
      </c>
      <c r="AQ234" s="52"/>
      <c r="AR234" s="52"/>
      <c r="AS234" s="52"/>
      <c r="AT234" s="52"/>
      <c r="AU234" s="52"/>
      <c r="AV234" s="52"/>
      <c r="AW234" s="52"/>
      <c r="AX234" s="52"/>
      <c r="AY234" s="96"/>
      <c r="AZ234" s="52"/>
      <c r="BH234" s="1">
        <f>VLOOKUP(C:C,BN:BO,2,FALSE)</f>
        <v>700</v>
      </c>
      <c r="BI234" s="1">
        <f t="shared" si="47"/>
        <v>-37</v>
      </c>
      <c r="BJ234" s="76">
        <v>1549898</v>
      </c>
      <c r="BK234" s="75" t="s">
        <v>1572</v>
      </c>
      <c r="BL234" s="75" t="s">
        <v>1605</v>
      </c>
      <c r="BM234" s="75" t="s">
        <v>2939</v>
      </c>
      <c r="BN234" s="77" t="s">
        <v>2940</v>
      </c>
      <c r="BO234" s="78">
        <v>45</v>
      </c>
      <c r="BP234" s="75" t="s">
        <v>2949</v>
      </c>
      <c r="BQ234" s="80">
        <v>45041</v>
      </c>
      <c r="BR234" s="75" t="s">
        <v>2950</v>
      </c>
      <c r="BS234" s="75" t="s">
        <v>1608</v>
      </c>
      <c r="BT234" s="75">
        <v>90</v>
      </c>
      <c r="BU234" s="75">
        <v>0</v>
      </c>
    </row>
    <row r="235" ht="36" spans="1:73">
      <c r="A235" s="16">
        <f t="shared" si="41"/>
        <v>231</v>
      </c>
      <c r="B235" s="16" t="s">
        <v>556</v>
      </c>
      <c r="C235" s="16" t="s">
        <v>557</v>
      </c>
      <c r="D235" s="16" t="s">
        <v>558</v>
      </c>
      <c r="E235" s="16">
        <v>1</v>
      </c>
      <c r="F235" s="18" t="s">
        <v>56</v>
      </c>
      <c r="G235" s="18" t="s">
        <v>56</v>
      </c>
      <c r="H235" s="16" t="s">
        <v>54</v>
      </c>
      <c r="I235" s="16">
        <v>1</v>
      </c>
      <c r="J235" s="33">
        <v>270</v>
      </c>
      <c r="K235" s="33">
        <f t="shared" si="42"/>
        <v>270</v>
      </c>
      <c r="L235" s="34">
        <v>186.15</v>
      </c>
      <c r="M235" s="33">
        <f t="shared" si="43"/>
        <v>186.15</v>
      </c>
      <c r="N235" s="35">
        <v>401.5</v>
      </c>
      <c r="O235" s="35">
        <v>401.5</v>
      </c>
      <c r="P235" s="35">
        <f t="shared" si="44"/>
        <v>285.88</v>
      </c>
      <c r="Q235" s="35">
        <f t="shared" si="45"/>
        <v>285.88</v>
      </c>
      <c r="R235" s="35"/>
      <c r="S235" s="35"/>
      <c r="T235" s="41"/>
      <c r="X235" s="1">
        <f>VLOOKUP(C:C,AE:AH,4,FALSE)</f>
        <v>182.5</v>
      </c>
      <c r="Y235" s="1">
        <f t="shared" si="51"/>
        <v>3.65000000000001</v>
      </c>
      <c r="AA235" s="46">
        <v>1726345</v>
      </c>
      <c r="AB235" s="44" t="s">
        <v>2745</v>
      </c>
      <c r="AC235" s="44" t="s">
        <v>1623</v>
      </c>
      <c r="AD235" s="45" t="s">
        <v>233</v>
      </c>
      <c r="AE235" s="44" t="s">
        <v>2951</v>
      </c>
      <c r="AF235" s="44">
        <v>800</v>
      </c>
      <c r="AG235" s="44">
        <v>0</v>
      </c>
      <c r="AH235" s="44">
        <f t="shared" si="46"/>
        <v>400</v>
      </c>
      <c r="AI235" s="44" t="s">
        <v>2952</v>
      </c>
      <c r="AJ235" s="50">
        <v>45376</v>
      </c>
      <c r="AK235" s="49" t="s">
        <v>2953</v>
      </c>
      <c r="AL235" s="44" t="s">
        <v>1608</v>
      </c>
      <c r="AM235" s="1" t="e">
        <f>VLOOKUP(C:C,AV:AW,2,FALSE)</f>
        <v>#N/A</v>
      </c>
      <c r="AQ235" s="52"/>
      <c r="AR235" s="52"/>
      <c r="AS235" s="52"/>
      <c r="AT235" s="52"/>
      <c r="AU235" s="52"/>
      <c r="AV235" s="52"/>
      <c r="AW235" s="52"/>
      <c r="AX235" s="52"/>
      <c r="AY235" s="96"/>
      <c r="AZ235" s="52"/>
      <c r="BH235" s="1">
        <f>VLOOKUP(C:C,BN:BO,2,FALSE)</f>
        <v>182.5</v>
      </c>
      <c r="BI235" s="1">
        <f t="shared" si="47"/>
        <v>3.65000000000001</v>
      </c>
      <c r="BJ235" s="76">
        <v>1549898</v>
      </c>
      <c r="BK235" s="75" t="s">
        <v>1572</v>
      </c>
      <c r="BL235" s="75" t="s">
        <v>1605</v>
      </c>
      <c r="BM235" s="75" t="s">
        <v>102</v>
      </c>
      <c r="BN235" s="77" t="s">
        <v>2954</v>
      </c>
      <c r="BO235" s="78">
        <v>12.5</v>
      </c>
      <c r="BP235" s="75" t="s">
        <v>2955</v>
      </c>
      <c r="BQ235" s="80">
        <v>45041</v>
      </c>
      <c r="BR235" s="75" t="s">
        <v>2956</v>
      </c>
      <c r="BS235" s="75" t="s">
        <v>1608</v>
      </c>
      <c r="BT235" s="75">
        <v>25</v>
      </c>
      <c r="BU235" s="75">
        <v>0</v>
      </c>
    </row>
    <row r="236" ht="36" spans="1:73">
      <c r="A236" s="16">
        <f t="shared" si="41"/>
        <v>232</v>
      </c>
      <c r="B236" s="16" t="s">
        <v>559</v>
      </c>
      <c r="C236" s="16" t="s">
        <v>560</v>
      </c>
      <c r="D236" s="16" t="s">
        <v>558</v>
      </c>
      <c r="E236" s="16">
        <v>1</v>
      </c>
      <c r="F236" s="18" t="s">
        <v>56</v>
      </c>
      <c r="G236" s="18" t="s">
        <v>56</v>
      </c>
      <c r="H236" s="16" t="s">
        <v>54</v>
      </c>
      <c r="I236" s="16">
        <v>1</v>
      </c>
      <c r="J236" s="33">
        <v>270</v>
      </c>
      <c r="K236" s="33">
        <f t="shared" si="42"/>
        <v>270</v>
      </c>
      <c r="L236" s="34">
        <v>186.15</v>
      </c>
      <c r="M236" s="33">
        <f t="shared" si="43"/>
        <v>186.15</v>
      </c>
      <c r="N236" s="35">
        <v>401.5</v>
      </c>
      <c r="O236" s="35">
        <v>401.5</v>
      </c>
      <c r="P236" s="35">
        <f t="shared" si="44"/>
        <v>285.88</v>
      </c>
      <c r="Q236" s="35">
        <f t="shared" si="45"/>
        <v>285.88</v>
      </c>
      <c r="R236" s="35"/>
      <c r="S236" s="35"/>
      <c r="T236" s="41"/>
      <c r="X236" s="1">
        <f>VLOOKUP(C:C,AE:AH,4,FALSE)</f>
        <v>182.5</v>
      </c>
      <c r="Y236" s="1">
        <f t="shared" si="51"/>
        <v>3.65000000000001</v>
      </c>
      <c r="AA236" s="46">
        <v>1726345</v>
      </c>
      <c r="AB236" s="44" t="s">
        <v>2745</v>
      </c>
      <c r="AC236" s="44" t="s">
        <v>1623</v>
      </c>
      <c r="AD236" s="47" t="s">
        <v>2676</v>
      </c>
      <c r="AE236" s="44" t="s">
        <v>2502</v>
      </c>
      <c r="AF236" s="44">
        <v>490</v>
      </c>
      <c r="AG236" s="44">
        <v>0</v>
      </c>
      <c r="AH236" s="44">
        <f t="shared" si="46"/>
        <v>245</v>
      </c>
      <c r="AI236" s="44" t="s">
        <v>2957</v>
      </c>
      <c r="AJ236" s="50">
        <v>45376</v>
      </c>
      <c r="AK236" s="49" t="s">
        <v>2958</v>
      </c>
      <c r="AL236" s="44" t="s">
        <v>1608</v>
      </c>
      <c r="AM236" s="1" t="e">
        <f>VLOOKUP(C:C,AV:AW,2,FALSE)</f>
        <v>#N/A</v>
      </c>
      <c r="AQ236" s="52"/>
      <c r="AR236" s="52"/>
      <c r="AS236" s="52"/>
      <c r="AT236" s="52"/>
      <c r="AU236" s="52"/>
      <c r="AV236" s="52"/>
      <c r="AW236" s="52"/>
      <c r="AX236" s="52"/>
      <c r="AY236" s="96"/>
      <c r="AZ236" s="52"/>
      <c r="BH236" s="1">
        <f>VLOOKUP(C:C,BN:BO,2,FALSE)</f>
        <v>182.5</v>
      </c>
      <c r="BI236" s="1">
        <f t="shared" si="47"/>
        <v>3.65000000000001</v>
      </c>
      <c r="BJ236" s="76">
        <v>1549898</v>
      </c>
      <c r="BK236" s="75" t="s">
        <v>1572</v>
      </c>
      <c r="BL236" s="75" t="s">
        <v>1605</v>
      </c>
      <c r="BM236" s="75" t="s">
        <v>102</v>
      </c>
      <c r="BN236" s="77" t="s">
        <v>2954</v>
      </c>
      <c r="BO236" s="78">
        <v>12.5</v>
      </c>
      <c r="BP236" s="75" t="s">
        <v>2959</v>
      </c>
      <c r="BQ236" s="80">
        <v>45041</v>
      </c>
      <c r="BR236" s="75" t="s">
        <v>2960</v>
      </c>
      <c r="BS236" s="75" t="s">
        <v>1608</v>
      </c>
      <c r="BT236" s="75">
        <v>25</v>
      </c>
      <c r="BU236" s="75">
        <v>0</v>
      </c>
    </row>
    <row r="237" ht="48" spans="1:73">
      <c r="A237" s="16">
        <f t="shared" si="41"/>
        <v>233</v>
      </c>
      <c r="B237" s="16" t="s">
        <v>561</v>
      </c>
      <c r="C237" s="16" t="s">
        <v>562</v>
      </c>
      <c r="D237" s="16" t="s">
        <v>40</v>
      </c>
      <c r="E237" s="16">
        <v>2</v>
      </c>
      <c r="F237" s="18" t="s">
        <v>56</v>
      </c>
      <c r="G237" s="18" t="s">
        <v>56</v>
      </c>
      <c r="H237" s="16" t="s">
        <v>54</v>
      </c>
      <c r="I237" s="16">
        <v>2</v>
      </c>
      <c r="J237" s="33">
        <v>306</v>
      </c>
      <c r="K237" s="33">
        <f t="shared" si="42"/>
        <v>1224</v>
      </c>
      <c r="L237" s="34">
        <v>153</v>
      </c>
      <c r="M237" s="33">
        <f t="shared" si="43"/>
        <v>612</v>
      </c>
      <c r="N237" s="35">
        <v>440</v>
      </c>
      <c r="O237" s="35">
        <v>1760</v>
      </c>
      <c r="P237" s="35">
        <f t="shared" si="44"/>
        <v>299.67</v>
      </c>
      <c r="Q237" s="35">
        <f t="shared" si="45"/>
        <v>1198.68</v>
      </c>
      <c r="R237" s="35"/>
      <c r="S237" s="35"/>
      <c r="T237" s="41"/>
      <c r="X237" s="1" t="e">
        <f t="shared" si="49"/>
        <v>#N/A</v>
      </c>
      <c r="AA237" s="46">
        <v>1726345</v>
      </c>
      <c r="AB237" s="44" t="s">
        <v>2745</v>
      </c>
      <c r="AC237" s="44" t="s">
        <v>1623</v>
      </c>
      <c r="AD237" s="45" t="s">
        <v>2961</v>
      </c>
      <c r="AE237" s="44" t="s">
        <v>2432</v>
      </c>
      <c r="AF237" s="44">
        <v>1280</v>
      </c>
      <c r="AG237" s="44">
        <v>0</v>
      </c>
      <c r="AH237" s="44">
        <f t="shared" si="46"/>
        <v>640</v>
      </c>
      <c r="AI237" s="44" t="s">
        <v>2962</v>
      </c>
      <c r="AJ237" s="50">
        <v>45376</v>
      </c>
      <c r="AK237" s="49" t="s">
        <v>2963</v>
      </c>
      <c r="AL237" s="44" t="s">
        <v>1608</v>
      </c>
      <c r="AM237" s="1" t="e">
        <f>VLOOKUP(C:C,AV:AW,2,FALSE)</f>
        <v>#N/A</v>
      </c>
      <c r="AQ237" s="52"/>
      <c r="AR237" s="52"/>
      <c r="AS237" s="52"/>
      <c r="AT237" s="52"/>
      <c r="AU237" s="52"/>
      <c r="AV237" s="52"/>
      <c r="AW237" s="52"/>
      <c r="AX237" s="52"/>
      <c r="AY237" s="96"/>
      <c r="AZ237" s="52"/>
      <c r="BH237" s="1" t="e">
        <f>VLOOKUP(C:C,BN:BO,2,FALSE)</f>
        <v>#N/A</v>
      </c>
      <c r="BI237" s="1" t="e">
        <f t="shared" si="47"/>
        <v>#N/A</v>
      </c>
      <c r="BJ237" s="76">
        <v>1549962</v>
      </c>
      <c r="BK237" s="75" t="s">
        <v>1675</v>
      </c>
      <c r="BL237" s="75" t="s">
        <v>1605</v>
      </c>
      <c r="BM237" s="75" t="s">
        <v>2964</v>
      </c>
      <c r="BN237" s="77" t="s">
        <v>2965</v>
      </c>
      <c r="BO237" s="78">
        <v>200</v>
      </c>
      <c r="BP237" s="75" t="s">
        <v>2966</v>
      </c>
      <c r="BQ237" s="80">
        <v>45019</v>
      </c>
      <c r="BR237" s="75" t="s">
        <v>2967</v>
      </c>
      <c r="BS237" s="75" t="s">
        <v>1608</v>
      </c>
      <c r="BT237" s="75">
        <v>400</v>
      </c>
      <c r="BU237" s="75">
        <v>0</v>
      </c>
    </row>
    <row r="238" ht="48" spans="1:73">
      <c r="A238" s="16">
        <f t="shared" si="41"/>
        <v>234</v>
      </c>
      <c r="B238" s="16" t="s">
        <v>563</v>
      </c>
      <c r="C238" s="16" t="s">
        <v>564</v>
      </c>
      <c r="D238" s="16" t="s">
        <v>40</v>
      </c>
      <c r="E238" s="16">
        <v>2</v>
      </c>
      <c r="F238" s="18" t="s">
        <v>2968</v>
      </c>
      <c r="G238" s="18" t="s">
        <v>2968</v>
      </c>
      <c r="H238" s="16" t="s">
        <v>42</v>
      </c>
      <c r="I238" s="16">
        <v>1</v>
      </c>
      <c r="J238" s="33">
        <v>315</v>
      </c>
      <c r="K238" s="33">
        <f t="shared" si="42"/>
        <v>630</v>
      </c>
      <c r="L238" s="34">
        <v>204</v>
      </c>
      <c r="M238" s="33">
        <f t="shared" si="43"/>
        <v>408</v>
      </c>
      <c r="N238" s="35">
        <v>90</v>
      </c>
      <c r="O238" s="35">
        <v>180</v>
      </c>
      <c r="P238" s="35">
        <f t="shared" si="44"/>
        <v>203</v>
      </c>
      <c r="Q238" s="35">
        <f t="shared" si="45"/>
        <v>406</v>
      </c>
      <c r="R238" s="35"/>
      <c r="S238" s="35"/>
      <c r="T238" s="41"/>
      <c r="X238" s="1" t="e">
        <f t="shared" si="49"/>
        <v>#N/A</v>
      </c>
      <c r="AA238" s="46">
        <v>1726345</v>
      </c>
      <c r="AB238" s="44" t="s">
        <v>2745</v>
      </c>
      <c r="AC238" s="44" t="s">
        <v>1623</v>
      </c>
      <c r="AD238" s="45" t="s">
        <v>1496</v>
      </c>
      <c r="AE238" s="44" t="s">
        <v>1497</v>
      </c>
      <c r="AF238" s="44">
        <v>200</v>
      </c>
      <c r="AG238" s="44">
        <v>0</v>
      </c>
      <c r="AH238" s="44">
        <f t="shared" si="46"/>
        <v>100</v>
      </c>
      <c r="AI238" s="44" t="s">
        <v>2969</v>
      </c>
      <c r="AJ238" s="50">
        <v>45376</v>
      </c>
      <c r="AK238" s="49" t="s">
        <v>2970</v>
      </c>
      <c r="AL238" s="44" t="s">
        <v>1608</v>
      </c>
      <c r="AM238" s="1" t="e">
        <f>VLOOKUP(C:C,AV:AW,2,FALSE)</f>
        <v>#N/A</v>
      </c>
      <c r="AQ238" s="52"/>
      <c r="AR238" s="52"/>
      <c r="AS238" s="52"/>
      <c r="AT238" s="52"/>
      <c r="AU238" s="52"/>
      <c r="AV238" s="52"/>
      <c r="AW238" s="52"/>
      <c r="AX238" s="52"/>
      <c r="AY238" s="96"/>
      <c r="AZ238" s="52"/>
      <c r="BH238" s="1" t="e">
        <f>VLOOKUP(C:C,BN:BO,2,FALSE)</f>
        <v>#N/A</v>
      </c>
      <c r="BI238" s="1" t="e">
        <f t="shared" si="47"/>
        <v>#N/A</v>
      </c>
      <c r="BJ238" s="76">
        <v>1560407</v>
      </c>
      <c r="BK238" s="75" t="s">
        <v>2971</v>
      </c>
      <c r="BL238" s="75" t="s">
        <v>1605</v>
      </c>
      <c r="BM238" s="75" t="s">
        <v>493</v>
      </c>
      <c r="BN238" s="77" t="s">
        <v>40</v>
      </c>
      <c r="BO238" s="78">
        <v>50</v>
      </c>
      <c r="BP238" s="75" t="s">
        <v>2972</v>
      </c>
      <c r="BQ238" s="80">
        <v>45092</v>
      </c>
      <c r="BR238" s="75" t="s">
        <v>2973</v>
      </c>
      <c r="BS238" s="75" t="s">
        <v>1608</v>
      </c>
      <c r="BT238" s="75">
        <v>100</v>
      </c>
      <c r="BU238" s="75">
        <v>0</v>
      </c>
    </row>
    <row r="239" ht="48" spans="1:73">
      <c r="A239" s="16">
        <f t="shared" si="41"/>
        <v>235</v>
      </c>
      <c r="B239" s="16" t="s">
        <v>566</v>
      </c>
      <c r="C239" s="16" t="s">
        <v>567</v>
      </c>
      <c r="D239" s="16" t="s">
        <v>40</v>
      </c>
      <c r="E239" s="16">
        <v>1</v>
      </c>
      <c r="F239" s="18" t="s">
        <v>568</v>
      </c>
      <c r="G239" s="18" t="s">
        <v>568</v>
      </c>
      <c r="H239" s="16" t="s">
        <v>42</v>
      </c>
      <c r="I239" s="16">
        <v>1</v>
      </c>
      <c r="J239" s="33">
        <v>270</v>
      </c>
      <c r="K239" s="33">
        <f t="shared" si="42"/>
        <v>270</v>
      </c>
      <c r="L239" s="34">
        <v>357</v>
      </c>
      <c r="M239" s="33">
        <f t="shared" si="43"/>
        <v>357</v>
      </c>
      <c r="N239" s="35">
        <v>540</v>
      </c>
      <c r="O239" s="35">
        <v>540</v>
      </c>
      <c r="P239" s="35">
        <f t="shared" si="44"/>
        <v>389</v>
      </c>
      <c r="Q239" s="35">
        <f t="shared" si="45"/>
        <v>389</v>
      </c>
      <c r="R239" s="35"/>
      <c r="S239" s="35"/>
      <c r="T239" s="41"/>
      <c r="X239" s="1" t="e">
        <f t="shared" si="49"/>
        <v>#N/A</v>
      </c>
      <c r="AA239" s="46">
        <v>1726345</v>
      </c>
      <c r="AB239" s="44" t="s">
        <v>2745</v>
      </c>
      <c r="AC239" s="44" t="s">
        <v>1623</v>
      </c>
      <c r="AD239" s="45" t="s">
        <v>2638</v>
      </c>
      <c r="AE239" s="44" t="s">
        <v>2447</v>
      </c>
      <c r="AF239" s="44">
        <v>600</v>
      </c>
      <c r="AG239" s="44">
        <v>0</v>
      </c>
      <c r="AH239" s="44">
        <f t="shared" si="46"/>
        <v>300</v>
      </c>
      <c r="AI239" s="44" t="s">
        <v>2974</v>
      </c>
      <c r="AJ239" s="50">
        <v>45376</v>
      </c>
      <c r="AK239" s="49" t="s">
        <v>2975</v>
      </c>
      <c r="AL239" s="44" t="s">
        <v>1608</v>
      </c>
      <c r="AM239" s="1" t="e">
        <f>VLOOKUP(C:C,AV:AW,2,FALSE)</f>
        <v>#N/A</v>
      </c>
      <c r="AQ239" s="52"/>
      <c r="AR239" s="52"/>
      <c r="AS239" s="52"/>
      <c r="AT239" s="52"/>
      <c r="AU239" s="52"/>
      <c r="AV239" s="52"/>
      <c r="AW239" s="52"/>
      <c r="AX239" s="52"/>
      <c r="AY239" s="96"/>
      <c r="AZ239" s="52"/>
      <c r="BH239" s="1" t="e">
        <f>VLOOKUP(C:C,BN:BO,2,FALSE)</f>
        <v>#N/A</v>
      </c>
      <c r="BI239" s="1" t="e">
        <f t="shared" si="47"/>
        <v>#N/A</v>
      </c>
      <c r="BJ239" s="76">
        <v>1560407</v>
      </c>
      <c r="BK239" s="75" t="s">
        <v>2971</v>
      </c>
      <c r="BL239" s="75" t="s">
        <v>1605</v>
      </c>
      <c r="BM239" s="75" t="s">
        <v>493</v>
      </c>
      <c r="BN239" s="77" t="s">
        <v>40</v>
      </c>
      <c r="BO239" s="78">
        <v>50</v>
      </c>
      <c r="BP239" s="75" t="s">
        <v>2976</v>
      </c>
      <c r="BQ239" s="80">
        <v>45092</v>
      </c>
      <c r="BR239" s="75" t="s">
        <v>2977</v>
      </c>
      <c r="BS239" s="75" t="s">
        <v>1608</v>
      </c>
      <c r="BT239" s="75">
        <v>100</v>
      </c>
      <c r="BU239" s="75">
        <v>0</v>
      </c>
    </row>
    <row r="240" ht="48" spans="1:73">
      <c r="A240" s="16">
        <f t="shared" si="41"/>
        <v>236</v>
      </c>
      <c r="B240" s="16" t="s">
        <v>569</v>
      </c>
      <c r="C240" s="16" t="s">
        <v>40</v>
      </c>
      <c r="D240" s="16" t="s">
        <v>40</v>
      </c>
      <c r="E240" s="16">
        <v>1</v>
      </c>
      <c r="F240" s="18" t="s">
        <v>2978</v>
      </c>
      <c r="G240" s="18" t="s">
        <v>2978</v>
      </c>
      <c r="H240" s="16" t="s">
        <v>42</v>
      </c>
      <c r="I240" s="16">
        <v>1</v>
      </c>
      <c r="J240" s="33">
        <v>315</v>
      </c>
      <c r="K240" s="33">
        <f t="shared" si="42"/>
        <v>315</v>
      </c>
      <c r="L240" s="34">
        <v>510</v>
      </c>
      <c r="M240" s="33">
        <f t="shared" si="43"/>
        <v>510</v>
      </c>
      <c r="N240" s="35">
        <v>90</v>
      </c>
      <c r="O240" s="35">
        <v>90</v>
      </c>
      <c r="P240" s="35">
        <f t="shared" si="44"/>
        <v>305</v>
      </c>
      <c r="Q240" s="35">
        <f t="shared" si="45"/>
        <v>305</v>
      </c>
      <c r="R240" s="35"/>
      <c r="S240" s="35"/>
      <c r="T240" s="41"/>
      <c r="X240" s="1">
        <f>VLOOKUP(C:C,AE:AH,4,FALSE)</f>
        <v>300</v>
      </c>
      <c r="Y240" s="1">
        <f>L240-X240</f>
        <v>210</v>
      </c>
      <c r="AA240" s="46">
        <v>1726345</v>
      </c>
      <c r="AB240" s="44" t="s">
        <v>2745</v>
      </c>
      <c r="AC240" s="44" t="s">
        <v>1623</v>
      </c>
      <c r="AD240" s="47" t="s">
        <v>2979</v>
      </c>
      <c r="AE240" s="44" t="s">
        <v>2425</v>
      </c>
      <c r="AF240" s="44">
        <v>600</v>
      </c>
      <c r="AG240" s="44">
        <v>0</v>
      </c>
      <c r="AH240" s="44">
        <f t="shared" si="46"/>
        <v>300</v>
      </c>
      <c r="AI240" s="44" t="s">
        <v>2980</v>
      </c>
      <c r="AJ240" s="50">
        <v>45376</v>
      </c>
      <c r="AK240" s="49" t="s">
        <v>2981</v>
      </c>
      <c r="AL240" s="44" t="s">
        <v>1608</v>
      </c>
      <c r="AM240" s="1">
        <f>VLOOKUP(C:C,AV:AW,2,FALSE)</f>
        <v>200</v>
      </c>
      <c r="AN240" s="1">
        <f>L240-AM240</f>
        <v>310</v>
      </c>
      <c r="AQ240" s="52"/>
      <c r="AR240" s="52"/>
      <c r="AS240" s="52"/>
      <c r="AT240" s="52"/>
      <c r="AU240" s="52"/>
      <c r="AV240" s="52"/>
      <c r="AW240" s="52"/>
      <c r="AX240" s="52"/>
      <c r="AY240" s="96"/>
      <c r="AZ240" s="52"/>
      <c r="BH240" s="1">
        <f>VLOOKUP(C:C,BN:BO,2,FALSE)</f>
        <v>125</v>
      </c>
      <c r="BI240" s="1">
        <f t="shared" si="47"/>
        <v>385</v>
      </c>
      <c r="BJ240" s="76">
        <v>1560407</v>
      </c>
      <c r="BK240" s="75" t="s">
        <v>2971</v>
      </c>
      <c r="BL240" s="75" t="s">
        <v>1605</v>
      </c>
      <c r="BM240" s="75" t="s">
        <v>493</v>
      </c>
      <c r="BN240" s="77" t="s">
        <v>40</v>
      </c>
      <c r="BO240" s="78">
        <v>50</v>
      </c>
      <c r="BP240" s="75" t="s">
        <v>2982</v>
      </c>
      <c r="BQ240" s="80">
        <v>45092</v>
      </c>
      <c r="BR240" s="75" t="s">
        <v>2983</v>
      </c>
      <c r="BS240" s="75" t="s">
        <v>1608</v>
      </c>
      <c r="BT240" s="75">
        <v>100</v>
      </c>
      <c r="BU240" s="75">
        <v>0</v>
      </c>
    </row>
    <row r="241" ht="48" spans="1:73">
      <c r="A241" s="16">
        <f t="shared" si="41"/>
        <v>237</v>
      </c>
      <c r="B241" s="16" t="s">
        <v>571</v>
      </c>
      <c r="C241" s="16" t="s">
        <v>572</v>
      </c>
      <c r="D241" s="16" t="s">
        <v>204</v>
      </c>
      <c r="E241" s="16">
        <v>4</v>
      </c>
      <c r="F241" s="18" t="s">
        <v>56</v>
      </c>
      <c r="G241" s="18" t="s">
        <v>56</v>
      </c>
      <c r="H241" s="16" t="s">
        <v>54</v>
      </c>
      <c r="I241" s="16">
        <v>1</v>
      </c>
      <c r="J241" s="33">
        <v>360</v>
      </c>
      <c r="K241" s="33">
        <f t="shared" si="42"/>
        <v>1440</v>
      </c>
      <c r="L241" s="34">
        <v>249.9</v>
      </c>
      <c r="M241" s="33">
        <f t="shared" si="43"/>
        <v>999.6</v>
      </c>
      <c r="N241" s="35">
        <v>539</v>
      </c>
      <c r="O241" s="35">
        <v>2156</v>
      </c>
      <c r="P241" s="35">
        <f t="shared" si="44"/>
        <v>382.97</v>
      </c>
      <c r="Q241" s="35">
        <f t="shared" si="45"/>
        <v>1531.88</v>
      </c>
      <c r="R241" s="35"/>
      <c r="S241" s="35"/>
      <c r="T241" s="41"/>
      <c r="X241" s="1" t="e">
        <f t="shared" si="49"/>
        <v>#N/A</v>
      </c>
      <c r="AA241" s="46">
        <v>1726345</v>
      </c>
      <c r="AB241" s="44" t="s">
        <v>2745</v>
      </c>
      <c r="AC241" s="44" t="s">
        <v>1623</v>
      </c>
      <c r="AD241" s="45" t="s">
        <v>916</v>
      </c>
      <c r="AE241" s="44" t="s">
        <v>2984</v>
      </c>
      <c r="AF241" s="44">
        <v>870</v>
      </c>
      <c r="AG241" s="44">
        <v>0</v>
      </c>
      <c r="AH241" s="44">
        <f t="shared" si="46"/>
        <v>435</v>
      </c>
      <c r="AI241" s="44" t="s">
        <v>2985</v>
      </c>
      <c r="AJ241" s="50">
        <v>45376</v>
      </c>
      <c r="AK241" s="49" t="s">
        <v>2986</v>
      </c>
      <c r="AL241" s="44" t="s">
        <v>1608</v>
      </c>
      <c r="AM241" s="1" t="e">
        <f>VLOOKUP(C:C,AV:AW,2,FALSE)</f>
        <v>#N/A</v>
      </c>
      <c r="AQ241" s="52"/>
      <c r="AR241" s="52"/>
      <c r="AS241" s="52"/>
      <c r="AT241" s="52"/>
      <c r="AU241" s="52"/>
      <c r="AV241" s="52"/>
      <c r="AW241" s="52"/>
      <c r="AX241" s="52"/>
      <c r="AY241" s="96"/>
      <c r="AZ241" s="52"/>
      <c r="BH241" s="1" t="e">
        <f>VLOOKUP(C:C,BN:BO,2,FALSE)</f>
        <v>#N/A</v>
      </c>
      <c r="BI241" s="1" t="e">
        <f t="shared" si="47"/>
        <v>#N/A</v>
      </c>
      <c r="BJ241" s="76">
        <v>1560407</v>
      </c>
      <c r="BK241" s="75" t="s">
        <v>2971</v>
      </c>
      <c r="BL241" s="75" t="s">
        <v>1605</v>
      </c>
      <c r="BM241" s="75" t="s">
        <v>493</v>
      </c>
      <c r="BN241" s="77" t="s">
        <v>40</v>
      </c>
      <c r="BO241" s="78">
        <v>50</v>
      </c>
      <c r="BP241" s="75" t="s">
        <v>2987</v>
      </c>
      <c r="BQ241" s="80">
        <v>45092</v>
      </c>
      <c r="BR241" s="75" t="s">
        <v>2988</v>
      </c>
      <c r="BS241" s="75" t="s">
        <v>1608</v>
      </c>
      <c r="BT241" s="75">
        <v>100</v>
      </c>
      <c r="BU241" s="75">
        <v>0</v>
      </c>
    </row>
    <row r="242" ht="48" spans="1:73">
      <c r="A242" s="16">
        <f t="shared" si="41"/>
        <v>238</v>
      </c>
      <c r="B242" s="16" t="s">
        <v>571</v>
      </c>
      <c r="C242" s="16" t="s">
        <v>573</v>
      </c>
      <c r="D242" s="16" t="s">
        <v>204</v>
      </c>
      <c r="E242" s="16">
        <v>3</v>
      </c>
      <c r="F242" s="18" t="s">
        <v>56</v>
      </c>
      <c r="G242" s="18" t="s">
        <v>56</v>
      </c>
      <c r="H242" s="16" t="s">
        <v>54</v>
      </c>
      <c r="I242" s="16">
        <v>1</v>
      </c>
      <c r="J242" s="33">
        <v>360</v>
      </c>
      <c r="K242" s="33">
        <f t="shared" si="42"/>
        <v>1080</v>
      </c>
      <c r="L242" s="34">
        <v>249.9</v>
      </c>
      <c r="M242" s="33">
        <f t="shared" si="43"/>
        <v>749.7</v>
      </c>
      <c r="N242" s="35">
        <v>539</v>
      </c>
      <c r="O242" s="35">
        <v>1617</v>
      </c>
      <c r="P242" s="35">
        <f t="shared" si="44"/>
        <v>382.97</v>
      </c>
      <c r="Q242" s="35">
        <f t="shared" si="45"/>
        <v>1148.91</v>
      </c>
      <c r="R242" s="35"/>
      <c r="S242" s="35"/>
      <c r="T242" s="41"/>
      <c r="X242" s="1" t="e">
        <f t="shared" si="49"/>
        <v>#N/A</v>
      </c>
      <c r="AA242" s="46">
        <v>1726345</v>
      </c>
      <c r="AB242" s="44" t="s">
        <v>2745</v>
      </c>
      <c r="AC242" s="44" t="s">
        <v>1623</v>
      </c>
      <c r="AD242" s="45" t="s">
        <v>2989</v>
      </c>
      <c r="AE242" s="44" t="s">
        <v>2990</v>
      </c>
      <c r="AF242" s="44">
        <v>600</v>
      </c>
      <c r="AG242" s="44">
        <v>0</v>
      </c>
      <c r="AH242" s="44">
        <f t="shared" si="46"/>
        <v>300</v>
      </c>
      <c r="AI242" s="44" t="s">
        <v>2991</v>
      </c>
      <c r="AJ242" s="50">
        <v>45376</v>
      </c>
      <c r="AK242" s="49" t="s">
        <v>2992</v>
      </c>
      <c r="AL242" s="44" t="s">
        <v>1608</v>
      </c>
      <c r="AM242" s="1" t="e">
        <f>VLOOKUP(C:C,AV:AW,2,FALSE)</f>
        <v>#N/A</v>
      </c>
      <c r="AQ242" s="52"/>
      <c r="AR242" s="52"/>
      <c r="AS242" s="52"/>
      <c r="AT242" s="52"/>
      <c r="AU242" s="52"/>
      <c r="AV242" s="52"/>
      <c r="AW242" s="52"/>
      <c r="AX242" s="52"/>
      <c r="AY242" s="96"/>
      <c r="AZ242" s="52"/>
      <c r="BH242" s="1" t="e">
        <f>VLOOKUP(C:C,BN:BO,2,FALSE)</f>
        <v>#N/A</v>
      </c>
      <c r="BI242" s="1" t="e">
        <f t="shared" si="47"/>
        <v>#N/A</v>
      </c>
      <c r="BJ242" s="76">
        <v>1560407</v>
      </c>
      <c r="BK242" s="75" t="s">
        <v>2971</v>
      </c>
      <c r="BL242" s="75" t="s">
        <v>1605</v>
      </c>
      <c r="BM242" s="75" t="s">
        <v>493</v>
      </c>
      <c r="BN242" s="77" t="s">
        <v>40</v>
      </c>
      <c r="BO242" s="78">
        <v>50</v>
      </c>
      <c r="BP242" s="75" t="s">
        <v>2993</v>
      </c>
      <c r="BQ242" s="80">
        <v>45092</v>
      </c>
      <c r="BR242" s="75" t="s">
        <v>2994</v>
      </c>
      <c r="BS242" s="75" t="s">
        <v>1608</v>
      </c>
      <c r="BT242" s="75">
        <v>100</v>
      </c>
      <c r="BU242" s="75">
        <v>0</v>
      </c>
    </row>
    <row r="243" ht="48" spans="1:73">
      <c r="A243" s="16">
        <f t="shared" si="41"/>
        <v>239</v>
      </c>
      <c r="B243" s="16" t="s">
        <v>571</v>
      </c>
      <c r="C243" s="16" t="s">
        <v>572</v>
      </c>
      <c r="D243" s="16" t="s">
        <v>204</v>
      </c>
      <c r="E243" s="16">
        <v>4</v>
      </c>
      <c r="F243" s="18" t="s">
        <v>56</v>
      </c>
      <c r="G243" s="18" t="s">
        <v>56</v>
      </c>
      <c r="H243" s="16" t="s">
        <v>54</v>
      </c>
      <c r="I243" s="16">
        <v>1</v>
      </c>
      <c r="J243" s="33">
        <v>360</v>
      </c>
      <c r="K243" s="33">
        <f t="shared" si="42"/>
        <v>1440</v>
      </c>
      <c r="L243" s="34">
        <v>249.9</v>
      </c>
      <c r="M243" s="33">
        <f t="shared" si="43"/>
        <v>999.6</v>
      </c>
      <c r="N243" s="35">
        <v>539</v>
      </c>
      <c r="O243" s="35">
        <v>2156</v>
      </c>
      <c r="P243" s="35">
        <f t="shared" si="44"/>
        <v>382.97</v>
      </c>
      <c r="Q243" s="35">
        <f t="shared" si="45"/>
        <v>1531.88</v>
      </c>
      <c r="R243" s="35"/>
      <c r="S243" s="35"/>
      <c r="T243" s="41"/>
      <c r="X243" s="1" t="e">
        <f t="shared" si="49"/>
        <v>#N/A</v>
      </c>
      <c r="AA243" s="46">
        <v>1726345</v>
      </c>
      <c r="AB243" s="44" t="s">
        <v>2745</v>
      </c>
      <c r="AC243" s="44" t="s">
        <v>1623</v>
      </c>
      <c r="AD243" s="45" t="s">
        <v>2995</v>
      </c>
      <c r="AE243" s="44" t="s">
        <v>40</v>
      </c>
      <c r="AF243" s="44">
        <v>600</v>
      </c>
      <c r="AG243" s="44">
        <v>0</v>
      </c>
      <c r="AH243" s="44">
        <f t="shared" si="46"/>
        <v>300</v>
      </c>
      <c r="AI243" s="44" t="s">
        <v>2996</v>
      </c>
      <c r="AJ243" s="50">
        <v>45376</v>
      </c>
      <c r="AK243" s="49" t="s">
        <v>2997</v>
      </c>
      <c r="AL243" s="44" t="s">
        <v>1608</v>
      </c>
      <c r="AM243" s="1" t="e">
        <f>VLOOKUP(C:C,AV:AW,2,FALSE)</f>
        <v>#N/A</v>
      </c>
      <c r="AQ243" s="52"/>
      <c r="AR243" s="52"/>
      <c r="AS243" s="52"/>
      <c r="AT243" s="52"/>
      <c r="AU243" s="52"/>
      <c r="AV243" s="52"/>
      <c r="AW243" s="52"/>
      <c r="AX243" s="52"/>
      <c r="AY243" s="96"/>
      <c r="AZ243" s="52"/>
      <c r="BH243" s="1" t="e">
        <f>VLOOKUP(C:C,BN:BO,2,FALSE)</f>
        <v>#N/A</v>
      </c>
      <c r="BI243" s="1" t="e">
        <f t="shared" si="47"/>
        <v>#N/A</v>
      </c>
      <c r="BJ243" s="76">
        <v>1560407</v>
      </c>
      <c r="BK243" s="75" t="s">
        <v>2971</v>
      </c>
      <c r="BL243" s="75" t="s">
        <v>1605</v>
      </c>
      <c r="BM243" s="75" t="s">
        <v>493</v>
      </c>
      <c r="BN243" s="77" t="s">
        <v>40</v>
      </c>
      <c r="BO243" s="78">
        <v>50</v>
      </c>
      <c r="BP243" s="75" t="s">
        <v>2998</v>
      </c>
      <c r="BQ243" s="80">
        <v>45092</v>
      </c>
      <c r="BR243" s="75" t="s">
        <v>2999</v>
      </c>
      <c r="BS243" s="75" t="s">
        <v>1608</v>
      </c>
      <c r="BT243" s="75">
        <v>100</v>
      </c>
      <c r="BU243" s="75">
        <v>0</v>
      </c>
    </row>
    <row r="244" ht="48" spans="1:73">
      <c r="A244" s="16">
        <f t="shared" si="41"/>
        <v>240</v>
      </c>
      <c r="B244" s="16" t="s">
        <v>571</v>
      </c>
      <c r="C244" s="16" t="s">
        <v>574</v>
      </c>
      <c r="D244" s="16" t="s">
        <v>204</v>
      </c>
      <c r="E244" s="16">
        <v>1</v>
      </c>
      <c r="F244" s="18" t="s">
        <v>56</v>
      </c>
      <c r="G244" s="18" t="s">
        <v>56</v>
      </c>
      <c r="H244" s="16" t="s">
        <v>54</v>
      </c>
      <c r="I244" s="16">
        <v>1</v>
      </c>
      <c r="J244" s="33">
        <v>540</v>
      </c>
      <c r="K244" s="33">
        <f t="shared" si="42"/>
        <v>540</v>
      </c>
      <c r="L244" s="34">
        <v>249.9</v>
      </c>
      <c r="M244" s="33">
        <f t="shared" si="43"/>
        <v>249.9</v>
      </c>
      <c r="N244" s="35">
        <v>539</v>
      </c>
      <c r="O244" s="35">
        <v>539</v>
      </c>
      <c r="P244" s="35">
        <f t="shared" si="44"/>
        <v>442.97</v>
      </c>
      <c r="Q244" s="35">
        <f t="shared" si="45"/>
        <v>442.97</v>
      </c>
      <c r="R244" s="35"/>
      <c r="S244" s="35"/>
      <c r="T244" s="41"/>
      <c r="X244" s="1" t="e">
        <f t="shared" si="49"/>
        <v>#N/A</v>
      </c>
      <c r="AA244" s="46">
        <v>1726345</v>
      </c>
      <c r="AB244" s="44" t="s">
        <v>2745</v>
      </c>
      <c r="AC244" s="44" t="s">
        <v>1623</v>
      </c>
      <c r="AD244" s="45" t="s">
        <v>230</v>
      </c>
      <c r="AE244" s="44" t="s">
        <v>3000</v>
      </c>
      <c r="AF244" s="44">
        <v>300</v>
      </c>
      <c r="AG244" s="44">
        <v>0</v>
      </c>
      <c r="AH244" s="44">
        <f t="shared" si="46"/>
        <v>150</v>
      </c>
      <c r="AI244" s="44" t="s">
        <v>3001</v>
      </c>
      <c r="AJ244" s="50">
        <v>45376</v>
      </c>
      <c r="AK244" s="49" t="s">
        <v>2997</v>
      </c>
      <c r="AL244" s="44" t="s">
        <v>1608</v>
      </c>
      <c r="AM244" s="1" t="e">
        <f>VLOOKUP(C:C,AV:AW,2,FALSE)</f>
        <v>#N/A</v>
      </c>
      <c r="AQ244" s="52"/>
      <c r="AR244" s="52"/>
      <c r="AS244" s="52"/>
      <c r="AT244" s="52"/>
      <c r="AU244" s="52"/>
      <c r="AV244" s="52"/>
      <c r="AW244" s="52"/>
      <c r="AX244" s="52"/>
      <c r="AY244" s="96"/>
      <c r="AZ244" s="52"/>
      <c r="BH244" s="1">
        <f>VLOOKUP(C:C,BN:BO,2,FALSE)</f>
        <v>245</v>
      </c>
      <c r="BI244" s="1">
        <f t="shared" si="47"/>
        <v>4.90000000000001</v>
      </c>
      <c r="BJ244" s="76">
        <v>1560407</v>
      </c>
      <c r="BK244" s="75" t="s">
        <v>2971</v>
      </c>
      <c r="BL244" s="75" t="s">
        <v>1605</v>
      </c>
      <c r="BM244" s="75" t="s">
        <v>493</v>
      </c>
      <c r="BN244" s="77" t="s">
        <v>40</v>
      </c>
      <c r="BO244" s="78">
        <v>50</v>
      </c>
      <c r="BP244" s="75" t="s">
        <v>3002</v>
      </c>
      <c r="BQ244" s="80">
        <v>45092</v>
      </c>
      <c r="BR244" s="75" t="s">
        <v>3003</v>
      </c>
      <c r="BS244" s="75" t="s">
        <v>1608</v>
      </c>
      <c r="BT244" s="75">
        <v>100</v>
      </c>
      <c r="BU244" s="75">
        <v>0</v>
      </c>
    </row>
    <row r="245" ht="48" spans="1:73">
      <c r="A245" s="16">
        <f t="shared" si="41"/>
        <v>241</v>
      </c>
      <c r="B245" s="16" t="s">
        <v>571</v>
      </c>
      <c r="C245" s="16" t="s">
        <v>575</v>
      </c>
      <c r="D245" s="16" t="s">
        <v>204</v>
      </c>
      <c r="E245" s="16">
        <v>1</v>
      </c>
      <c r="F245" s="18" t="s">
        <v>56</v>
      </c>
      <c r="G245" s="18" t="s">
        <v>56</v>
      </c>
      <c r="H245" s="16" t="s">
        <v>54</v>
      </c>
      <c r="I245" s="16">
        <v>1</v>
      </c>
      <c r="J245" s="33">
        <v>540</v>
      </c>
      <c r="K245" s="33">
        <f t="shared" si="42"/>
        <v>540</v>
      </c>
      <c r="L245" s="34">
        <v>249.9</v>
      </c>
      <c r="M245" s="33">
        <f t="shared" si="43"/>
        <v>249.9</v>
      </c>
      <c r="N245" s="35">
        <v>539</v>
      </c>
      <c r="O245" s="35">
        <v>539</v>
      </c>
      <c r="P245" s="35">
        <f t="shared" si="44"/>
        <v>442.97</v>
      </c>
      <c r="Q245" s="35">
        <f t="shared" si="45"/>
        <v>442.97</v>
      </c>
      <c r="R245" s="35"/>
      <c r="S245" s="35"/>
      <c r="T245" s="41"/>
      <c r="X245" s="1">
        <f>VLOOKUP(C:C,AE:AH,4,FALSE)</f>
        <v>245</v>
      </c>
      <c r="Y245" s="1">
        <f>L245-X245</f>
        <v>4.90000000000001</v>
      </c>
      <c r="AA245" s="46">
        <v>1726345</v>
      </c>
      <c r="AB245" s="44" t="s">
        <v>2745</v>
      </c>
      <c r="AC245" s="44" t="s">
        <v>1623</v>
      </c>
      <c r="AD245" s="45" t="s">
        <v>3004</v>
      </c>
      <c r="AE245" s="44" t="s">
        <v>40</v>
      </c>
      <c r="AF245" s="44">
        <v>1200</v>
      </c>
      <c r="AG245" s="44">
        <v>0</v>
      </c>
      <c r="AH245" s="44">
        <f t="shared" si="46"/>
        <v>600</v>
      </c>
      <c r="AI245" s="44" t="s">
        <v>3005</v>
      </c>
      <c r="AJ245" s="50">
        <v>45376</v>
      </c>
      <c r="AK245" s="49" t="s">
        <v>2997</v>
      </c>
      <c r="AL245" s="44" t="s">
        <v>1608</v>
      </c>
      <c r="AM245" s="1" t="e">
        <f>VLOOKUP(C:C,AV:AW,2,FALSE)</f>
        <v>#N/A</v>
      </c>
      <c r="AQ245" s="52"/>
      <c r="AR245" s="52"/>
      <c r="AS245" s="52"/>
      <c r="AT245" s="52"/>
      <c r="AU245" s="52"/>
      <c r="AV245" s="52"/>
      <c r="AW245" s="52"/>
      <c r="AX245" s="52"/>
      <c r="AY245" s="96"/>
      <c r="AZ245" s="52"/>
      <c r="BH245" s="1">
        <f>VLOOKUP(C:C,BN:BO,2,FALSE)</f>
        <v>245</v>
      </c>
      <c r="BI245" s="1">
        <f t="shared" si="47"/>
        <v>4.90000000000001</v>
      </c>
      <c r="BJ245" s="76">
        <v>1560407</v>
      </c>
      <c r="BK245" s="75" t="s">
        <v>2971</v>
      </c>
      <c r="BL245" s="75" t="s">
        <v>1605</v>
      </c>
      <c r="BM245" s="75" t="s">
        <v>493</v>
      </c>
      <c r="BN245" s="77" t="s">
        <v>40</v>
      </c>
      <c r="BO245" s="78">
        <v>50</v>
      </c>
      <c r="BP245" s="75" t="s">
        <v>3006</v>
      </c>
      <c r="BQ245" s="80">
        <v>45092</v>
      </c>
      <c r="BR245" s="75" t="s">
        <v>3007</v>
      </c>
      <c r="BS245" s="75" t="s">
        <v>1608</v>
      </c>
      <c r="BT245" s="75">
        <v>100</v>
      </c>
      <c r="BU245" s="75">
        <v>0</v>
      </c>
    </row>
    <row r="246" ht="48" spans="1:73">
      <c r="A246" s="16">
        <f t="shared" si="41"/>
        <v>242</v>
      </c>
      <c r="B246" s="16" t="s">
        <v>576</v>
      </c>
      <c r="C246" s="16" t="s">
        <v>577</v>
      </c>
      <c r="D246" s="16" t="s">
        <v>318</v>
      </c>
      <c r="E246" s="16">
        <v>22</v>
      </c>
      <c r="F246" s="18" t="s">
        <v>56</v>
      </c>
      <c r="G246" s="18" t="s">
        <v>56</v>
      </c>
      <c r="H246" s="16" t="s">
        <v>54</v>
      </c>
      <c r="I246" s="16">
        <v>1</v>
      </c>
      <c r="J246" s="33">
        <v>81</v>
      </c>
      <c r="K246" s="33">
        <f t="shared" si="42"/>
        <v>1782</v>
      </c>
      <c r="L246" s="34">
        <v>15.3</v>
      </c>
      <c r="M246" s="33">
        <f t="shared" si="43"/>
        <v>336.6</v>
      </c>
      <c r="N246" s="35">
        <v>33</v>
      </c>
      <c r="O246" s="35">
        <v>726</v>
      </c>
      <c r="P246" s="35">
        <f t="shared" si="44"/>
        <v>43.1</v>
      </c>
      <c r="Q246" s="35">
        <f t="shared" si="45"/>
        <v>948.2</v>
      </c>
      <c r="R246" s="35"/>
      <c r="S246" s="35"/>
      <c r="T246" s="41"/>
      <c r="X246" s="1" t="e">
        <f t="shared" si="49"/>
        <v>#N/A</v>
      </c>
      <c r="AA246" s="46">
        <v>1726345</v>
      </c>
      <c r="AB246" s="44" t="s">
        <v>2745</v>
      </c>
      <c r="AC246" s="44" t="s">
        <v>1623</v>
      </c>
      <c r="AD246" s="45" t="s">
        <v>3008</v>
      </c>
      <c r="AE246" s="44" t="s">
        <v>3009</v>
      </c>
      <c r="AF246" s="44">
        <v>800</v>
      </c>
      <c r="AG246" s="44">
        <v>0</v>
      </c>
      <c r="AH246" s="44">
        <f t="shared" si="46"/>
        <v>400</v>
      </c>
      <c r="AI246" s="44" t="s">
        <v>3010</v>
      </c>
      <c r="AJ246" s="50">
        <v>45376</v>
      </c>
      <c r="AK246" s="49" t="s">
        <v>3011</v>
      </c>
      <c r="AL246" s="44" t="s">
        <v>1608</v>
      </c>
      <c r="AM246" s="1" t="e">
        <f>VLOOKUP(C:C,AV:AW,2,FALSE)</f>
        <v>#N/A</v>
      </c>
      <c r="AQ246" s="52"/>
      <c r="AR246" s="52"/>
      <c r="AS246" s="52"/>
      <c r="AT246" s="52"/>
      <c r="AU246" s="52"/>
      <c r="AV246" s="52"/>
      <c r="AW246" s="52"/>
      <c r="AX246" s="52"/>
      <c r="AY246" s="96"/>
      <c r="AZ246" s="52"/>
      <c r="BH246" s="1" t="e">
        <f>VLOOKUP(C:C,BN:BO,2,FALSE)</f>
        <v>#N/A</v>
      </c>
      <c r="BI246" s="1" t="e">
        <f t="shared" si="47"/>
        <v>#N/A</v>
      </c>
      <c r="BJ246" s="76">
        <v>1560407</v>
      </c>
      <c r="BK246" s="75" t="s">
        <v>2971</v>
      </c>
      <c r="BL246" s="75" t="s">
        <v>1605</v>
      </c>
      <c r="BM246" s="75" t="s">
        <v>1138</v>
      </c>
      <c r="BN246" s="77" t="s">
        <v>3012</v>
      </c>
      <c r="BO246" s="78">
        <v>20</v>
      </c>
      <c r="BP246" s="75" t="s">
        <v>3013</v>
      </c>
      <c r="BQ246" s="80">
        <v>45092</v>
      </c>
      <c r="BR246" s="75" t="s">
        <v>3014</v>
      </c>
      <c r="BS246" s="75" t="s">
        <v>1608</v>
      </c>
      <c r="BT246" s="75">
        <v>40</v>
      </c>
      <c r="BU246" s="75">
        <v>0</v>
      </c>
    </row>
    <row r="247" ht="48" spans="1:73">
      <c r="A247" s="16">
        <f t="shared" si="41"/>
        <v>243</v>
      </c>
      <c r="B247" s="16" t="s">
        <v>576</v>
      </c>
      <c r="C247" s="16" t="s">
        <v>577</v>
      </c>
      <c r="D247" s="16" t="s">
        <v>578</v>
      </c>
      <c r="E247" s="16">
        <v>5</v>
      </c>
      <c r="F247" s="18" t="s">
        <v>56</v>
      </c>
      <c r="G247" s="18" t="s">
        <v>56</v>
      </c>
      <c r="H247" s="16" t="s">
        <v>54</v>
      </c>
      <c r="I247" s="16">
        <v>1</v>
      </c>
      <c r="J247" s="33">
        <v>81</v>
      </c>
      <c r="K247" s="33">
        <f t="shared" si="42"/>
        <v>405</v>
      </c>
      <c r="L247" s="34">
        <v>15.3</v>
      </c>
      <c r="M247" s="33">
        <f t="shared" si="43"/>
        <v>76.5</v>
      </c>
      <c r="N247" s="35">
        <v>33</v>
      </c>
      <c r="O247" s="35">
        <v>165</v>
      </c>
      <c r="P247" s="35">
        <f t="shared" si="44"/>
        <v>43.1</v>
      </c>
      <c r="Q247" s="35">
        <f t="shared" si="45"/>
        <v>215.5</v>
      </c>
      <c r="R247" s="35"/>
      <c r="S247" s="35"/>
      <c r="T247" s="41"/>
      <c r="X247" s="1" t="e">
        <f t="shared" si="49"/>
        <v>#N/A</v>
      </c>
      <c r="AA247" s="46">
        <v>1726345</v>
      </c>
      <c r="AB247" s="44" t="s">
        <v>2745</v>
      </c>
      <c r="AC247" s="44" t="s">
        <v>1623</v>
      </c>
      <c r="AD247" s="45" t="s">
        <v>3015</v>
      </c>
      <c r="AE247" s="44" t="s">
        <v>2516</v>
      </c>
      <c r="AF247" s="44">
        <v>700</v>
      </c>
      <c r="AG247" s="44">
        <v>0</v>
      </c>
      <c r="AH247" s="44">
        <f t="shared" si="46"/>
        <v>350</v>
      </c>
      <c r="AI247" s="44" t="s">
        <v>3016</v>
      </c>
      <c r="AJ247" s="50">
        <v>45376</v>
      </c>
      <c r="AK247" s="49" t="s">
        <v>3017</v>
      </c>
      <c r="AL247" s="44" t="s">
        <v>1608</v>
      </c>
      <c r="AM247" s="1" t="e">
        <f>VLOOKUP(C:C,AV:AW,2,FALSE)</f>
        <v>#N/A</v>
      </c>
      <c r="AQ247" s="52"/>
      <c r="AR247" s="52"/>
      <c r="AS247" s="52"/>
      <c r="AT247" s="52"/>
      <c r="AU247" s="52"/>
      <c r="AV247" s="52"/>
      <c r="AW247" s="52"/>
      <c r="AX247" s="52"/>
      <c r="AY247" s="96"/>
      <c r="AZ247" s="52"/>
      <c r="BH247" s="1" t="e">
        <f>VLOOKUP(C:C,BN:BO,2,FALSE)</f>
        <v>#N/A</v>
      </c>
      <c r="BI247" s="1" t="e">
        <f t="shared" si="47"/>
        <v>#N/A</v>
      </c>
      <c r="BJ247" s="76">
        <v>1560407</v>
      </c>
      <c r="BK247" s="75" t="s">
        <v>2971</v>
      </c>
      <c r="BL247" s="75" t="s">
        <v>1605</v>
      </c>
      <c r="BM247" s="75" t="s">
        <v>1138</v>
      </c>
      <c r="BN247" s="77" t="s">
        <v>3018</v>
      </c>
      <c r="BO247" s="78">
        <v>20</v>
      </c>
      <c r="BP247" s="75" t="s">
        <v>3019</v>
      </c>
      <c r="BQ247" s="80">
        <v>45092</v>
      </c>
      <c r="BR247" s="75" t="s">
        <v>3020</v>
      </c>
      <c r="BS247" s="75" t="s">
        <v>1608</v>
      </c>
      <c r="BT247" s="75">
        <v>40</v>
      </c>
      <c r="BU247" s="75">
        <v>0</v>
      </c>
    </row>
    <row r="248" ht="48" spans="1:73">
      <c r="A248" s="16">
        <f t="shared" si="41"/>
        <v>244</v>
      </c>
      <c r="B248" s="16" t="s">
        <v>576</v>
      </c>
      <c r="C248" s="16" t="s">
        <v>579</v>
      </c>
      <c r="D248" s="16" t="s">
        <v>578</v>
      </c>
      <c r="E248" s="16">
        <v>5</v>
      </c>
      <c r="F248" s="18" t="s">
        <v>56</v>
      </c>
      <c r="G248" s="18" t="s">
        <v>56</v>
      </c>
      <c r="H248" s="16" t="s">
        <v>54</v>
      </c>
      <c r="I248" s="16">
        <v>1</v>
      </c>
      <c r="J248" s="33">
        <v>81</v>
      </c>
      <c r="K248" s="33">
        <f t="shared" si="42"/>
        <v>405</v>
      </c>
      <c r="L248" s="34">
        <v>15.3</v>
      </c>
      <c r="M248" s="33">
        <f t="shared" si="43"/>
        <v>76.5</v>
      </c>
      <c r="N248" s="35">
        <v>33</v>
      </c>
      <c r="O248" s="35">
        <v>165</v>
      </c>
      <c r="P248" s="35">
        <f t="shared" si="44"/>
        <v>43.1</v>
      </c>
      <c r="Q248" s="35">
        <f t="shared" si="45"/>
        <v>215.5</v>
      </c>
      <c r="R248" s="35"/>
      <c r="S248" s="35"/>
      <c r="T248" s="41"/>
      <c r="X248" s="1" t="e">
        <f t="shared" si="49"/>
        <v>#N/A</v>
      </c>
      <c r="AA248" s="46">
        <v>1726345</v>
      </c>
      <c r="AB248" s="44" t="s">
        <v>2745</v>
      </c>
      <c r="AC248" s="44" t="s">
        <v>1623</v>
      </c>
      <c r="AD248" s="45" t="s">
        <v>3021</v>
      </c>
      <c r="AE248" s="44" t="s">
        <v>362</v>
      </c>
      <c r="AF248" s="44">
        <v>2400</v>
      </c>
      <c r="AG248" s="44">
        <v>0</v>
      </c>
      <c r="AH248" s="44">
        <f t="shared" si="46"/>
        <v>1200</v>
      </c>
      <c r="AI248" s="44" t="s">
        <v>3022</v>
      </c>
      <c r="AJ248" s="50">
        <v>45376</v>
      </c>
      <c r="AK248" s="49" t="s">
        <v>3023</v>
      </c>
      <c r="AL248" s="44" t="s">
        <v>1608</v>
      </c>
      <c r="AM248" s="1" t="e">
        <f>VLOOKUP(C:C,AV:AW,2,FALSE)</f>
        <v>#N/A</v>
      </c>
      <c r="AQ248" s="52"/>
      <c r="AR248" s="52"/>
      <c r="AS248" s="52"/>
      <c r="AT248" s="52"/>
      <c r="AU248" s="52"/>
      <c r="AV248" s="52"/>
      <c r="AW248" s="52"/>
      <c r="AX248" s="52"/>
      <c r="AY248" s="96"/>
      <c r="AZ248" s="52"/>
      <c r="BH248" s="1" t="e">
        <f>VLOOKUP(C:C,BN:BO,2,FALSE)</f>
        <v>#N/A</v>
      </c>
      <c r="BI248" s="1" t="e">
        <f t="shared" si="47"/>
        <v>#N/A</v>
      </c>
      <c r="BJ248" s="76">
        <v>1560407</v>
      </c>
      <c r="BK248" s="75" t="s">
        <v>2971</v>
      </c>
      <c r="BL248" s="75" t="s">
        <v>1605</v>
      </c>
      <c r="BM248" s="75" t="s">
        <v>287</v>
      </c>
      <c r="BN248" s="77" t="s">
        <v>289</v>
      </c>
      <c r="BO248" s="78">
        <v>45</v>
      </c>
      <c r="BP248" s="75" t="s">
        <v>3024</v>
      </c>
      <c r="BQ248" s="80">
        <v>45092</v>
      </c>
      <c r="BR248" s="75" t="s">
        <v>3025</v>
      </c>
      <c r="BS248" s="75" t="s">
        <v>1608</v>
      </c>
      <c r="BT248" s="75">
        <v>90</v>
      </c>
      <c r="BU248" s="75">
        <v>0</v>
      </c>
    </row>
    <row r="249" ht="48" spans="1:73">
      <c r="A249" s="16">
        <f t="shared" si="41"/>
        <v>245</v>
      </c>
      <c r="B249" s="16" t="s">
        <v>576</v>
      </c>
      <c r="C249" s="16" t="s">
        <v>579</v>
      </c>
      <c r="D249" s="16" t="s">
        <v>580</v>
      </c>
      <c r="E249" s="16">
        <v>4</v>
      </c>
      <c r="F249" s="18" t="s">
        <v>56</v>
      </c>
      <c r="G249" s="18" t="s">
        <v>56</v>
      </c>
      <c r="H249" s="16" t="s">
        <v>54</v>
      </c>
      <c r="I249" s="16">
        <v>1</v>
      </c>
      <c r="J249" s="33">
        <v>81</v>
      </c>
      <c r="K249" s="33">
        <f t="shared" si="42"/>
        <v>324</v>
      </c>
      <c r="L249" s="34">
        <v>15.3</v>
      </c>
      <c r="M249" s="33">
        <f t="shared" si="43"/>
        <v>61.2</v>
      </c>
      <c r="N249" s="35">
        <v>33</v>
      </c>
      <c r="O249" s="35">
        <v>132</v>
      </c>
      <c r="P249" s="35">
        <f t="shared" si="44"/>
        <v>43.1</v>
      </c>
      <c r="Q249" s="35">
        <f t="shared" si="45"/>
        <v>172.4</v>
      </c>
      <c r="R249" s="35"/>
      <c r="S249" s="35"/>
      <c r="T249" s="41"/>
      <c r="X249" s="1" t="e">
        <f t="shared" si="49"/>
        <v>#N/A</v>
      </c>
      <c r="AA249" s="46">
        <v>1726573</v>
      </c>
      <c r="AB249" s="44" t="s">
        <v>1572</v>
      </c>
      <c r="AC249" s="44" t="s">
        <v>1605</v>
      </c>
      <c r="AD249" s="45" t="s">
        <v>3026</v>
      </c>
      <c r="AE249" s="44" t="s">
        <v>483</v>
      </c>
      <c r="AF249" s="44">
        <v>500</v>
      </c>
      <c r="AG249" s="44">
        <v>0</v>
      </c>
      <c r="AH249" s="44">
        <f t="shared" si="46"/>
        <v>250</v>
      </c>
      <c r="AI249" s="44" t="s">
        <v>3027</v>
      </c>
      <c r="AJ249" s="50">
        <v>45376</v>
      </c>
      <c r="AK249" s="49" t="s">
        <v>3028</v>
      </c>
      <c r="AL249" s="44" t="s">
        <v>1613</v>
      </c>
      <c r="AM249" s="1" t="e">
        <f>VLOOKUP(C:C,AV:AW,2,FALSE)</f>
        <v>#N/A</v>
      </c>
      <c r="AQ249" s="52"/>
      <c r="AR249" s="52"/>
      <c r="AS249" s="52"/>
      <c r="AT249" s="52"/>
      <c r="AU249" s="52"/>
      <c r="AV249" s="52"/>
      <c r="AW249" s="52"/>
      <c r="AX249" s="52"/>
      <c r="AY249" s="96"/>
      <c r="AZ249" s="52"/>
      <c r="BH249" s="1" t="e">
        <f>VLOOKUP(C:C,BN:BO,2,FALSE)</f>
        <v>#N/A</v>
      </c>
      <c r="BI249" s="1" t="e">
        <f t="shared" si="47"/>
        <v>#N/A</v>
      </c>
      <c r="BJ249" s="76">
        <v>1560407</v>
      </c>
      <c r="BK249" s="75" t="s">
        <v>2971</v>
      </c>
      <c r="BL249" s="75" t="s">
        <v>1605</v>
      </c>
      <c r="BM249" s="75" t="s">
        <v>287</v>
      </c>
      <c r="BN249" s="77" t="s">
        <v>289</v>
      </c>
      <c r="BO249" s="78">
        <v>45</v>
      </c>
      <c r="BP249" s="75" t="s">
        <v>3029</v>
      </c>
      <c r="BQ249" s="80">
        <v>45092</v>
      </c>
      <c r="BR249" s="75" t="s">
        <v>3030</v>
      </c>
      <c r="BS249" s="75" t="s">
        <v>1608</v>
      </c>
      <c r="BT249" s="75">
        <v>90</v>
      </c>
      <c r="BU249" s="75">
        <v>0</v>
      </c>
    </row>
    <row r="250" ht="48" spans="1:73">
      <c r="A250" s="16">
        <f t="shared" si="41"/>
        <v>246</v>
      </c>
      <c r="B250" s="16" t="s">
        <v>576</v>
      </c>
      <c r="C250" s="16" t="s">
        <v>581</v>
      </c>
      <c r="D250" s="16" t="s">
        <v>318</v>
      </c>
      <c r="E250" s="16">
        <v>1</v>
      </c>
      <c r="F250" s="18" t="s">
        <v>56</v>
      </c>
      <c r="G250" s="18" t="s">
        <v>56</v>
      </c>
      <c r="H250" s="16" t="s">
        <v>54</v>
      </c>
      <c r="I250" s="16">
        <v>1</v>
      </c>
      <c r="J250" s="33">
        <v>81</v>
      </c>
      <c r="K250" s="33">
        <f t="shared" si="42"/>
        <v>81</v>
      </c>
      <c r="L250" s="34">
        <v>15.3</v>
      </c>
      <c r="M250" s="33">
        <f t="shared" si="43"/>
        <v>15.3</v>
      </c>
      <c r="N250" s="35">
        <v>33</v>
      </c>
      <c r="O250" s="35">
        <v>33</v>
      </c>
      <c r="P250" s="35">
        <f t="shared" si="44"/>
        <v>43.1</v>
      </c>
      <c r="Q250" s="35">
        <f t="shared" si="45"/>
        <v>43.1</v>
      </c>
      <c r="R250" s="35"/>
      <c r="S250" s="35"/>
      <c r="T250" s="41"/>
      <c r="X250" s="1" t="e">
        <f t="shared" si="49"/>
        <v>#N/A</v>
      </c>
      <c r="AA250" s="46">
        <v>1726595</v>
      </c>
      <c r="AB250" s="44" t="s">
        <v>1572</v>
      </c>
      <c r="AC250" s="44" t="s">
        <v>1605</v>
      </c>
      <c r="AD250" s="45" t="s">
        <v>121</v>
      </c>
      <c r="AE250" s="44" t="s">
        <v>75</v>
      </c>
      <c r="AF250" s="44">
        <v>540</v>
      </c>
      <c r="AG250" s="44">
        <v>0</v>
      </c>
      <c r="AH250" s="44">
        <f t="shared" si="46"/>
        <v>270</v>
      </c>
      <c r="AI250" s="44" t="s">
        <v>3031</v>
      </c>
      <c r="AJ250" s="50">
        <v>45376</v>
      </c>
      <c r="AK250" s="49" t="s">
        <v>3032</v>
      </c>
      <c r="AL250" s="44" t="s">
        <v>1613</v>
      </c>
      <c r="AM250" s="1" t="e">
        <f>VLOOKUP(C:C,AV:AW,2,FALSE)</f>
        <v>#N/A</v>
      </c>
      <c r="AQ250" s="52"/>
      <c r="AR250" s="52"/>
      <c r="AS250" s="52"/>
      <c r="AT250" s="52"/>
      <c r="AU250" s="52"/>
      <c r="AV250" s="52"/>
      <c r="AW250" s="52"/>
      <c r="AX250" s="52"/>
      <c r="AY250" s="96"/>
      <c r="AZ250" s="52"/>
      <c r="BH250" s="1" t="e">
        <f>VLOOKUP(C:C,BN:BO,2,FALSE)</f>
        <v>#N/A</v>
      </c>
      <c r="BI250" s="1" t="e">
        <f t="shared" si="47"/>
        <v>#N/A</v>
      </c>
      <c r="BJ250" s="76">
        <v>1560407</v>
      </c>
      <c r="BK250" s="75" t="s">
        <v>2971</v>
      </c>
      <c r="BL250" s="75" t="s">
        <v>1605</v>
      </c>
      <c r="BM250" s="75" t="s">
        <v>287</v>
      </c>
      <c r="BN250" s="77" t="s">
        <v>289</v>
      </c>
      <c r="BO250" s="78">
        <v>45</v>
      </c>
      <c r="BP250" s="75" t="s">
        <v>3033</v>
      </c>
      <c r="BQ250" s="80">
        <v>45092</v>
      </c>
      <c r="BR250" s="75" t="s">
        <v>3034</v>
      </c>
      <c r="BS250" s="75" t="s">
        <v>1608</v>
      </c>
      <c r="BT250" s="75">
        <v>90</v>
      </c>
      <c r="BU250" s="75">
        <v>0</v>
      </c>
    </row>
    <row r="251" ht="48" spans="1:73">
      <c r="A251" s="16">
        <f t="shared" si="41"/>
        <v>247</v>
      </c>
      <c r="B251" s="16" t="s">
        <v>576</v>
      </c>
      <c r="C251" s="16" t="s">
        <v>582</v>
      </c>
      <c r="D251" s="16" t="s">
        <v>580</v>
      </c>
      <c r="E251" s="16">
        <v>3</v>
      </c>
      <c r="F251" s="18" t="s">
        <v>56</v>
      </c>
      <c r="G251" s="18" t="s">
        <v>56</v>
      </c>
      <c r="H251" s="16" t="s">
        <v>54</v>
      </c>
      <c r="I251" s="16">
        <v>1</v>
      </c>
      <c r="J251" s="33">
        <v>108</v>
      </c>
      <c r="K251" s="33">
        <f t="shared" si="42"/>
        <v>324</v>
      </c>
      <c r="L251" s="34">
        <v>15.3</v>
      </c>
      <c r="M251" s="33">
        <f t="shared" si="43"/>
        <v>45.9</v>
      </c>
      <c r="N251" s="35">
        <v>33</v>
      </c>
      <c r="O251" s="35">
        <v>99</v>
      </c>
      <c r="P251" s="35">
        <f t="shared" si="44"/>
        <v>52.1</v>
      </c>
      <c r="Q251" s="35">
        <f t="shared" si="45"/>
        <v>156.3</v>
      </c>
      <c r="R251" s="35"/>
      <c r="S251" s="35"/>
      <c r="T251" s="41"/>
      <c r="X251" s="1" t="e">
        <f t="shared" si="49"/>
        <v>#N/A</v>
      </c>
      <c r="AA251" s="46">
        <v>1727088</v>
      </c>
      <c r="AB251" s="44" t="s">
        <v>1572</v>
      </c>
      <c r="AC251" s="44" t="s">
        <v>1623</v>
      </c>
      <c r="AD251" s="45" t="s">
        <v>3035</v>
      </c>
      <c r="AE251" s="44" t="s">
        <v>401</v>
      </c>
      <c r="AF251" s="44">
        <v>600</v>
      </c>
      <c r="AG251" s="44">
        <v>0</v>
      </c>
      <c r="AH251" s="44">
        <f t="shared" si="46"/>
        <v>300</v>
      </c>
      <c r="AI251" s="44" t="s">
        <v>3036</v>
      </c>
      <c r="AJ251" s="50">
        <v>45377</v>
      </c>
      <c r="AK251" s="49" t="s">
        <v>3037</v>
      </c>
      <c r="AL251" s="44" t="s">
        <v>1608</v>
      </c>
      <c r="AM251" s="1" t="e">
        <f>VLOOKUP(C:C,AV:AW,2,FALSE)</f>
        <v>#N/A</v>
      </c>
      <c r="AQ251" s="52"/>
      <c r="AR251" s="52"/>
      <c r="AS251" s="52"/>
      <c r="AT251" s="52"/>
      <c r="AU251" s="52"/>
      <c r="AV251" s="52"/>
      <c r="AW251" s="52"/>
      <c r="AX251" s="52"/>
      <c r="AY251" s="96"/>
      <c r="AZ251" s="52"/>
      <c r="BH251" s="1" t="e">
        <f>VLOOKUP(C:C,BN:BO,2,FALSE)</f>
        <v>#N/A</v>
      </c>
      <c r="BI251" s="1" t="e">
        <f t="shared" si="47"/>
        <v>#N/A</v>
      </c>
      <c r="BJ251" s="76">
        <v>1560407</v>
      </c>
      <c r="BK251" s="75" t="s">
        <v>2971</v>
      </c>
      <c r="BL251" s="75" t="s">
        <v>1605</v>
      </c>
      <c r="BM251" s="75" t="s">
        <v>287</v>
      </c>
      <c r="BN251" s="77" t="s">
        <v>289</v>
      </c>
      <c r="BO251" s="78">
        <v>45</v>
      </c>
      <c r="BP251" s="75" t="s">
        <v>3038</v>
      </c>
      <c r="BQ251" s="80">
        <v>45092</v>
      </c>
      <c r="BR251" s="75" t="s">
        <v>3039</v>
      </c>
      <c r="BS251" s="75" t="s">
        <v>1608</v>
      </c>
      <c r="BT251" s="75">
        <v>90</v>
      </c>
      <c r="BU251" s="75">
        <v>0</v>
      </c>
    </row>
    <row r="252" ht="48" spans="1:73">
      <c r="A252" s="16">
        <f t="shared" si="41"/>
        <v>248</v>
      </c>
      <c r="B252" s="16" t="s">
        <v>576</v>
      </c>
      <c r="C252" s="16" t="s">
        <v>582</v>
      </c>
      <c r="D252" s="16" t="s">
        <v>583</v>
      </c>
      <c r="E252" s="16">
        <v>3</v>
      </c>
      <c r="F252" s="18" t="s">
        <v>56</v>
      </c>
      <c r="G252" s="18" t="s">
        <v>56</v>
      </c>
      <c r="H252" s="16" t="s">
        <v>54</v>
      </c>
      <c r="I252" s="16">
        <v>1</v>
      </c>
      <c r="J252" s="33">
        <v>108</v>
      </c>
      <c r="K252" s="33">
        <f t="shared" si="42"/>
        <v>324</v>
      </c>
      <c r="L252" s="34">
        <v>15.3</v>
      </c>
      <c r="M252" s="33">
        <f t="shared" si="43"/>
        <v>45.9</v>
      </c>
      <c r="N252" s="35">
        <v>33</v>
      </c>
      <c r="O252" s="35">
        <v>99</v>
      </c>
      <c r="P252" s="35">
        <f t="shared" si="44"/>
        <v>52.1</v>
      </c>
      <c r="Q252" s="35">
        <f t="shared" si="45"/>
        <v>156.3</v>
      </c>
      <c r="R252" s="35"/>
      <c r="S252" s="35"/>
      <c r="T252" s="41"/>
      <c r="X252" s="1" t="e">
        <f t="shared" si="49"/>
        <v>#N/A</v>
      </c>
      <c r="AA252" s="46">
        <v>1727088</v>
      </c>
      <c r="AB252" s="44" t="s">
        <v>1572</v>
      </c>
      <c r="AC252" s="44" t="s">
        <v>1623</v>
      </c>
      <c r="AD252" s="47" t="s">
        <v>1322</v>
      </c>
      <c r="AE252" s="44" t="s">
        <v>3040</v>
      </c>
      <c r="AF252" s="44">
        <v>1290</v>
      </c>
      <c r="AG252" s="44">
        <v>0</v>
      </c>
      <c r="AH252" s="44">
        <f t="shared" si="46"/>
        <v>645</v>
      </c>
      <c r="AI252" s="44" t="s">
        <v>3041</v>
      </c>
      <c r="AJ252" s="50">
        <v>45377</v>
      </c>
      <c r="AK252" s="49" t="s">
        <v>3042</v>
      </c>
      <c r="AL252" s="44" t="s">
        <v>1608</v>
      </c>
      <c r="AM252" s="1" t="e">
        <f>VLOOKUP(C:C,AV:AW,2,FALSE)</f>
        <v>#N/A</v>
      </c>
      <c r="AQ252" s="52"/>
      <c r="AR252" s="52"/>
      <c r="AS252" s="52"/>
      <c r="AT252" s="52"/>
      <c r="AU252" s="52"/>
      <c r="AV252" s="52"/>
      <c r="AW252" s="52"/>
      <c r="AX252" s="52"/>
      <c r="AY252" s="96"/>
      <c r="AZ252" s="52"/>
      <c r="BH252" s="1" t="e">
        <f>VLOOKUP(C:C,BN:BO,2,FALSE)</f>
        <v>#N/A</v>
      </c>
      <c r="BI252" s="1" t="e">
        <f t="shared" si="47"/>
        <v>#N/A</v>
      </c>
      <c r="BJ252" s="76">
        <v>1560407</v>
      </c>
      <c r="BK252" s="75" t="s">
        <v>2971</v>
      </c>
      <c r="BL252" s="75" t="s">
        <v>1605</v>
      </c>
      <c r="BM252" s="75" t="s">
        <v>576</v>
      </c>
      <c r="BN252" s="77" t="s">
        <v>1774</v>
      </c>
      <c r="BO252" s="78">
        <v>40</v>
      </c>
      <c r="BP252" s="75" t="s">
        <v>3043</v>
      </c>
      <c r="BQ252" s="80">
        <v>45092</v>
      </c>
      <c r="BR252" s="75" t="s">
        <v>2833</v>
      </c>
      <c r="BS252" s="75" t="s">
        <v>1608</v>
      </c>
      <c r="BT252" s="75">
        <v>80</v>
      </c>
      <c r="BU252" s="75">
        <v>0</v>
      </c>
    </row>
    <row r="253" ht="48" spans="1:73">
      <c r="A253" s="16">
        <f t="shared" si="41"/>
        <v>249</v>
      </c>
      <c r="B253" s="16" t="s">
        <v>576</v>
      </c>
      <c r="C253" s="16" t="s">
        <v>584</v>
      </c>
      <c r="D253" s="16" t="s">
        <v>580</v>
      </c>
      <c r="E253" s="16">
        <v>13</v>
      </c>
      <c r="F253" s="18" t="s">
        <v>56</v>
      </c>
      <c r="G253" s="18" t="s">
        <v>56</v>
      </c>
      <c r="H253" s="16" t="s">
        <v>54</v>
      </c>
      <c r="I253" s="16">
        <v>1</v>
      </c>
      <c r="J253" s="33">
        <v>81</v>
      </c>
      <c r="K253" s="33">
        <f t="shared" si="42"/>
        <v>1053</v>
      </c>
      <c r="L253" s="34">
        <v>15.3</v>
      </c>
      <c r="M253" s="33">
        <f t="shared" si="43"/>
        <v>198.9</v>
      </c>
      <c r="N253" s="35">
        <v>33</v>
      </c>
      <c r="O253" s="35">
        <v>429</v>
      </c>
      <c r="P253" s="35">
        <f t="shared" si="44"/>
        <v>43.1</v>
      </c>
      <c r="Q253" s="35">
        <f t="shared" si="45"/>
        <v>560.3</v>
      </c>
      <c r="R253" s="35"/>
      <c r="S253" s="35"/>
      <c r="T253" s="41"/>
      <c r="X253" s="1" t="e">
        <f t="shared" si="49"/>
        <v>#N/A</v>
      </c>
      <c r="AA253" s="46">
        <v>1727088</v>
      </c>
      <c r="AB253" s="44" t="s">
        <v>1572</v>
      </c>
      <c r="AC253" s="44" t="s">
        <v>1623</v>
      </c>
      <c r="AD253" s="47" t="s">
        <v>3044</v>
      </c>
      <c r="AE253" s="44" t="s">
        <v>1285</v>
      </c>
      <c r="AF253" s="44">
        <v>500</v>
      </c>
      <c r="AG253" s="44">
        <v>0</v>
      </c>
      <c r="AH253" s="44">
        <f t="shared" si="46"/>
        <v>250</v>
      </c>
      <c r="AI253" s="44" t="s">
        <v>3045</v>
      </c>
      <c r="AJ253" s="50">
        <v>45377</v>
      </c>
      <c r="AK253" s="49" t="s">
        <v>3046</v>
      </c>
      <c r="AL253" s="44" t="s">
        <v>1608</v>
      </c>
      <c r="AM253" s="1" t="e">
        <f>VLOOKUP(C:C,AV:AW,2,FALSE)</f>
        <v>#N/A</v>
      </c>
      <c r="AQ253" s="52"/>
      <c r="AR253" s="52"/>
      <c r="AS253" s="52"/>
      <c r="AT253" s="52"/>
      <c r="AU253" s="52"/>
      <c r="AV253" s="52"/>
      <c r="AW253" s="52"/>
      <c r="AX253" s="52"/>
      <c r="AY253" s="96"/>
      <c r="AZ253" s="52"/>
      <c r="BH253" s="1" t="e">
        <f>VLOOKUP(C:C,BN:BO,2,FALSE)</f>
        <v>#N/A</v>
      </c>
      <c r="BI253" s="1" t="e">
        <f t="shared" si="47"/>
        <v>#N/A</v>
      </c>
      <c r="BJ253" s="76">
        <v>1560407</v>
      </c>
      <c r="BK253" s="75" t="s">
        <v>2971</v>
      </c>
      <c r="BL253" s="75" t="s">
        <v>1605</v>
      </c>
      <c r="BM253" s="75" t="s">
        <v>1170</v>
      </c>
      <c r="BN253" s="77" t="s">
        <v>2078</v>
      </c>
      <c r="BO253" s="78">
        <v>30</v>
      </c>
      <c r="BP253" s="75" t="s">
        <v>3047</v>
      </c>
      <c r="BQ253" s="80">
        <v>45092</v>
      </c>
      <c r="BR253" s="75" t="s">
        <v>2382</v>
      </c>
      <c r="BS253" s="75" t="s">
        <v>1608</v>
      </c>
      <c r="BT253" s="75">
        <v>60</v>
      </c>
      <c r="BU253" s="75">
        <v>0</v>
      </c>
    </row>
    <row r="254" ht="48" spans="1:73">
      <c r="A254" s="16">
        <f t="shared" si="41"/>
        <v>250</v>
      </c>
      <c r="B254" s="16" t="s">
        <v>576</v>
      </c>
      <c r="C254" s="16" t="s">
        <v>584</v>
      </c>
      <c r="D254" s="16" t="s">
        <v>583</v>
      </c>
      <c r="E254" s="16">
        <v>16</v>
      </c>
      <c r="F254" s="18" t="s">
        <v>56</v>
      </c>
      <c r="G254" s="18" t="s">
        <v>56</v>
      </c>
      <c r="H254" s="16" t="s">
        <v>54</v>
      </c>
      <c r="I254" s="16">
        <v>1</v>
      </c>
      <c r="J254" s="33">
        <v>81</v>
      </c>
      <c r="K254" s="33">
        <f t="shared" si="42"/>
        <v>1296</v>
      </c>
      <c r="L254" s="34">
        <v>15.3</v>
      </c>
      <c r="M254" s="33">
        <f t="shared" si="43"/>
        <v>244.8</v>
      </c>
      <c r="N254" s="35">
        <v>33</v>
      </c>
      <c r="O254" s="35">
        <v>528</v>
      </c>
      <c r="P254" s="35">
        <f t="shared" si="44"/>
        <v>43.1</v>
      </c>
      <c r="Q254" s="35">
        <f t="shared" si="45"/>
        <v>689.6</v>
      </c>
      <c r="R254" s="35"/>
      <c r="S254" s="35"/>
      <c r="T254" s="41"/>
      <c r="X254" s="1" t="e">
        <f t="shared" si="49"/>
        <v>#N/A</v>
      </c>
      <c r="AA254" s="46">
        <v>1727088</v>
      </c>
      <c r="AB254" s="44" t="s">
        <v>1572</v>
      </c>
      <c r="AC254" s="44" t="s">
        <v>1623</v>
      </c>
      <c r="AD254" s="47" t="s">
        <v>3048</v>
      </c>
      <c r="AE254" s="44" t="s">
        <v>1313</v>
      </c>
      <c r="AF254" s="44">
        <v>490</v>
      </c>
      <c r="AG254" s="44">
        <v>0</v>
      </c>
      <c r="AH254" s="44">
        <f t="shared" si="46"/>
        <v>245</v>
      </c>
      <c r="AI254" s="44" t="s">
        <v>3049</v>
      </c>
      <c r="AJ254" s="50">
        <v>45377</v>
      </c>
      <c r="AK254" s="49" t="s">
        <v>3050</v>
      </c>
      <c r="AL254" s="44" t="s">
        <v>1608</v>
      </c>
      <c r="AM254" s="1" t="e">
        <f>VLOOKUP(C:C,AV:AW,2,FALSE)</f>
        <v>#N/A</v>
      </c>
      <c r="AQ254" s="52"/>
      <c r="AR254" s="52"/>
      <c r="AS254" s="52"/>
      <c r="AT254" s="52"/>
      <c r="AU254" s="52"/>
      <c r="AV254" s="52"/>
      <c r="AW254" s="52"/>
      <c r="AX254" s="52"/>
      <c r="AY254" s="96"/>
      <c r="AZ254" s="52"/>
      <c r="BH254" s="1" t="e">
        <f>VLOOKUP(C:C,BN:BO,2,FALSE)</f>
        <v>#N/A</v>
      </c>
      <c r="BI254" s="1" t="e">
        <f t="shared" si="47"/>
        <v>#N/A</v>
      </c>
      <c r="BJ254" s="76">
        <v>1560407</v>
      </c>
      <c r="BK254" s="75" t="s">
        <v>2971</v>
      </c>
      <c r="BL254" s="75" t="s">
        <v>1605</v>
      </c>
      <c r="BM254" s="75" t="s">
        <v>1170</v>
      </c>
      <c r="BN254" s="77" t="s">
        <v>1249</v>
      </c>
      <c r="BO254" s="78">
        <v>30</v>
      </c>
      <c r="BP254" s="75" t="s">
        <v>3051</v>
      </c>
      <c r="BQ254" s="80">
        <v>45092</v>
      </c>
      <c r="BR254" s="75" t="s">
        <v>2897</v>
      </c>
      <c r="BS254" s="75" t="s">
        <v>1608</v>
      </c>
      <c r="BT254" s="75">
        <v>60</v>
      </c>
      <c r="BU254" s="75">
        <v>0</v>
      </c>
    </row>
    <row r="255" ht="48" spans="1:73">
      <c r="A255" s="16">
        <f t="shared" si="41"/>
        <v>251</v>
      </c>
      <c r="B255" s="16" t="s">
        <v>576</v>
      </c>
      <c r="C255" s="16" t="s">
        <v>585</v>
      </c>
      <c r="D255" s="16" t="s">
        <v>322</v>
      </c>
      <c r="E255" s="16">
        <v>2</v>
      </c>
      <c r="F255" s="18" t="s">
        <v>56</v>
      </c>
      <c r="G255" s="18" t="s">
        <v>56</v>
      </c>
      <c r="H255" s="16" t="s">
        <v>54</v>
      </c>
      <c r="I255" s="16">
        <v>1</v>
      </c>
      <c r="J255" s="33">
        <v>81</v>
      </c>
      <c r="K255" s="33">
        <f t="shared" si="42"/>
        <v>162</v>
      </c>
      <c r="L255" s="34">
        <v>15.3</v>
      </c>
      <c r="M255" s="33">
        <f t="shared" si="43"/>
        <v>30.6</v>
      </c>
      <c r="N255" s="35">
        <v>33</v>
      </c>
      <c r="O255" s="35">
        <v>66</v>
      </c>
      <c r="P255" s="35">
        <f t="shared" si="44"/>
        <v>43.1</v>
      </c>
      <c r="Q255" s="35">
        <f t="shared" si="45"/>
        <v>86.2</v>
      </c>
      <c r="R255" s="35"/>
      <c r="S255" s="35"/>
      <c r="T255" s="41"/>
      <c r="X255" s="1" t="e">
        <f t="shared" si="49"/>
        <v>#N/A</v>
      </c>
      <c r="AA255" s="46">
        <v>1727094</v>
      </c>
      <c r="AB255" s="44" t="s">
        <v>1572</v>
      </c>
      <c r="AC255" s="44" t="s">
        <v>1623</v>
      </c>
      <c r="AD255" s="45" t="s">
        <v>345</v>
      </c>
      <c r="AE255" s="44" t="s">
        <v>359</v>
      </c>
      <c r="AF255" s="44">
        <v>1000</v>
      </c>
      <c r="AG255" s="44">
        <v>0</v>
      </c>
      <c r="AH255" s="44">
        <f t="shared" si="46"/>
        <v>500</v>
      </c>
      <c r="AI255" s="44" t="s">
        <v>3052</v>
      </c>
      <c r="AJ255" s="50">
        <v>45377</v>
      </c>
      <c r="AK255" s="49" t="s">
        <v>3053</v>
      </c>
      <c r="AL255" s="44" t="s">
        <v>2199</v>
      </c>
      <c r="AM255" s="1" t="e">
        <f>VLOOKUP(C:C,AV:AW,2,FALSE)</f>
        <v>#N/A</v>
      </c>
      <c r="AQ255" s="52"/>
      <c r="AR255" s="52"/>
      <c r="AS255" s="52"/>
      <c r="AT255" s="52"/>
      <c r="AU255" s="52"/>
      <c r="AV255" s="52"/>
      <c r="AW255" s="52"/>
      <c r="AX255" s="52"/>
      <c r="AY255" s="96"/>
      <c r="AZ255" s="52"/>
      <c r="BH255" s="1" t="e">
        <f>VLOOKUP(C:C,BN:BO,2,FALSE)</f>
        <v>#N/A</v>
      </c>
      <c r="BI255" s="1" t="e">
        <f t="shared" si="47"/>
        <v>#N/A</v>
      </c>
      <c r="BJ255" s="76">
        <v>1560407</v>
      </c>
      <c r="BK255" s="75" t="s">
        <v>2971</v>
      </c>
      <c r="BL255" s="75" t="s">
        <v>1605</v>
      </c>
      <c r="BM255" s="75" t="s">
        <v>805</v>
      </c>
      <c r="BN255" s="77" t="s">
        <v>40</v>
      </c>
      <c r="BO255" s="78">
        <v>100</v>
      </c>
      <c r="BP255" s="75" t="s">
        <v>3054</v>
      </c>
      <c r="BQ255" s="80">
        <v>45092</v>
      </c>
      <c r="BR255" s="75" t="s">
        <v>2382</v>
      </c>
      <c r="BS255" s="75" t="s">
        <v>1697</v>
      </c>
      <c r="BT255" s="75">
        <v>200</v>
      </c>
      <c r="BU255" s="75">
        <v>0</v>
      </c>
    </row>
    <row r="256" ht="48" spans="1:73">
      <c r="A256" s="16">
        <f t="shared" si="41"/>
        <v>252</v>
      </c>
      <c r="B256" s="16" t="s">
        <v>576</v>
      </c>
      <c r="C256" s="16" t="s">
        <v>585</v>
      </c>
      <c r="D256" s="16" t="s">
        <v>586</v>
      </c>
      <c r="E256" s="16">
        <v>3</v>
      </c>
      <c r="F256" s="18" t="s">
        <v>56</v>
      </c>
      <c r="G256" s="18" t="s">
        <v>56</v>
      </c>
      <c r="H256" s="16" t="s">
        <v>54</v>
      </c>
      <c r="I256" s="16">
        <v>1</v>
      </c>
      <c r="J256" s="33">
        <v>81</v>
      </c>
      <c r="K256" s="33">
        <f t="shared" si="42"/>
        <v>243</v>
      </c>
      <c r="L256" s="34">
        <v>15.3</v>
      </c>
      <c r="M256" s="33">
        <f t="shared" si="43"/>
        <v>45.9</v>
      </c>
      <c r="N256" s="35">
        <v>33</v>
      </c>
      <c r="O256" s="35">
        <v>99</v>
      </c>
      <c r="P256" s="35">
        <f t="shared" si="44"/>
        <v>43.1</v>
      </c>
      <c r="Q256" s="35">
        <f t="shared" si="45"/>
        <v>129.3</v>
      </c>
      <c r="R256" s="35"/>
      <c r="S256" s="35"/>
      <c r="T256" s="41"/>
      <c r="X256" s="1" t="e">
        <f t="shared" si="49"/>
        <v>#N/A</v>
      </c>
      <c r="AA256" s="46">
        <v>1727094</v>
      </c>
      <c r="AB256" s="44" t="s">
        <v>1572</v>
      </c>
      <c r="AC256" s="44" t="s">
        <v>1623</v>
      </c>
      <c r="AD256" s="45" t="s">
        <v>866</v>
      </c>
      <c r="AE256" s="44" t="s">
        <v>325</v>
      </c>
      <c r="AF256" s="44">
        <v>1980</v>
      </c>
      <c r="AG256" s="44">
        <v>0</v>
      </c>
      <c r="AH256" s="44">
        <f t="shared" si="46"/>
        <v>990</v>
      </c>
      <c r="AI256" s="44" t="s">
        <v>3055</v>
      </c>
      <c r="AJ256" s="50">
        <v>45377</v>
      </c>
      <c r="AK256" s="49" t="s">
        <v>3056</v>
      </c>
      <c r="AL256" s="44" t="s">
        <v>2199</v>
      </c>
      <c r="AM256" s="1" t="e">
        <f>VLOOKUP(C:C,AV:AW,2,FALSE)</f>
        <v>#N/A</v>
      </c>
      <c r="AQ256" s="52"/>
      <c r="AR256" s="52"/>
      <c r="AS256" s="52"/>
      <c r="AT256" s="52"/>
      <c r="AU256" s="52"/>
      <c r="AV256" s="52"/>
      <c r="AW256" s="52"/>
      <c r="AX256" s="52"/>
      <c r="AY256" s="96"/>
      <c r="AZ256" s="52"/>
      <c r="BH256" s="1" t="e">
        <f>VLOOKUP(C:C,BN:BO,2,FALSE)</f>
        <v>#N/A</v>
      </c>
      <c r="BI256" s="1" t="e">
        <f t="shared" si="47"/>
        <v>#N/A</v>
      </c>
      <c r="BJ256" s="76">
        <v>1560423</v>
      </c>
      <c r="BK256" s="75" t="s">
        <v>2971</v>
      </c>
      <c r="BL256" s="75" t="s">
        <v>1605</v>
      </c>
      <c r="BM256" s="75" t="s">
        <v>542</v>
      </c>
      <c r="BN256" s="77" t="s">
        <v>547</v>
      </c>
      <c r="BO256" s="78">
        <v>20</v>
      </c>
      <c r="BP256" s="75" t="s">
        <v>3057</v>
      </c>
      <c r="BQ256" s="80">
        <v>45092</v>
      </c>
      <c r="BR256" s="75" t="s">
        <v>3058</v>
      </c>
      <c r="BS256" s="75" t="s">
        <v>1608</v>
      </c>
      <c r="BT256" s="75">
        <v>40</v>
      </c>
      <c r="BU256" s="75">
        <v>0</v>
      </c>
    </row>
    <row r="257" ht="48" spans="1:73">
      <c r="A257" s="16">
        <f t="shared" si="41"/>
        <v>253</v>
      </c>
      <c r="B257" s="16" t="s">
        <v>576</v>
      </c>
      <c r="C257" s="16" t="s">
        <v>587</v>
      </c>
      <c r="D257" s="16" t="s">
        <v>578</v>
      </c>
      <c r="E257" s="16">
        <v>1</v>
      </c>
      <c r="F257" s="18" t="s">
        <v>56</v>
      </c>
      <c r="G257" s="18" t="s">
        <v>56</v>
      </c>
      <c r="H257" s="16" t="s">
        <v>54</v>
      </c>
      <c r="I257" s="16">
        <v>1</v>
      </c>
      <c r="J257" s="33">
        <v>81</v>
      </c>
      <c r="K257" s="33">
        <f t="shared" si="42"/>
        <v>81</v>
      </c>
      <c r="L257" s="34">
        <v>15.3</v>
      </c>
      <c r="M257" s="33">
        <f t="shared" si="43"/>
        <v>15.3</v>
      </c>
      <c r="N257" s="35">
        <v>33</v>
      </c>
      <c r="O257" s="35">
        <v>33</v>
      </c>
      <c r="P257" s="35">
        <f t="shared" si="44"/>
        <v>43.1</v>
      </c>
      <c r="Q257" s="35">
        <f t="shared" si="45"/>
        <v>43.1</v>
      </c>
      <c r="R257" s="35"/>
      <c r="S257" s="35"/>
      <c r="T257" s="41"/>
      <c r="X257" s="1" t="e">
        <f t="shared" si="49"/>
        <v>#N/A</v>
      </c>
      <c r="AA257" s="46">
        <v>1727094</v>
      </c>
      <c r="AB257" s="44" t="s">
        <v>1572</v>
      </c>
      <c r="AC257" s="44" t="s">
        <v>1623</v>
      </c>
      <c r="AD257" s="45" t="s">
        <v>863</v>
      </c>
      <c r="AE257" s="44" t="s">
        <v>864</v>
      </c>
      <c r="AF257" s="44">
        <v>1000</v>
      </c>
      <c r="AG257" s="44">
        <v>0</v>
      </c>
      <c r="AH257" s="44">
        <f t="shared" si="46"/>
        <v>500</v>
      </c>
      <c r="AI257" s="44" t="s">
        <v>3059</v>
      </c>
      <c r="AJ257" s="50">
        <v>45377</v>
      </c>
      <c r="AK257" s="49" t="s">
        <v>3060</v>
      </c>
      <c r="AL257" s="44" t="s">
        <v>2199</v>
      </c>
      <c r="AM257" s="1" t="e">
        <f>VLOOKUP(C:C,AV:AW,2,FALSE)</f>
        <v>#N/A</v>
      </c>
      <c r="AQ257" s="52"/>
      <c r="AR257" s="52"/>
      <c r="AS257" s="52"/>
      <c r="AT257" s="52"/>
      <c r="AU257" s="52"/>
      <c r="AV257" s="52"/>
      <c r="AW257" s="52"/>
      <c r="AX257" s="52"/>
      <c r="AY257" s="96"/>
      <c r="AZ257" s="52"/>
      <c r="BH257" s="1" t="e">
        <f>VLOOKUP(C:C,BN:BO,2,FALSE)</f>
        <v>#N/A</v>
      </c>
      <c r="BI257" s="1" t="e">
        <f t="shared" si="47"/>
        <v>#N/A</v>
      </c>
      <c r="BJ257" s="76">
        <v>1560423</v>
      </c>
      <c r="BK257" s="75" t="s">
        <v>2971</v>
      </c>
      <c r="BL257" s="75" t="s">
        <v>1605</v>
      </c>
      <c r="BM257" s="75" t="s">
        <v>542</v>
      </c>
      <c r="BN257" s="77" t="s">
        <v>305</v>
      </c>
      <c r="BO257" s="78">
        <v>20</v>
      </c>
      <c r="BP257" s="75" t="s">
        <v>3061</v>
      </c>
      <c r="BQ257" s="80">
        <v>45092</v>
      </c>
      <c r="BR257" s="75" t="s">
        <v>3062</v>
      </c>
      <c r="BS257" s="75" t="s">
        <v>1608</v>
      </c>
      <c r="BT257" s="75">
        <v>40</v>
      </c>
      <c r="BU257" s="75">
        <v>0</v>
      </c>
    </row>
    <row r="258" ht="48" spans="1:73">
      <c r="A258" s="16">
        <f t="shared" si="41"/>
        <v>254</v>
      </c>
      <c r="B258" s="16" t="s">
        <v>588</v>
      </c>
      <c r="C258" s="16" t="s">
        <v>589</v>
      </c>
      <c r="D258" s="16" t="s">
        <v>40</v>
      </c>
      <c r="E258" s="16">
        <v>7</v>
      </c>
      <c r="F258" s="18" t="s">
        <v>3063</v>
      </c>
      <c r="G258" s="18" t="s">
        <v>3063</v>
      </c>
      <c r="H258" s="16" t="s">
        <v>42</v>
      </c>
      <c r="I258" s="16">
        <v>1</v>
      </c>
      <c r="J258" s="33">
        <v>315</v>
      </c>
      <c r="K258" s="33">
        <f t="shared" si="42"/>
        <v>2205</v>
      </c>
      <c r="L258" s="34">
        <v>122.4</v>
      </c>
      <c r="M258" s="33">
        <f t="shared" si="43"/>
        <v>856.8</v>
      </c>
      <c r="N258" s="35">
        <v>180</v>
      </c>
      <c r="O258" s="35">
        <v>1260</v>
      </c>
      <c r="P258" s="35">
        <f t="shared" si="44"/>
        <v>205.8</v>
      </c>
      <c r="Q258" s="35">
        <f t="shared" si="45"/>
        <v>1440.6</v>
      </c>
      <c r="R258" s="35"/>
      <c r="S258" s="35"/>
      <c r="T258" s="41"/>
      <c r="X258" s="1" t="e">
        <f t="shared" si="49"/>
        <v>#N/A</v>
      </c>
      <c r="AA258" s="46">
        <v>1727126</v>
      </c>
      <c r="AB258" s="44" t="s">
        <v>1572</v>
      </c>
      <c r="AC258" s="44" t="s">
        <v>1623</v>
      </c>
      <c r="AD258" s="47" t="s">
        <v>3064</v>
      </c>
      <c r="AE258" s="44" t="s">
        <v>1001</v>
      </c>
      <c r="AF258" s="44">
        <v>420</v>
      </c>
      <c r="AG258" s="44">
        <v>0</v>
      </c>
      <c r="AH258" s="44">
        <f t="shared" si="46"/>
        <v>210</v>
      </c>
      <c r="AI258" s="44" t="s">
        <v>3065</v>
      </c>
      <c r="AJ258" s="50">
        <v>45377</v>
      </c>
      <c r="AK258" s="49" t="s">
        <v>3066</v>
      </c>
      <c r="AL258" s="44" t="s">
        <v>1608</v>
      </c>
      <c r="AM258" s="1" t="e">
        <f>VLOOKUP(C:C,AV:AW,2,FALSE)</f>
        <v>#N/A</v>
      </c>
      <c r="AQ258" s="52"/>
      <c r="AR258" s="52"/>
      <c r="AS258" s="52"/>
      <c r="AT258" s="52"/>
      <c r="AU258" s="52"/>
      <c r="AV258" s="52"/>
      <c r="AW258" s="52"/>
      <c r="AX258" s="52"/>
      <c r="AY258" s="96"/>
      <c r="AZ258" s="52"/>
      <c r="BH258" s="1" t="e">
        <f>VLOOKUP(C:C,BN:BO,2,FALSE)</f>
        <v>#N/A</v>
      </c>
      <c r="BI258" s="1" t="e">
        <f t="shared" si="47"/>
        <v>#N/A</v>
      </c>
      <c r="BJ258" s="76">
        <v>1560423</v>
      </c>
      <c r="BK258" s="75" t="s">
        <v>2971</v>
      </c>
      <c r="BL258" s="75" t="s">
        <v>1605</v>
      </c>
      <c r="BM258" s="75" t="s">
        <v>542</v>
      </c>
      <c r="BN258" s="77" t="s">
        <v>305</v>
      </c>
      <c r="BO258" s="78">
        <v>20</v>
      </c>
      <c r="BP258" s="75" t="s">
        <v>3067</v>
      </c>
      <c r="BQ258" s="80">
        <v>45092</v>
      </c>
      <c r="BR258" s="75" t="s">
        <v>3068</v>
      </c>
      <c r="BS258" s="75" t="s">
        <v>1608</v>
      </c>
      <c r="BT258" s="75">
        <v>40</v>
      </c>
      <c r="BU258" s="75">
        <v>0</v>
      </c>
    </row>
    <row r="259" ht="48" spans="1:73">
      <c r="A259" s="16">
        <f t="shared" si="41"/>
        <v>255</v>
      </c>
      <c r="B259" s="16" t="s">
        <v>591</v>
      </c>
      <c r="C259" s="16" t="s">
        <v>592</v>
      </c>
      <c r="D259" s="16" t="s">
        <v>95</v>
      </c>
      <c r="E259" s="16">
        <v>1</v>
      </c>
      <c r="F259" s="24" t="s">
        <v>3069</v>
      </c>
      <c r="G259" s="18" t="s">
        <v>593</v>
      </c>
      <c r="H259" s="16" t="s">
        <v>42</v>
      </c>
      <c r="I259" s="16">
        <v>1</v>
      </c>
      <c r="J259" s="33">
        <v>135</v>
      </c>
      <c r="K259" s="33">
        <f t="shared" si="42"/>
        <v>135</v>
      </c>
      <c r="L259" s="34">
        <v>186.15</v>
      </c>
      <c r="M259" s="33">
        <f t="shared" si="43"/>
        <v>186.15</v>
      </c>
      <c r="N259" s="35">
        <v>328.5</v>
      </c>
      <c r="O259" s="35">
        <v>328.5</v>
      </c>
      <c r="P259" s="35">
        <f t="shared" si="44"/>
        <v>216.55</v>
      </c>
      <c r="Q259" s="35">
        <f t="shared" si="45"/>
        <v>216.55</v>
      </c>
      <c r="R259" s="35"/>
      <c r="S259" s="35"/>
      <c r="T259" s="41"/>
      <c r="X259" s="1" t="e">
        <f t="shared" si="49"/>
        <v>#N/A</v>
      </c>
      <c r="AA259" s="46">
        <v>1727126</v>
      </c>
      <c r="AB259" s="44" t="s">
        <v>1572</v>
      </c>
      <c r="AC259" s="44" t="s">
        <v>1623</v>
      </c>
      <c r="AD259" s="45" t="s">
        <v>3070</v>
      </c>
      <c r="AE259" s="44" t="s">
        <v>826</v>
      </c>
      <c r="AF259" s="44">
        <v>1100</v>
      </c>
      <c r="AG259" s="44">
        <v>0</v>
      </c>
      <c r="AH259" s="44">
        <f t="shared" si="46"/>
        <v>550</v>
      </c>
      <c r="AI259" s="44" t="s">
        <v>3071</v>
      </c>
      <c r="AJ259" s="50">
        <v>45377</v>
      </c>
      <c r="AK259" s="49" t="s">
        <v>3072</v>
      </c>
      <c r="AL259" s="44" t="s">
        <v>1608</v>
      </c>
      <c r="AM259" s="1" t="e">
        <f>VLOOKUP(C:C,AV:AW,2,FALSE)</f>
        <v>#N/A</v>
      </c>
      <c r="AQ259" s="52"/>
      <c r="AR259" s="52"/>
      <c r="AS259" s="52"/>
      <c r="AT259" s="52"/>
      <c r="AU259" s="52"/>
      <c r="AV259" s="52"/>
      <c r="AW259" s="52"/>
      <c r="AX259" s="52"/>
      <c r="AY259" s="96"/>
      <c r="AZ259" s="52"/>
      <c r="BH259" s="1" t="e">
        <f>VLOOKUP(C:C,BN:BO,2,FALSE)</f>
        <v>#N/A</v>
      </c>
      <c r="BI259" s="1" t="e">
        <f t="shared" si="47"/>
        <v>#N/A</v>
      </c>
      <c r="BJ259" s="76">
        <v>1560423</v>
      </c>
      <c r="BK259" s="75" t="s">
        <v>2971</v>
      </c>
      <c r="BL259" s="75" t="s">
        <v>1605</v>
      </c>
      <c r="BM259" s="75" t="s">
        <v>542</v>
      </c>
      <c r="BN259" s="77" t="s">
        <v>543</v>
      </c>
      <c r="BO259" s="78">
        <v>20</v>
      </c>
      <c r="BP259" s="75" t="s">
        <v>3073</v>
      </c>
      <c r="BQ259" s="80">
        <v>45092</v>
      </c>
      <c r="BR259" s="75" t="s">
        <v>3074</v>
      </c>
      <c r="BS259" s="75" t="s">
        <v>1608</v>
      </c>
      <c r="BT259" s="75">
        <v>40</v>
      </c>
      <c r="BU259" s="75">
        <v>0</v>
      </c>
    </row>
    <row r="260" ht="48" spans="1:73">
      <c r="A260" s="16">
        <f t="shared" si="41"/>
        <v>256</v>
      </c>
      <c r="B260" s="16" t="s">
        <v>594</v>
      </c>
      <c r="C260" s="16" t="s">
        <v>595</v>
      </c>
      <c r="D260" s="16" t="s">
        <v>40</v>
      </c>
      <c r="E260" s="16">
        <v>1</v>
      </c>
      <c r="F260" s="24" t="s">
        <v>3075</v>
      </c>
      <c r="G260" s="18" t="s">
        <v>3076</v>
      </c>
      <c r="H260" s="16" t="s">
        <v>42</v>
      </c>
      <c r="I260" s="16">
        <v>1</v>
      </c>
      <c r="J260" s="33">
        <v>585</v>
      </c>
      <c r="K260" s="33">
        <f t="shared" si="42"/>
        <v>585</v>
      </c>
      <c r="L260" s="34">
        <v>249.9</v>
      </c>
      <c r="M260" s="33">
        <f t="shared" si="43"/>
        <v>249.9</v>
      </c>
      <c r="N260" s="35">
        <v>450</v>
      </c>
      <c r="O260" s="35">
        <v>450</v>
      </c>
      <c r="P260" s="35">
        <f t="shared" si="44"/>
        <v>428.3</v>
      </c>
      <c r="Q260" s="35">
        <f t="shared" si="45"/>
        <v>428.3</v>
      </c>
      <c r="R260" s="35"/>
      <c r="S260" s="35"/>
      <c r="T260" s="41"/>
      <c r="X260" s="1">
        <f>VLOOKUP(C:C,AE:AH,4,FALSE)</f>
        <v>245</v>
      </c>
      <c r="Y260" s="1">
        <f>L260-X260</f>
        <v>4.90000000000001</v>
      </c>
      <c r="AA260" s="46">
        <v>1727126</v>
      </c>
      <c r="AB260" s="44" t="s">
        <v>1572</v>
      </c>
      <c r="AC260" s="44" t="s">
        <v>1623</v>
      </c>
      <c r="AD260" s="45" t="s">
        <v>511</v>
      </c>
      <c r="AE260" s="44" t="s">
        <v>3077</v>
      </c>
      <c r="AF260" s="44">
        <v>2000</v>
      </c>
      <c r="AG260" s="44">
        <v>0</v>
      </c>
      <c r="AH260" s="44">
        <f t="shared" si="46"/>
        <v>1000</v>
      </c>
      <c r="AI260" s="44" t="s">
        <v>3078</v>
      </c>
      <c r="AJ260" s="50">
        <v>45377</v>
      </c>
      <c r="AK260" s="49" t="s">
        <v>3079</v>
      </c>
      <c r="AL260" s="44" t="s">
        <v>1608</v>
      </c>
      <c r="AM260" s="1" t="e">
        <f>VLOOKUP(C:C,AV:AW,2,FALSE)</f>
        <v>#N/A</v>
      </c>
      <c r="AQ260" s="52"/>
      <c r="AR260" s="52"/>
      <c r="AS260" s="52"/>
      <c r="AT260" s="52"/>
      <c r="AU260" s="52"/>
      <c r="AV260" s="52"/>
      <c r="AW260" s="52"/>
      <c r="AX260" s="52"/>
      <c r="AY260" s="96"/>
      <c r="AZ260" s="52"/>
      <c r="BH260" s="1">
        <f>VLOOKUP(C:C,BN:BO,2,FALSE)</f>
        <v>395</v>
      </c>
      <c r="BI260" s="1">
        <f t="shared" si="47"/>
        <v>-145.1</v>
      </c>
      <c r="BJ260" s="76">
        <v>1560423</v>
      </c>
      <c r="BK260" s="75" t="s">
        <v>2971</v>
      </c>
      <c r="BL260" s="75" t="s">
        <v>1605</v>
      </c>
      <c r="BM260" s="75" t="s">
        <v>542</v>
      </c>
      <c r="BN260" s="77" t="s">
        <v>543</v>
      </c>
      <c r="BO260" s="78">
        <v>20</v>
      </c>
      <c r="BP260" s="75" t="s">
        <v>3080</v>
      </c>
      <c r="BQ260" s="80">
        <v>45092</v>
      </c>
      <c r="BR260" s="75" t="s">
        <v>3081</v>
      </c>
      <c r="BS260" s="75" t="s">
        <v>1608</v>
      </c>
      <c r="BT260" s="75">
        <v>40</v>
      </c>
      <c r="BU260" s="75">
        <v>0</v>
      </c>
    </row>
    <row r="261" ht="48" spans="1:73">
      <c r="A261" s="16">
        <f t="shared" ref="A261:A324" si="52">ROW()-4</f>
        <v>257</v>
      </c>
      <c r="B261" s="16" t="s">
        <v>597</v>
      </c>
      <c r="C261" s="16" t="s">
        <v>598</v>
      </c>
      <c r="D261" s="16" t="s">
        <v>40</v>
      </c>
      <c r="E261" s="16">
        <v>1</v>
      </c>
      <c r="F261" s="98" t="s">
        <v>3082</v>
      </c>
      <c r="G261" s="98" t="s">
        <v>3082</v>
      </c>
      <c r="H261" s="16" t="s">
        <v>42</v>
      </c>
      <c r="I261" s="16">
        <v>1</v>
      </c>
      <c r="J261" s="33">
        <v>324</v>
      </c>
      <c r="K261" s="33">
        <f t="shared" ref="K261:K324" si="53">E261*I261*J261</f>
        <v>324</v>
      </c>
      <c r="L261" s="34">
        <v>122.4</v>
      </c>
      <c r="M261" s="33">
        <f t="shared" ref="M261:M324" si="54">E261*I261*L261</f>
        <v>122.4</v>
      </c>
      <c r="N261" s="35">
        <v>270</v>
      </c>
      <c r="O261" s="35">
        <v>270</v>
      </c>
      <c r="P261" s="35">
        <f t="shared" ref="P261:P324" si="55">ROUND(AVERAGE(J261,L261,N261),2)</f>
        <v>238.8</v>
      </c>
      <c r="Q261" s="35">
        <f t="shared" ref="Q261:Q324" si="56">ROUND(E261*I261*P261,2)</f>
        <v>238.8</v>
      </c>
      <c r="R261" s="35"/>
      <c r="S261" s="35"/>
      <c r="T261" s="41"/>
      <c r="X261" s="1" t="e">
        <f t="shared" si="49"/>
        <v>#N/A</v>
      </c>
      <c r="AA261" s="46">
        <v>1727786</v>
      </c>
      <c r="AB261" s="44" t="s">
        <v>1572</v>
      </c>
      <c r="AC261" s="44" t="s">
        <v>1623</v>
      </c>
      <c r="AD261" s="45" t="s">
        <v>815</v>
      </c>
      <c r="AE261" s="44" t="s">
        <v>816</v>
      </c>
      <c r="AF261" s="44">
        <v>700</v>
      </c>
      <c r="AG261" s="44">
        <v>0</v>
      </c>
      <c r="AH261" s="44">
        <f t="shared" ref="AH261:AH324" si="57">+(AF261+AG261)*0.5</f>
        <v>350</v>
      </c>
      <c r="AI261" s="44" t="s">
        <v>3083</v>
      </c>
      <c r="AJ261" s="50">
        <v>45377</v>
      </c>
      <c r="AK261" s="49" t="s">
        <v>3084</v>
      </c>
      <c r="AL261" s="44" t="s">
        <v>1608</v>
      </c>
      <c r="AM261" s="1" t="e">
        <f>VLOOKUP(C:C,AV:AW,2,FALSE)</f>
        <v>#N/A</v>
      </c>
      <c r="AQ261" s="52"/>
      <c r="AR261" s="52"/>
      <c r="AS261" s="52"/>
      <c r="AT261" s="52"/>
      <c r="AU261" s="52"/>
      <c r="AV261" s="52"/>
      <c r="AW261" s="52"/>
      <c r="AX261" s="52"/>
      <c r="AY261" s="96"/>
      <c r="AZ261" s="52"/>
      <c r="BH261" s="1" t="e">
        <f>VLOOKUP(C:C,BN:BO,2,FALSE)</f>
        <v>#N/A</v>
      </c>
      <c r="BI261" s="1" t="e">
        <f t="shared" ref="BI261:BI324" si="58">L261-BH261</f>
        <v>#N/A</v>
      </c>
      <c r="BJ261" s="76">
        <v>1560423</v>
      </c>
      <c r="BK261" s="75" t="s">
        <v>2971</v>
      </c>
      <c r="BL261" s="75" t="s">
        <v>1605</v>
      </c>
      <c r="BM261" s="75" t="s">
        <v>3085</v>
      </c>
      <c r="BN261" s="77" t="s">
        <v>3086</v>
      </c>
      <c r="BO261" s="78">
        <v>182.5</v>
      </c>
      <c r="BP261" s="75" t="s">
        <v>3087</v>
      </c>
      <c r="BQ261" s="80">
        <v>45092</v>
      </c>
      <c r="BR261" s="75" t="s">
        <v>3088</v>
      </c>
      <c r="BS261" s="75" t="s">
        <v>1608</v>
      </c>
      <c r="BT261" s="75">
        <v>365</v>
      </c>
      <c r="BU261" s="75">
        <v>0</v>
      </c>
    </row>
    <row r="262" ht="48" spans="1:73">
      <c r="A262" s="16">
        <f t="shared" si="52"/>
        <v>258</v>
      </c>
      <c r="B262" s="16" t="s">
        <v>600</v>
      </c>
      <c r="C262" s="16" t="s">
        <v>601</v>
      </c>
      <c r="D262" s="16" t="s">
        <v>40</v>
      </c>
      <c r="E262" s="16">
        <v>7</v>
      </c>
      <c r="F262" s="18" t="s">
        <v>56</v>
      </c>
      <c r="G262" s="18" t="s">
        <v>56</v>
      </c>
      <c r="H262" s="16" t="s">
        <v>42</v>
      </c>
      <c r="I262" s="16">
        <v>1</v>
      </c>
      <c r="J262" s="33">
        <v>135</v>
      </c>
      <c r="K262" s="33">
        <f t="shared" si="53"/>
        <v>945</v>
      </c>
      <c r="L262" s="34">
        <v>204</v>
      </c>
      <c r="M262" s="33">
        <f t="shared" si="54"/>
        <v>1428</v>
      </c>
      <c r="N262" s="35">
        <v>315</v>
      </c>
      <c r="O262" s="35">
        <v>2205</v>
      </c>
      <c r="P262" s="35">
        <f t="shared" si="55"/>
        <v>218</v>
      </c>
      <c r="Q262" s="35">
        <f t="shared" si="56"/>
        <v>1526</v>
      </c>
      <c r="R262" s="35"/>
      <c r="S262" s="35"/>
      <c r="T262" s="41"/>
      <c r="X262" s="1">
        <f>VLOOKUP(C:C,AE:AH,4,FALSE)</f>
        <v>150</v>
      </c>
      <c r="Y262" s="1">
        <f>L262-X262</f>
        <v>54</v>
      </c>
      <c r="AA262" s="46">
        <v>1727786</v>
      </c>
      <c r="AB262" s="44" t="s">
        <v>1572</v>
      </c>
      <c r="AC262" s="44" t="s">
        <v>1623</v>
      </c>
      <c r="AD262" s="45" t="s">
        <v>1192</v>
      </c>
      <c r="AE262" s="44" t="s">
        <v>1193</v>
      </c>
      <c r="AF262" s="44">
        <v>900</v>
      </c>
      <c r="AG262" s="44">
        <v>0</v>
      </c>
      <c r="AH262" s="44">
        <f t="shared" si="57"/>
        <v>450</v>
      </c>
      <c r="AI262" s="44" t="s">
        <v>3089</v>
      </c>
      <c r="AJ262" s="50">
        <v>45377</v>
      </c>
      <c r="AK262" s="49" t="s">
        <v>3090</v>
      </c>
      <c r="AL262" s="44" t="s">
        <v>1608</v>
      </c>
      <c r="AM262" s="1" t="e">
        <f>VLOOKUP(C:C,AV:AW,2,FALSE)</f>
        <v>#N/A</v>
      </c>
      <c r="AQ262" s="52"/>
      <c r="AR262" s="52"/>
      <c r="AS262" s="52"/>
      <c r="AT262" s="52"/>
      <c r="AU262" s="52"/>
      <c r="AV262" s="52"/>
      <c r="AW262" s="52"/>
      <c r="AX262" s="52"/>
      <c r="AY262" s="96"/>
      <c r="AZ262" s="52"/>
      <c r="BH262" s="1">
        <f>VLOOKUP(C:C,BN:BO,2,FALSE)</f>
        <v>150</v>
      </c>
      <c r="BI262" s="1">
        <f t="shared" si="58"/>
        <v>54</v>
      </c>
      <c r="BJ262" s="76">
        <v>1560423</v>
      </c>
      <c r="BK262" s="75" t="s">
        <v>2971</v>
      </c>
      <c r="BL262" s="75" t="s">
        <v>1605</v>
      </c>
      <c r="BM262" s="75" t="s">
        <v>1418</v>
      </c>
      <c r="BN262" s="77" t="s">
        <v>3091</v>
      </c>
      <c r="BO262" s="78">
        <v>40</v>
      </c>
      <c r="BP262" s="75" t="s">
        <v>3092</v>
      </c>
      <c r="BQ262" s="80">
        <v>45092</v>
      </c>
      <c r="BR262" s="75" t="s">
        <v>3093</v>
      </c>
      <c r="BS262" s="75" t="s">
        <v>1608</v>
      </c>
      <c r="BT262" s="75">
        <v>80</v>
      </c>
      <c r="BU262" s="75">
        <v>0</v>
      </c>
    </row>
    <row r="263" ht="48" spans="1:73">
      <c r="A263" s="16">
        <f t="shared" si="52"/>
        <v>259</v>
      </c>
      <c r="B263" s="16" t="s">
        <v>600</v>
      </c>
      <c r="C263" s="16" t="s">
        <v>602</v>
      </c>
      <c r="D263" s="16" t="s">
        <v>40</v>
      </c>
      <c r="E263" s="16">
        <v>5</v>
      </c>
      <c r="F263" s="18" t="s">
        <v>56</v>
      </c>
      <c r="G263" s="18" t="s">
        <v>56</v>
      </c>
      <c r="H263" s="16" t="s">
        <v>42</v>
      </c>
      <c r="I263" s="16">
        <v>1</v>
      </c>
      <c r="J263" s="33">
        <v>135</v>
      </c>
      <c r="K263" s="33">
        <f t="shared" si="53"/>
        <v>675</v>
      </c>
      <c r="L263" s="34">
        <v>204</v>
      </c>
      <c r="M263" s="33">
        <f t="shared" si="54"/>
        <v>1020</v>
      </c>
      <c r="N263" s="35">
        <v>315</v>
      </c>
      <c r="O263" s="35">
        <v>1575</v>
      </c>
      <c r="P263" s="35">
        <f t="shared" si="55"/>
        <v>218</v>
      </c>
      <c r="Q263" s="35">
        <f t="shared" si="56"/>
        <v>1090</v>
      </c>
      <c r="R263" s="35"/>
      <c r="S263" s="35"/>
      <c r="T263" s="41"/>
      <c r="X263" s="1" t="e">
        <f t="shared" si="49"/>
        <v>#N/A</v>
      </c>
      <c r="AA263" s="46">
        <v>1728930</v>
      </c>
      <c r="AB263" s="44" t="s">
        <v>1572</v>
      </c>
      <c r="AC263" s="44" t="s">
        <v>1605</v>
      </c>
      <c r="AD263" s="45" t="s">
        <v>3094</v>
      </c>
      <c r="AE263" s="44" t="s">
        <v>117</v>
      </c>
      <c r="AF263" s="44">
        <v>90</v>
      </c>
      <c r="AG263" s="44">
        <v>0</v>
      </c>
      <c r="AH263" s="44">
        <f t="shared" si="57"/>
        <v>45</v>
      </c>
      <c r="AI263" s="44" t="s">
        <v>3095</v>
      </c>
      <c r="AJ263" s="50">
        <v>45378</v>
      </c>
      <c r="AK263" s="49" t="s">
        <v>3096</v>
      </c>
      <c r="AL263" s="44" t="s">
        <v>1671</v>
      </c>
      <c r="AM263" s="1" t="e">
        <f>VLOOKUP(C:C,AV:AW,2,FALSE)</f>
        <v>#N/A</v>
      </c>
      <c r="AQ263" s="52"/>
      <c r="AR263" s="52"/>
      <c r="AS263" s="52"/>
      <c r="AT263" s="52"/>
      <c r="AU263" s="52"/>
      <c r="AV263" s="52"/>
      <c r="AW263" s="52"/>
      <c r="AX263" s="52"/>
      <c r="AY263" s="96"/>
      <c r="AZ263" s="52"/>
      <c r="BH263" s="1" t="e">
        <f>VLOOKUP(C:C,BN:BO,2,FALSE)</f>
        <v>#N/A</v>
      </c>
      <c r="BI263" s="1" t="e">
        <f t="shared" si="58"/>
        <v>#N/A</v>
      </c>
      <c r="BJ263" s="76">
        <v>1560423</v>
      </c>
      <c r="BK263" s="75" t="s">
        <v>2971</v>
      </c>
      <c r="BL263" s="75" t="s">
        <v>1605</v>
      </c>
      <c r="BM263" s="75" t="s">
        <v>1049</v>
      </c>
      <c r="BN263" s="77" t="s">
        <v>1666</v>
      </c>
      <c r="BO263" s="78">
        <v>10</v>
      </c>
      <c r="BP263" s="75" t="s">
        <v>3097</v>
      </c>
      <c r="BQ263" s="80">
        <v>45092</v>
      </c>
      <c r="BR263" s="75" t="s">
        <v>3098</v>
      </c>
      <c r="BS263" s="75" t="s">
        <v>1608</v>
      </c>
      <c r="BT263" s="75">
        <v>20</v>
      </c>
      <c r="BU263" s="75">
        <v>0</v>
      </c>
    </row>
    <row r="264" ht="48" spans="1:73">
      <c r="A264" s="16">
        <f t="shared" si="52"/>
        <v>260</v>
      </c>
      <c r="B264" s="16" t="s">
        <v>600</v>
      </c>
      <c r="C264" s="16" t="s">
        <v>603</v>
      </c>
      <c r="D264" s="16" t="s">
        <v>40</v>
      </c>
      <c r="E264" s="16">
        <v>4</v>
      </c>
      <c r="F264" s="18" t="s">
        <v>56</v>
      </c>
      <c r="G264" s="18" t="s">
        <v>56</v>
      </c>
      <c r="H264" s="16" t="s">
        <v>42</v>
      </c>
      <c r="I264" s="16">
        <v>1</v>
      </c>
      <c r="J264" s="33">
        <v>135</v>
      </c>
      <c r="K264" s="33">
        <f t="shared" si="53"/>
        <v>540</v>
      </c>
      <c r="L264" s="34">
        <v>204</v>
      </c>
      <c r="M264" s="33">
        <f t="shared" si="54"/>
        <v>816</v>
      </c>
      <c r="N264" s="35">
        <v>315</v>
      </c>
      <c r="O264" s="35">
        <v>1260</v>
      </c>
      <c r="P264" s="35">
        <f t="shared" si="55"/>
        <v>218</v>
      </c>
      <c r="Q264" s="35">
        <f t="shared" si="56"/>
        <v>872</v>
      </c>
      <c r="R264" s="35"/>
      <c r="S264" s="35"/>
      <c r="T264" s="41"/>
      <c r="X264" s="1" t="e">
        <f t="shared" si="49"/>
        <v>#N/A</v>
      </c>
      <c r="AA264" s="46">
        <v>1728930</v>
      </c>
      <c r="AB264" s="44" t="s">
        <v>1572</v>
      </c>
      <c r="AC264" s="44" t="s">
        <v>1605</v>
      </c>
      <c r="AD264" s="45" t="s">
        <v>3094</v>
      </c>
      <c r="AE264" s="44" t="s">
        <v>117</v>
      </c>
      <c r="AF264" s="44">
        <v>90</v>
      </c>
      <c r="AG264" s="44">
        <v>0</v>
      </c>
      <c r="AH264" s="44">
        <f t="shared" si="57"/>
        <v>45</v>
      </c>
      <c r="AI264" s="44" t="s">
        <v>3099</v>
      </c>
      <c r="AJ264" s="50">
        <v>45378</v>
      </c>
      <c r="AK264" s="49" t="s">
        <v>3100</v>
      </c>
      <c r="AL264" s="44" t="s">
        <v>1671</v>
      </c>
      <c r="AM264" s="1" t="e">
        <f>VLOOKUP(C:C,AV:AW,2,FALSE)</f>
        <v>#N/A</v>
      </c>
      <c r="AQ264" s="52"/>
      <c r="AR264" s="52"/>
      <c r="AS264" s="52"/>
      <c r="AT264" s="52"/>
      <c r="AU264" s="52"/>
      <c r="AV264" s="52"/>
      <c r="AW264" s="52"/>
      <c r="AX264" s="52"/>
      <c r="AY264" s="96"/>
      <c r="AZ264" s="52"/>
      <c r="BH264" s="1" t="e">
        <f>VLOOKUP(C:C,BN:BO,2,FALSE)</f>
        <v>#N/A</v>
      </c>
      <c r="BI264" s="1" t="e">
        <f t="shared" si="58"/>
        <v>#N/A</v>
      </c>
      <c r="BJ264" s="76">
        <v>1560423</v>
      </c>
      <c r="BK264" s="75" t="s">
        <v>2971</v>
      </c>
      <c r="BL264" s="75" t="s">
        <v>1605</v>
      </c>
      <c r="BM264" s="75" t="s">
        <v>1418</v>
      </c>
      <c r="BN264" s="77" t="s">
        <v>2267</v>
      </c>
      <c r="BO264" s="78">
        <v>40</v>
      </c>
      <c r="BP264" s="75" t="s">
        <v>3101</v>
      </c>
      <c r="BQ264" s="80">
        <v>45092</v>
      </c>
      <c r="BR264" s="75" t="s">
        <v>3102</v>
      </c>
      <c r="BS264" s="75" t="s">
        <v>1608</v>
      </c>
      <c r="BT264" s="75">
        <v>80</v>
      </c>
      <c r="BU264" s="75">
        <v>0</v>
      </c>
    </row>
    <row r="265" ht="48" spans="1:73">
      <c r="A265" s="16">
        <f t="shared" si="52"/>
        <v>261</v>
      </c>
      <c r="B265" s="16" t="s">
        <v>604</v>
      </c>
      <c r="C265" s="16" t="s">
        <v>605</v>
      </c>
      <c r="D265" s="16" t="s">
        <v>606</v>
      </c>
      <c r="E265" s="16">
        <v>4</v>
      </c>
      <c r="F265" s="18" t="s">
        <v>56</v>
      </c>
      <c r="G265" s="18" t="s">
        <v>56</v>
      </c>
      <c r="H265" s="16" t="s">
        <v>42</v>
      </c>
      <c r="I265" s="16">
        <v>1</v>
      </c>
      <c r="J265" s="33">
        <v>225</v>
      </c>
      <c r="K265" s="33">
        <f t="shared" si="53"/>
        <v>900</v>
      </c>
      <c r="L265" s="34">
        <v>204</v>
      </c>
      <c r="M265" s="33">
        <f t="shared" si="54"/>
        <v>816</v>
      </c>
      <c r="N265" s="35">
        <v>540</v>
      </c>
      <c r="O265" s="35">
        <v>2160</v>
      </c>
      <c r="P265" s="35">
        <f t="shared" si="55"/>
        <v>323</v>
      </c>
      <c r="Q265" s="35">
        <f t="shared" si="56"/>
        <v>1292</v>
      </c>
      <c r="R265" s="35"/>
      <c r="S265" s="35"/>
      <c r="T265" s="41"/>
      <c r="X265" s="1" t="e">
        <f t="shared" si="49"/>
        <v>#N/A</v>
      </c>
      <c r="AA265" s="46">
        <v>1728930</v>
      </c>
      <c r="AB265" s="44" t="s">
        <v>1572</v>
      </c>
      <c r="AC265" s="44" t="s">
        <v>1605</v>
      </c>
      <c r="AD265" s="45" t="s">
        <v>1049</v>
      </c>
      <c r="AE265" s="44" t="s">
        <v>1666</v>
      </c>
      <c r="AF265" s="44">
        <v>50</v>
      </c>
      <c r="AG265" s="44">
        <v>0</v>
      </c>
      <c r="AH265" s="44">
        <f t="shared" si="57"/>
        <v>25</v>
      </c>
      <c r="AI265" s="44" t="s">
        <v>3103</v>
      </c>
      <c r="AJ265" s="50">
        <v>45378</v>
      </c>
      <c r="AK265" s="49" t="s">
        <v>3104</v>
      </c>
      <c r="AL265" s="44" t="s">
        <v>1613</v>
      </c>
      <c r="AM265" s="1" t="e">
        <f>VLOOKUP(C:C,AV:AW,2,FALSE)</f>
        <v>#N/A</v>
      </c>
      <c r="AQ265" s="52"/>
      <c r="AR265" s="52"/>
      <c r="AS265" s="52"/>
      <c r="AT265" s="52"/>
      <c r="AU265" s="52"/>
      <c r="AV265" s="52"/>
      <c r="AW265" s="52"/>
      <c r="AX265" s="52"/>
      <c r="AY265" s="96"/>
      <c r="AZ265" s="52"/>
      <c r="BH265" s="1" t="e">
        <f>VLOOKUP(C:C,BN:BO,2,FALSE)</f>
        <v>#N/A</v>
      </c>
      <c r="BI265" s="1" t="e">
        <f t="shared" si="58"/>
        <v>#N/A</v>
      </c>
      <c r="BJ265" s="76">
        <v>1560423</v>
      </c>
      <c r="BK265" s="75" t="s">
        <v>2971</v>
      </c>
      <c r="BL265" s="75" t="s">
        <v>1605</v>
      </c>
      <c r="BM265" s="75" t="s">
        <v>531</v>
      </c>
      <c r="BN265" s="77" t="s">
        <v>536</v>
      </c>
      <c r="BO265" s="78">
        <v>17.5</v>
      </c>
      <c r="BP265" s="75" t="s">
        <v>3105</v>
      </c>
      <c r="BQ265" s="80">
        <v>45092</v>
      </c>
      <c r="BR265" s="75" t="s">
        <v>40</v>
      </c>
      <c r="BS265" s="75" t="s">
        <v>1608</v>
      </c>
      <c r="BT265" s="75">
        <v>35</v>
      </c>
      <c r="BU265" s="75">
        <v>0</v>
      </c>
    </row>
    <row r="266" ht="48" spans="1:73">
      <c r="A266" s="16">
        <f t="shared" si="52"/>
        <v>262</v>
      </c>
      <c r="B266" s="16" t="s">
        <v>607</v>
      </c>
      <c r="C266" s="16" t="s">
        <v>608</v>
      </c>
      <c r="D266" s="16" t="s">
        <v>40</v>
      </c>
      <c r="E266" s="16">
        <v>10</v>
      </c>
      <c r="F266" s="18" t="s">
        <v>56</v>
      </c>
      <c r="G266" s="18" t="s">
        <v>56</v>
      </c>
      <c r="H266" s="16" t="s">
        <v>42</v>
      </c>
      <c r="I266" s="16">
        <v>1</v>
      </c>
      <c r="J266" s="33">
        <v>90</v>
      </c>
      <c r="K266" s="33">
        <f t="shared" si="53"/>
        <v>900</v>
      </c>
      <c r="L266" s="34">
        <v>357</v>
      </c>
      <c r="M266" s="33">
        <f t="shared" si="54"/>
        <v>3570</v>
      </c>
      <c r="N266" s="35">
        <v>54</v>
      </c>
      <c r="O266" s="35">
        <v>540</v>
      </c>
      <c r="P266" s="35">
        <f t="shared" si="55"/>
        <v>167</v>
      </c>
      <c r="Q266" s="35">
        <f t="shared" si="56"/>
        <v>1670</v>
      </c>
      <c r="R266" s="35"/>
      <c r="S266" s="35"/>
      <c r="T266" s="41"/>
      <c r="X266" s="1" t="e">
        <f t="shared" si="49"/>
        <v>#N/A</v>
      </c>
      <c r="AA266" s="46">
        <v>1731204</v>
      </c>
      <c r="AB266" s="44" t="s">
        <v>1572</v>
      </c>
      <c r="AC266" s="44" t="s">
        <v>1605</v>
      </c>
      <c r="AD266" s="45" t="s">
        <v>3106</v>
      </c>
      <c r="AE266" s="44" t="s">
        <v>331</v>
      </c>
      <c r="AF266" s="44">
        <v>200</v>
      </c>
      <c r="AG266" s="44">
        <v>0</v>
      </c>
      <c r="AH266" s="44">
        <f t="shared" si="57"/>
        <v>100</v>
      </c>
      <c r="AI266" s="44" t="s">
        <v>3107</v>
      </c>
      <c r="AJ266" s="50">
        <v>45383</v>
      </c>
      <c r="AK266" s="49" t="s">
        <v>3108</v>
      </c>
      <c r="AL266" s="44" t="s">
        <v>1608</v>
      </c>
      <c r="AM266" s="1" t="e">
        <f>VLOOKUP(C:C,AV:AW,2,FALSE)</f>
        <v>#N/A</v>
      </c>
      <c r="AQ266" s="52"/>
      <c r="AR266" s="52"/>
      <c r="AS266" s="52"/>
      <c r="AT266" s="52"/>
      <c r="AU266" s="52"/>
      <c r="AV266" s="52"/>
      <c r="AW266" s="52"/>
      <c r="AX266" s="52"/>
      <c r="AY266" s="96"/>
      <c r="AZ266" s="52"/>
      <c r="BH266" s="1" t="e">
        <f>VLOOKUP(C:C,BN:BO,2,FALSE)</f>
        <v>#N/A</v>
      </c>
      <c r="BI266" s="1" t="e">
        <f t="shared" si="58"/>
        <v>#N/A</v>
      </c>
      <c r="BJ266" s="76">
        <v>1560436</v>
      </c>
      <c r="BK266" s="75" t="s">
        <v>2971</v>
      </c>
      <c r="BL266" s="75" t="s">
        <v>1605</v>
      </c>
      <c r="BM266" s="75" t="s">
        <v>3109</v>
      </c>
      <c r="BN266" s="77" t="s">
        <v>3110</v>
      </c>
      <c r="BO266" s="78">
        <v>300</v>
      </c>
      <c r="BP266" s="75" t="s">
        <v>3111</v>
      </c>
      <c r="BQ266" s="80">
        <v>45092</v>
      </c>
      <c r="BR266" s="75" t="s">
        <v>3112</v>
      </c>
      <c r="BS266" s="75" t="s">
        <v>1608</v>
      </c>
      <c r="BT266" s="75">
        <v>600</v>
      </c>
      <c r="BU266" s="75">
        <v>0</v>
      </c>
    </row>
    <row r="267" ht="40.5" spans="1:73">
      <c r="A267" s="16">
        <f t="shared" si="52"/>
        <v>263</v>
      </c>
      <c r="B267" s="16" t="s">
        <v>609</v>
      </c>
      <c r="C267" s="16" t="s">
        <v>610</v>
      </c>
      <c r="D267" s="16" t="s">
        <v>611</v>
      </c>
      <c r="E267" s="16">
        <v>1</v>
      </c>
      <c r="F267" s="18" t="s">
        <v>612</v>
      </c>
      <c r="G267" s="18" t="s">
        <v>612</v>
      </c>
      <c r="H267" s="16" t="s">
        <v>42</v>
      </c>
      <c r="I267" s="16">
        <v>1</v>
      </c>
      <c r="J267" s="33">
        <v>945</v>
      </c>
      <c r="K267" s="33">
        <f t="shared" si="53"/>
        <v>945</v>
      </c>
      <c r="L267" s="34">
        <v>561</v>
      </c>
      <c r="M267" s="33">
        <f t="shared" si="54"/>
        <v>561</v>
      </c>
      <c r="N267" s="35">
        <v>540</v>
      </c>
      <c r="O267" s="35">
        <v>540</v>
      </c>
      <c r="P267" s="35">
        <f t="shared" si="55"/>
        <v>682</v>
      </c>
      <c r="Q267" s="35">
        <f t="shared" si="56"/>
        <v>682</v>
      </c>
      <c r="R267" s="35"/>
      <c r="S267" s="35"/>
      <c r="T267" s="41"/>
      <c r="X267" s="1">
        <f>VLOOKUP(C:C,AE:AH,4,FALSE)</f>
        <v>450</v>
      </c>
      <c r="Y267" s="1">
        <f t="shared" ref="Y267:Y273" si="59">L267-X267</f>
        <v>111</v>
      </c>
      <c r="AA267" s="46">
        <v>1734911</v>
      </c>
      <c r="AB267" s="44" t="s">
        <v>1572</v>
      </c>
      <c r="AC267" s="44" t="s">
        <v>1605</v>
      </c>
      <c r="AD267" s="45" t="s">
        <v>576</v>
      </c>
      <c r="AE267" s="44" t="s">
        <v>1801</v>
      </c>
      <c r="AF267" s="44">
        <v>200</v>
      </c>
      <c r="AG267" s="44">
        <v>0</v>
      </c>
      <c r="AH267" s="44">
        <f t="shared" si="57"/>
        <v>100</v>
      </c>
      <c r="AI267" s="44" t="s">
        <v>3113</v>
      </c>
      <c r="AJ267" s="50">
        <v>45389</v>
      </c>
      <c r="AK267" s="49" t="s">
        <v>3114</v>
      </c>
      <c r="AL267" s="44" t="s">
        <v>1754</v>
      </c>
      <c r="AM267" s="1" t="e">
        <f>VLOOKUP(C:C,AV:AW,2,FALSE)</f>
        <v>#N/A</v>
      </c>
      <c r="AQ267" s="52"/>
      <c r="AR267" s="52"/>
      <c r="AS267" s="52"/>
      <c r="AT267" s="52"/>
      <c r="AU267" s="52"/>
      <c r="AV267" s="52"/>
      <c r="AW267" s="52"/>
      <c r="AX267" s="52"/>
      <c r="AY267" s="96"/>
      <c r="AZ267" s="52"/>
      <c r="BH267" s="1">
        <f>VLOOKUP(C:C,BN:BO,2,FALSE)</f>
        <v>300</v>
      </c>
      <c r="BI267" s="1">
        <f t="shared" si="58"/>
        <v>261</v>
      </c>
      <c r="BJ267" s="76">
        <v>1562048</v>
      </c>
      <c r="BK267" s="75" t="s">
        <v>1572</v>
      </c>
      <c r="BL267" s="75" t="s">
        <v>1605</v>
      </c>
      <c r="BM267" s="75" t="s">
        <v>380</v>
      </c>
      <c r="BN267" s="77" t="s">
        <v>2207</v>
      </c>
      <c r="BO267" s="78">
        <v>245</v>
      </c>
      <c r="BP267" s="75" t="s">
        <v>3115</v>
      </c>
      <c r="BQ267" s="80">
        <v>45096</v>
      </c>
      <c r="BR267" s="75" t="s">
        <v>2209</v>
      </c>
      <c r="BS267" s="75" t="s">
        <v>1608</v>
      </c>
      <c r="BT267" s="75">
        <v>490</v>
      </c>
      <c r="BU267" s="75">
        <v>0</v>
      </c>
    </row>
    <row r="268" ht="180" spans="1:73">
      <c r="A268" s="16">
        <f t="shared" si="52"/>
        <v>264</v>
      </c>
      <c r="B268" s="16" t="s">
        <v>613</v>
      </c>
      <c r="C268" s="16" t="s">
        <v>614</v>
      </c>
      <c r="D268" s="16" t="s">
        <v>615</v>
      </c>
      <c r="E268" s="16">
        <v>1</v>
      </c>
      <c r="F268" s="24" t="s">
        <v>3116</v>
      </c>
      <c r="G268" s="18" t="s">
        <v>3117</v>
      </c>
      <c r="H268" s="16" t="s">
        <v>42</v>
      </c>
      <c r="I268" s="16">
        <v>1</v>
      </c>
      <c r="J268" s="33">
        <v>630</v>
      </c>
      <c r="K268" s="33">
        <f t="shared" si="53"/>
        <v>630</v>
      </c>
      <c r="L268" s="34">
        <v>459</v>
      </c>
      <c r="M268" s="33">
        <f t="shared" si="54"/>
        <v>459</v>
      </c>
      <c r="N268" s="35">
        <v>540</v>
      </c>
      <c r="O268" s="35">
        <v>540</v>
      </c>
      <c r="P268" s="35">
        <f t="shared" si="55"/>
        <v>543</v>
      </c>
      <c r="Q268" s="35">
        <f t="shared" si="56"/>
        <v>543</v>
      </c>
      <c r="R268" s="35"/>
      <c r="S268" s="35"/>
      <c r="T268" s="41"/>
      <c r="X268" s="1" t="e">
        <f t="shared" si="49"/>
        <v>#N/A</v>
      </c>
      <c r="AA268" s="46">
        <v>1734911</v>
      </c>
      <c r="AB268" s="44" t="s">
        <v>1572</v>
      </c>
      <c r="AC268" s="44" t="s">
        <v>1605</v>
      </c>
      <c r="AD268" s="45" t="s">
        <v>1844</v>
      </c>
      <c r="AE268" s="44" t="s">
        <v>1852</v>
      </c>
      <c r="AF268" s="44">
        <v>365</v>
      </c>
      <c r="AG268" s="44">
        <v>0</v>
      </c>
      <c r="AH268" s="44">
        <f t="shared" si="57"/>
        <v>182.5</v>
      </c>
      <c r="AI268" s="44" t="s">
        <v>3118</v>
      </c>
      <c r="AJ268" s="50">
        <v>45389</v>
      </c>
      <c r="AK268" s="49" t="s">
        <v>1854</v>
      </c>
      <c r="AL268" s="44" t="s">
        <v>1613</v>
      </c>
      <c r="AM268" s="1" t="e">
        <f>VLOOKUP(C:C,AV:AW,2,FALSE)</f>
        <v>#N/A</v>
      </c>
      <c r="AQ268" s="52"/>
      <c r="AR268" s="52"/>
      <c r="AS268" s="52"/>
      <c r="AT268" s="52"/>
      <c r="AU268" s="52"/>
      <c r="AV268" s="52"/>
      <c r="AW268" s="52"/>
      <c r="AX268" s="52"/>
      <c r="AY268" s="96"/>
      <c r="AZ268" s="52"/>
      <c r="BH268" s="1">
        <f>VLOOKUP(C:C,BN:BO,2,FALSE)</f>
        <v>700</v>
      </c>
      <c r="BI268" s="1">
        <f t="shared" si="58"/>
        <v>-241</v>
      </c>
      <c r="BJ268" s="76">
        <v>1562048</v>
      </c>
      <c r="BK268" s="75" t="s">
        <v>1572</v>
      </c>
      <c r="BL268" s="75" t="s">
        <v>1605</v>
      </c>
      <c r="BM268" s="75" t="s">
        <v>3119</v>
      </c>
      <c r="BN268" s="77" t="s">
        <v>3120</v>
      </c>
      <c r="BO268" s="78">
        <v>500</v>
      </c>
      <c r="BP268" s="75" t="s">
        <v>3121</v>
      </c>
      <c r="BQ268" s="80">
        <v>45096</v>
      </c>
      <c r="BR268" s="75" t="s">
        <v>3122</v>
      </c>
      <c r="BS268" s="75" t="s">
        <v>1613</v>
      </c>
      <c r="BT268" s="75">
        <v>1000</v>
      </c>
      <c r="BU268" s="75">
        <v>0</v>
      </c>
    </row>
    <row r="269" ht="48" spans="1:73">
      <c r="A269" s="16">
        <f t="shared" si="52"/>
        <v>265</v>
      </c>
      <c r="B269" s="16" t="s">
        <v>617</v>
      </c>
      <c r="C269" s="16" t="s">
        <v>618</v>
      </c>
      <c r="D269" s="16" t="s">
        <v>611</v>
      </c>
      <c r="E269" s="16">
        <v>1</v>
      </c>
      <c r="F269" s="18" t="s">
        <v>619</v>
      </c>
      <c r="G269" s="18" t="s">
        <v>619</v>
      </c>
      <c r="H269" s="16" t="s">
        <v>42</v>
      </c>
      <c r="I269" s="16">
        <v>1</v>
      </c>
      <c r="J269" s="33">
        <v>315</v>
      </c>
      <c r="K269" s="33">
        <f t="shared" si="53"/>
        <v>315</v>
      </c>
      <c r="L269" s="34">
        <v>357</v>
      </c>
      <c r="M269" s="33">
        <f t="shared" si="54"/>
        <v>357</v>
      </c>
      <c r="N269" s="35">
        <v>540</v>
      </c>
      <c r="O269" s="35">
        <v>540</v>
      </c>
      <c r="P269" s="35">
        <f t="shared" si="55"/>
        <v>404</v>
      </c>
      <c r="Q269" s="35">
        <f t="shared" si="56"/>
        <v>404</v>
      </c>
      <c r="R269" s="35"/>
      <c r="S269" s="35"/>
      <c r="T269" s="41"/>
      <c r="X269" s="1">
        <f>VLOOKUP(C:C,AE:AH,4,FALSE)</f>
        <v>400</v>
      </c>
      <c r="Y269" s="1">
        <f t="shared" si="59"/>
        <v>-43</v>
      </c>
      <c r="AA269" s="46">
        <v>1734911</v>
      </c>
      <c r="AB269" s="44" t="s">
        <v>1572</v>
      </c>
      <c r="AC269" s="44" t="s">
        <v>1605</v>
      </c>
      <c r="AD269" s="45" t="s">
        <v>3123</v>
      </c>
      <c r="AE269" s="44" t="s">
        <v>40</v>
      </c>
      <c r="AF269" s="44">
        <v>400</v>
      </c>
      <c r="AG269" s="44">
        <v>0</v>
      </c>
      <c r="AH269" s="44">
        <f t="shared" si="57"/>
        <v>200</v>
      </c>
      <c r="AI269" s="44" t="s">
        <v>3124</v>
      </c>
      <c r="AJ269" s="50">
        <v>45389</v>
      </c>
      <c r="AK269" s="49" t="s">
        <v>3125</v>
      </c>
      <c r="AL269" s="44" t="s">
        <v>1613</v>
      </c>
      <c r="AM269" s="1" t="e">
        <f>VLOOKUP(C:C,AV:AW,2,FALSE)</f>
        <v>#N/A</v>
      </c>
      <c r="AQ269" s="52"/>
      <c r="AR269" s="52"/>
      <c r="AS269" s="52"/>
      <c r="AT269" s="52"/>
      <c r="AU269" s="52"/>
      <c r="AV269" s="52"/>
      <c r="AW269" s="52"/>
      <c r="AX269" s="52"/>
      <c r="AY269" s="96"/>
      <c r="AZ269" s="52"/>
      <c r="BH269" s="1" t="e">
        <f>VLOOKUP(C:C,BN:BO,2,FALSE)</f>
        <v>#N/A</v>
      </c>
      <c r="BI269" s="1" t="e">
        <f t="shared" si="58"/>
        <v>#N/A</v>
      </c>
      <c r="BJ269" s="76">
        <v>1562288</v>
      </c>
      <c r="BK269" s="75" t="s">
        <v>2971</v>
      </c>
      <c r="BL269" s="75" t="s">
        <v>1605</v>
      </c>
      <c r="BM269" s="75" t="s">
        <v>971</v>
      </c>
      <c r="BN269" s="77" t="s">
        <v>2050</v>
      </c>
      <c r="BO269" s="78">
        <v>15</v>
      </c>
      <c r="BP269" s="75" t="s">
        <v>3126</v>
      </c>
      <c r="BQ269" s="80">
        <v>45096</v>
      </c>
      <c r="BR269" s="75" t="s">
        <v>3127</v>
      </c>
      <c r="BS269" s="75" t="s">
        <v>1608</v>
      </c>
      <c r="BT269" s="75">
        <v>30</v>
      </c>
      <c r="BU269" s="75">
        <v>0</v>
      </c>
    </row>
    <row r="270" ht="48" spans="1:73">
      <c r="A270" s="16">
        <f t="shared" si="52"/>
        <v>266</v>
      </c>
      <c r="B270" s="16" t="s">
        <v>617</v>
      </c>
      <c r="C270" s="16" t="s">
        <v>610</v>
      </c>
      <c r="D270" s="16" t="s">
        <v>611</v>
      </c>
      <c r="E270" s="16">
        <v>1</v>
      </c>
      <c r="F270" s="18" t="s">
        <v>620</v>
      </c>
      <c r="G270" s="18" t="s">
        <v>620</v>
      </c>
      <c r="H270" s="16" t="s">
        <v>42</v>
      </c>
      <c r="I270" s="16">
        <v>1</v>
      </c>
      <c r="J270" s="33">
        <v>315</v>
      </c>
      <c r="K270" s="33">
        <f t="shared" si="53"/>
        <v>315</v>
      </c>
      <c r="L270" s="34">
        <v>408</v>
      </c>
      <c r="M270" s="33">
        <f t="shared" si="54"/>
        <v>408</v>
      </c>
      <c r="N270" s="35">
        <v>540</v>
      </c>
      <c r="O270" s="35">
        <v>540</v>
      </c>
      <c r="P270" s="35">
        <f t="shared" si="55"/>
        <v>421</v>
      </c>
      <c r="Q270" s="35">
        <f t="shared" si="56"/>
        <v>421</v>
      </c>
      <c r="R270" s="35"/>
      <c r="S270" s="35"/>
      <c r="T270" s="41"/>
      <c r="X270" s="1">
        <f>VLOOKUP(C:C,AE:AH,4,FALSE)</f>
        <v>450</v>
      </c>
      <c r="Y270" s="1">
        <f t="shared" si="59"/>
        <v>-42</v>
      </c>
      <c r="AA270" s="46">
        <v>1734911</v>
      </c>
      <c r="AB270" s="44" t="s">
        <v>1572</v>
      </c>
      <c r="AC270" s="44" t="s">
        <v>1605</v>
      </c>
      <c r="AD270" s="45" t="s">
        <v>3128</v>
      </c>
      <c r="AE270" s="44" t="s">
        <v>2850</v>
      </c>
      <c r="AF270" s="44">
        <v>150</v>
      </c>
      <c r="AG270" s="44">
        <v>0</v>
      </c>
      <c r="AH270" s="44">
        <f t="shared" si="57"/>
        <v>75</v>
      </c>
      <c r="AI270" s="44" t="s">
        <v>3129</v>
      </c>
      <c r="AJ270" s="50">
        <v>45389</v>
      </c>
      <c r="AK270" s="49" t="s">
        <v>2852</v>
      </c>
      <c r="AL270" s="44" t="s">
        <v>1613</v>
      </c>
      <c r="AM270" s="1" t="e">
        <f>VLOOKUP(C:C,AV:AW,2,FALSE)</f>
        <v>#N/A</v>
      </c>
      <c r="AQ270" s="52"/>
      <c r="AR270" s="52"/>
      <c r="AS270" s="52"/>
      <c r="AT270" s="52"/>
      <c r="AU270" s="52"/>
      <c r="AV270" s="52"/>
      <c r="AW270" s="52"/>
      <c r="AX270" s="52"/>
      <c r="AY270" s="96"/>
      <c r="AZ270" s="52"/>
      <c r="BH270" s="1">
        <f>VLOOKUP(C:C,BN:BO,2,FALSE)</f>
        <v>300</v>
      </c>
      <c r="BI270" s="1">
        <f t="shared" si="58"/>
        <v>108</v>
      </c>
      <c r="BJ270" s="76">
        <v>1562288</v>
      </c>
      <c r="BK270" s="75" t="s">
        <v>2971</v>
      </c>
      <c r="BL270" s="75" t="s">
        <v>1605</v>
      </c>
      <c r="BM270" s="75" t="s">
        <v>971</v>
      </c>
      <c r="BN270" s="77" t="s">
        <v>2050</v>
      </c>
      <c r="BO270" s="78">
        <v>15</v>
      </c>
      <c r="BP270" s="75" t="s">
        <v>3130</v>
      </c>
      <c r="BQ270" s="80">
        <v>45096</v>
      </c>
      <c r="BR270" s="75" t="s">
        <v>3131</v>
      </c>
      <c r="BS270" s="75" t="s">
        <v>1608</v>
      </c>
      <c r="BT270" s="75">
        <v>30</v>
      </c>
      <c r="BU270" s="75">
        <v>0</v>
      </c>
    </row>
    <row r="271" ht="48" spans="1:73">
      <c r="A271" s="16">
        <f t="shared" si="52"/>
        <v>267</v>
      </c>
      <c r="B271" s="16" t="s">
        <v>621</v>
      </c>
      <c r="C271" s="16" t="s">
        <v>622</v>
      </c>
      <c r="D271" s="16" t="s">
        <v>318</v>
      </c>
      <c r="E271" s="16">
        <v>1</v>
      </c>
      <c r="F271" s="18" t="s">
        <v>623</v>
      </c>
      <c r="G271" s="18" t="s">
        <v>623</v>
      </c>
      <c r="H271" s="16" t="s">
        <v>42</v>
      </c>
      <c r="I271" s="16">
        <v>1</v>
      </c>
      <c r="J271" s="33">
        <v>315</v>
      </c>
      <c r="K271" s="33">
        <f t="shared" si="53"/>
        <v>315</v>
      </c>
      <c r="L271" s="34">
        <v>306</v>
      </c>
      <c r="M271" s="33">
        <f t="shared" si="54"/>
        <v>306</v>
      </c>
      <c r="N271" s="35">
        <v>540</v>
      </c>
      <c r="O271" s="35">
        <v>540</v>
      </c>
      <c r="P271" s="35">
        <f t="shared" si="55"/>
        <v>387</v>
      </c>
      <c r="Q271" s="35">
        <f t="shared" si="56"/>
        <v>387</v>
      </c>
      <c r="R271" s="35"/>
      <c r="S271" s="35"/>
      <c r="T271" s="41"/>
      <c r="X271" s="1">
        <f>VLOOKUP(C:C,AE:AH,4,FALSE)</f>
        <v>450</v>
      </c>
      <c r="Y271" s="1">
        <f t="shared" si="59"/>
        <v>-144</v>
      </c>
      <c r="AA271" s="46">
        <v>1734911</v>
      </c>
      <c r="AB271" s="44" t="s">
        <v>1572</v>
      </c>
      <c r="AC271" s="44" t="s">
        <v>1605</v>
      </c>
      <c r="AD271" s="45" t="s">
        <v>373</v>
      </c>
      <c r="AE271" s="44" t="s">
        <v>374</v>
      </c>
      <c r="AF271" s="44">
        <v>140</v>
      </c>
      <c r="AG271" s="44">
        <v>0</v>
      </c>
      <c r="AH271" s="44">
        <f t="shared" si="57"/>
        <v>70</v>
      </c>
      <c r="AI271" s="44" t="s">
        <v>3132</v>
      </c>
      <c r="AJ271" s="50">
        <v>45389</v>
      </c>
      <c r="AK271" s="49" t="s">
        <v>2929</v>
      </c>
      <c r="AL271" s="44" t="s">
        <v>1671</v>
      </c>
      <c r="AM271" s="1" t="e">
        <f>VLOOKUP(C:C,AV:AW,2,FALSE)</f>
        <v>#N/A</v>
      </c>
      <c r="AQ271" s="52"/>
      <c r="AR271" s="52"/>
      <c r="AS271" s="52"/>
      <c r="AT271" s="52"/>
      <c r="AU271" s="52"/>
      <c r="AV271" s="52"/>
      <c r="AW271" s="52"/>
      <c r="AX271" s="52"/>
      <c r="AY271" s="96"/>
      <c r="AZ271" s="52"/>
      <c r="BH271" s="1">
        <f>VLOOKUP(C:C,BN:BO,2,FALSE)</f>
        <v>450</v>
      </c>
      <c r="BI271" s="1">
        <f t="shared" si="58"/>
        <v>-144</v>
      </c>
      <c r="BJ271" s="76">
        <v>1562288</v>
      </c>
      <c r="BK271" s="75" t="s">
        <v>2971</v>
      </c>
      <c r="BL271" s="75" t="s">
        <v>1605</v>
      </c>
      <c r="BM271" s="75" t="s">
        <v>102</v>
      </c>
      <c r="BN271" s="77" t="s">
        <v>1704</v>
      </c>
      <c r="BO271" s="78">
        <v>12.5</v>
      </c>
      <c r="BP271" s="75" t="s">
        <v>3133</v>
      </c>
      <c r="BQ271" s="80">
        <v>45096</v>
      </c>
      <c r="BR271" s="75" t="s">
        <v>3134</v>
      </c>
      <c r="BS271" s="75" t="s">
        <v>1608</v>
      </c>
      <c r="BT271" s="75">
        <v>25</v>
      </c>
      <c r="BU271" s="75">
        <v>0</v>
      </c>
    </row>
    <row r="272" ht="48" spans="1:73">
      <c r="A272" s="16">
        <f t="shared" si="52"/>
        <v>268</v>
      </c>
      <c r="B272" s="16" t="s">
        <v>624</v>
      </c>
      <c r="C272" s="16" t="s">
        <v>625</v>
      </c>
      <c r="D272" s="16" t="s">
        <v>318</v>
      </c>
      <c r="E272" s="16">
        <v>2</v>
      </c>
      <c r="F272" s="18" t="s">
        <v>495</v>
      </c>
      <c r="G272" s="18" t="s">
        <v>495</v>
      </c>
      <c r="H272" s="16" t="s">
        <v>42</v>
      </c>
      <c r="I272" s="16">
        <v>1</v>
      </c>
      <c r="J272" s="33">
        <v>315</v>
      </c>
      <c r="K272" s="33">
        <f t="shared" si="53"/>
        <v>630</v>
      </c>
      <c r="L272" s="34">
        <v>255</v>
      </c>
      <c r="M272" s="33">
        <f t="shared" si="54"/>
        <v>510</v>
      </c>
      <c r="N272" s="35">
        <v>270</v>
      </c>
      <c r="O272" s="35">
        <v>540</v>
      </c>
      <c r="P272" s="35">
        <f t="shared" si="55"/>
        <v>280</v>
      </c>
      <c r="Q272" s="35">
        <f t="shared" si="56"/>
        <v>560</v>
      </c>
      <c r="R272" s="35"/>
      <c r="S272" s="35"/>
      <c r="T272" s="41"/>
      <c r="X272" s="1">
        <f>VLOOKUP(C:C,AE:AH,4,FALSE)</f>
        <v>150</v>
      </c>
      <c r="Y272" s="1">
        <f t="shared" si="59"/>
        <v>105</v>
      </c>
      <c r="AA272" s="46">
        <v>1736772</v>
      </c>
      <c r="AB272" s="44" t="s">
        <v>1572</v>
      </c>
      <c r="AC272" s="44" t="s">
        <v>1605</v>
      </c>
      <c r="AD272" s="45" t="s">
        <v>657</v>
      </c>
      <c r="AE272" s="44" t="s">
        <v>658</v>
      </c>
      <c r="AF272" s="44">
        <v>400</v>
      </c>
      <c r="AG272" s="44">
        <v>0</v>
      </c>
      <c r="AH272" s="44">
        <f t="shared" si="57"/>
        <v>200</v>
      </c>
      <c r="AI272" s="44" t="s">
        <v>3135</v>
      </c>
      <c r="AJ272" s="50">
        <v>45391</v>
      </c>
      <c r="AK272" s="49" t="s">
        <v>3136</v>
      </c>
      <c r="AL272" s="44" t="s">
        <v>1613</v>
      </c>
      <c r="AM272" s="1" t="e">
        <f>VLOOKUP(C:C,AV:AW,2,FALSE)</f>
        <v>#N/A</v>
      </c>
      <c r="AQ272" s="52"/>
      <c r="AR272" s="52"/>
      <c r="AS272" s="52"/>
      <c r="AT272" s="52"/>
      <c r="AU272" s="52"/>
      <c r="AV272" s="52"/>
      <c r="AW272" s="52"/>
      <c r="AX272" s="52"/>
      <c r="AY272" s="96"/>
      <c r="AZ272" s="52"/>
      <c r="BH272" s="1">
        <f>VLOOKUP(C:C,BN:BO,2,FALSE)</f>
        <v>150</v>
      </c>
      <c r="BI272" s="1">
        <f t="shared" si="58"/>
        <v>105</v>
      </c>
      <c r="BJ272" s="76">
        <v>1562288</v>
      </c>
      <c r="BK272" s="75" t="s">
        <v>2971</v>
      </c>
      <c r="BL272" s="75" t="s">
        <v>1605</v>
      </c>
      <c r="BM272" s="75" t="s">
        <v>102</v>
      </c>
      <c r="BN272" s="77" t="s">
        <v>1704</v>
      </c>
      <c r="BO272" s="78">
        <v>12.5</v>
      </c>
      <c r="BP272" s="75" t="s">
        <v>3137</v>
      </c>
      <c r="BQ272" s="80">
        <v>45096</v>
      </c>
      <c r="BR272" s="75" t="s">
        <v>3138</v>
      </c>
      <c r="BS272" s="75" t="s">
        <v>1608</v>
      </c>
      <c r="BT272" s="75">
        <v>25</v>
      </c>
      <c r="BU272" s="75">
        <v>0</v>
      </c>
    </row>
    <row r="273" ht="48" spans="1:73">
      <c r="A273" s="16">
        <f t="shared" si="52"/>
        <v>269</v>
      </c>
      <c r="B273" s="16" t="s">
        <v>626</v>
      </c>
      <c r="C273" s="16" t="s">
        <v>627</v>
      </c>
      <c r="D273" s="16" t="s">
        <v>40</v>
      </c>
      <c r="E273" s="16">
        <v>1</v>
      </c>
      <c r="F273" s="18" t="s">
        <v>495</v>
      </c>
      <c r="G273" s="18" t="s">
        <v>495</v>
      </c>
      <c r="H273" s="16" t="s">
        <v>42</v>
      </c>
      <c r="I273" s="16">
        <v>1</v>
      </c>
      <c r="J273" s="33">
        <v>315</v>
      </c>
      <c r="K273" s="33">
        <f t="shared" si="53"/>
        <v>315</v>
      </c>
      <c r="L273" s="34">
        <v>255</v>
      </c>
      <c r="M273" s="33">
        <f t="shared" si="54"/>
        <v>255</v>
      </c>
      <c r="N273" s="35">
        <v>1260</v>
      </c>
      <c r="O273" s="35">
        <v>1260</v>
      </c>
      <c r="P273" s="35">
        <f t="shared" si="55"/>
        <v>610</v>
      </c>
      <c r="Q273" s="35">
        <f t="shared" si="56"/>
        <v>610</v>
      </c>
      <c r="R273" s="35"/>
      <c r="S273" s="35"/>
      <c r="T273" s="41"/>
      <c r="X273" s="1">
        <f>VLOOKUP(C:C,AE:AH,4,FALSE)</f>
        <v>150</v>
      </c>
      <c r="Y273" s="1">
        <f t="shared" si="59"/>
        <v>105</v>
      </c>
      <c r="AA273" s="46">
        <v>1736772</v>
      </c>
      <c r="AB273" s="44" t="s">
        <v>1572</v>
      </c>
      <c r="AC273" s="44" t="s">
        <v>1605</v>
      </c>
      <c r="AD273" s="45" t="s">
        <v>3139</v>
      </c>
      <c r="AE273" s="44" t="s">
        <v>80</v>
      </c>
      <c r="AF273" s="44">
        <v>600</v>
      </c>
      <c r="AG273" s="44">
        <v>0</v>
      </c>
      <c r="AH273" s="44">
        <f t="shared" si="57"/>
        <v>300</v>
      </c>
      <c r="AI273" s="44" t="s">
        <v>3140</v>
      </c>
      <c r="AJ273" s="50">
        <v>45391</v>
      </c>
      <c r="AK273" s="49" t="s">
        <v>3141</v>
      </c>
      <c r="AL273" s="44" t="s">
        <v>1837</v>
      </c>
      <c r="AM273" s="1" t="e">
        <f>VLOOKUP(C:C,AV:AW,2,FALSE)</f>
        <v>#N/A</v>
      </c>
      <c r="AQ273" s="52"/>
      <c r="AR273" s="52"/>
      <c r="AS273" s="52"/>
      <c r="AT273" s="52"/>
      <c r="AU273" s="52"/>
      <c r="AV273" s="52"/>
      <c r="AW273" s="52"/>
      <c r="AX273" s="52"/>
      <c r="AY273" s="96"/>
      <c r="AZ273" s="52"/>
      <c r="BH273" s="1" t="e">
        <f>VLOOKUP(C:C,BN:BO,2,FALSE)</f>
        <v>#N/A</v>
      </c>
      <c r="BI273" s="1" t="e">
        <f t="shared" si="58"/>
        <v>#N/A</v>
      </c>
      <c r="BJ273" s="76">
        <v>1562288</v>
      </c>
      <c r="BK273" s="75" t="s">
        <v>2971</v>
      </c>
      <c r="BL273" s="75" t="s">
        <v>1605</v>
      </c>
      <c r="BM273" s="75" t="s">
        <v>102</v>
      </c>
      <c r="BN273" s="77" t="s">
        <v>1704</v>
      </c>
      <c r="BO273" s="78">
        <v>12.5</v>
      </c>
      <c r="BP273" s="75" t="s">
        <v>3142</v>
      </c>
      <c r="BQ273" s="80">
        <v>45096</v>
      </c>
      <c r="BR273" s="75" t="s">
        <v>3143</v>
      </c>
      <c r="BS273" s="75" t="s">
        <v>1608</v>
      </c>
      <c r="BT273" s="75">
        <v>25</v>
      </c>
      <c r="BU273" s="75">
        <v>0</v>
      </c>
    </row>
    <row r="274" ht="48" spans="1:73">
      <c r="A274" s="16">
        <f t="shared" si="52"/>
        <v>270</v>
      </c>
      <c r="B274" s="16" t="s">
        <v>628</v>
      </c>
      <c r="C274" s="16" t="s">
        <v>629</v>
      </c>
      <c r="D274" s="16" t="s">
        <v>630</v>
      </c>
      <c r="E274" s="16">
        <v>1</v>
      </c>
      <c r="F274" s="19" t="s">
        <v>56</v>
      </c>
      <c r="G274" s="19" t="s">
        <v>56</v>
      </c>
      <c r="H274" s="16" t="s">
        <v>42</v>
      </c>
      <c r="I274" s="16">
        <v>1</v>
      </c>
      <c r="J274" s="33">
        <v>180</v>
      </c>
      <c r="K274" s="33">
        <f t="shared" si="53"/>
        <v>180</v>
      </c>
      <c r="L274" s="34">
        <v>45.9</v>
      </c>
      <c r="M274" s="33">
        <f t="shared" si="54"/>
        <v>45.9</v>
      </c>
      <c r="N274" s="35">
        <v>450</v>
      </c>
      <c r="O274" s="35">
        <v>450</v>
      </c>
      <c r="P274" s="35">
        <f t="shared" si="55"/>
        <v>225.3</v>
      </c>
      <c r="Q274" s="35">
        <f t="shared" si="56"/>
        <v>225.3</v>
      </c>
      <c r="R274" s="35"/>
      <c r="S274" s="35"/>
      <c r="T274" s="41"/>
      <c r="X274" s="1" t="e">
        <f t="shared" si="49"/>
        <v>#N/A</v>
      </c>
      <c r="AA274" s="46">
        <v>1736772</v>
      </c>
      <c r="AB274" s="44" t="s">
        <v>1572</v>
      </c>
      <c r="AC274" s="44" t="s">
        <v>1605</v>
      </c>
      <c r="AD274" s="45" t="s">
        <v>3139</v>
      </c>
      <c r="AE274" s="44" t="s">
        <v>84</v>
      </c>
      <c r="AF274" s="44">
        <v>600</v>
      </c>
      <c r="AG274" s="44">
        <v>0</v>
      </c>
      <c r="AH274" s="44">
        <f t="shared" si="57"/>
        <v>300</v>
      </c>
      <c r="AI274" s="44" t="s">
        <v>3144</v>
      </c>
      <c r="AJ274" s="50">
        <v>45391</v>
      </c>
      <c r="AK274" s="49" t="s">
        <v>3145</v>
      </c>
      <c r="AL274" s="44" t="s">
        <v>1837</v>
      </c>
      <c r="AM274" s="1" t="e">
        <f>VLOOKUP(C:C,AV:AW,2,FALSE)</f>
        <v>#N/A</v>
      </c>
      <c r="AQ274" s="52"/>
      <c r="AR274" s="52"/>
      <c r="AS274" s="52"/>
      <c r="AT274" s="52"/>
      <c r="AU274" s="52"/>
      <c r="AV274" s="52"/>
      <c r="AW274" s="52"/>
      <c r="AX274" s="52"/>
      <c r="AY274" s="96"/>
      <c r="AZ274" s="52"/>
      <c r="BH274" s="1" t="e">
        <f>VLOOKUP(C:C,BN:BO,2,FALSE)</f>
        <v>#N/A</v>
      </c>
      <c r="BI274" s="1" t="e">
        <f t="shared" si="58"/>
        <v>#N/A</v>
      </c>
      <c r="BJ274" s="76">
        <v>1562288</v>
      </c>
      <c r="BK274" s="75" t="s">
        <v>2971</v>
      </c>
      <c r="BL274" s="75" t="s">
        <v>1605</v>
      </c>
      <c r="BM274" s="75" t="s">
        <v>102</v>
      </c>
      <c r="BN274" s="77" t="s">
        <v>1704</v>
      </c>
      <c r="BO274" s="78">
        <v>12.5</v>
      </c>
      <c r="BP274" s="75" t="s">
        <v>3146</v>
      </c>
      <c r="BQ274" s="80">
        <v>45096</v>
      </c>
      <c r="BR274" s="75" t="s">
        <v>3147</v>
      </c>
      <c r="BS274" s="75" t="s">
        <v>1608</v>
      </c>
      <c r="BT274" s="75">
        <v>25</v>
      </c>
      <c r="BU274" s="75">
        <v>0</v>
      </c>
    </row>
    <row r="275" ht="48" spans="1:73">
      <c r="A275" s="16">
        <f t="shared" si="52"/>
        <v>271</v>
      </c>
      <c r="B275" s="16" t="s">
        <v>631</v>
      </c>
      <c r="C275" s="16" t="s">
        <v>632</v>
      </c>
      <c r="D275" s="16" t="s">
        <v>40</v>
      </c>
      <c r="E275" s="16">
        <v>3</v>
      </c>
      <c r="F275" s="19" t="s">
        <v>156</v>
      </c>
      <c r="G275" s="19" t="s">
        <v>156</v>
      </c>
      <c r="H275" s="16" t="s">
        <v>42</v>
      </c>
      <c r="I275" s="16">
        <v>1</v>
      </c>
      <c r="J275" s="33">
        <v>225</v>
      </c>
      <c r="K275" s="33">
        <f t="shared" si="53"/>
        <v>675</v>
      </c>
      <c r="L275" s="34">
        <v>153</v>
      </c>
      <c r="M275" s="33">
        <f t="shared" si="54"/>
        <v>459</v>
      </c>
      <c r="N275" s="35">
        <v>270</v>
      </c>
      <c r="O275" s="35">
        <v>810</v>
      </c>
      <c r="P275" s="35">
        <f t="shared" si="55"/>
        <v>216</v>
      </c>
      <c r="Q275" s="35">
        <f t="shared" si="56"/>
        <v>648</v>
      </c>
      <c r="R275" s="35"/>
      <c r="S275" s="35"/>
      <c r="T275" s="41"/>
      <c r="X275" s="1" t="e">
        <f t="shared" si="49"/>
        <v>#N/A</v>
      </c>
      <c r="AA275" s="46">
        <v>1736772</v>
      </c>
      <c r="AB275" s="44" t="s">
        <v>1572</v>
      </c>
      <c r="AC275" s="44" t="s">
        <v>1605</v>
      </c>
      <c r="AD275" s="45" t="s">
        <v>3139</v>
      </c>
      <c r="AE275" s="44" t="s">
        <v>82</v>
      </c>
      <c r="AF275" s="44">
        <v>600</v>
      </c>
      <c r="AG275" s="44">
        <v>0</v>
      </c>
      <c r="AH275" s="44">
        <f t="shared" si="57"/>
        <v>300</v>
      </c>
      <c r="AI275" s="44" t="s">
        <v>3148</v>
      </c>
      <c r="AJ275" s="50">
        <v>45391</v>
      </c>
      <c r="AK275" s="49" t="s">
        <v>3149</v>
      </c>
      <c r="AL275" s="44" t="s">
        <v>1837</v>
      </c>
      <c r="AM275" s="1" t="e">
        <f>VLOOKUP(C:C,AV:AW,2,FALSE)</f>
        <v>#N/A</v>
      </c>
      <c r="AQ275" s="52"/>
      <c r="AR275" s="52"/>
      <c r="AS275" s="52"/>
      <c r="AT275" s="52"/>
      <c r="AU275" s="52"/>
      <c r="AV275" s="52"/>
      <c r="AW275" s="52"/>
      <c r="AX275" s="52"/>
      <c r="AY275" s="96"/>
      <c r="AZ275" s="52"/>
      <c r="BH275" s="1" t="e">
        <f>VLOOKUP(C:C,BN:BO,2,FALSE)</f>
        <v>#N/A</v>
      </c>
      <c r="BI275" s="1" t="e">
        <f t="shared" si="58"/>
        <v>#N/A</v>
      </c>
      <c r="BJ275" s="76">
        <v>1562288</v>
      </c>
      <c r="BK275" s="75" t="s">
        <v>2971</v>
      </c>
      <c r="BL275" s="75" t="s">
        <v>1605</v>
      </c>
      <c r="BM275" s="75" t="s">
        <v>102</v>
      </c>
      <c r="BN275" s="77" t="s">
        <v>1704</v>
      </c>
      <c r="BO275" s="78">
        <v>12.5</v>
      </c>
      <c r="BP275" s="75" t="s">
        <v>3150</v>
      </c>
      <c r="BQ275" s="80">
        <v>45096</v>
      </c>
      <c r="BR275" s="75" t="s">
        <v>3151</v>
      </c>
      <c r="BS275" s="75" t="s">
        <v>1608</v>
      </c>
      <c r="BT275" s="75">
        <v>25</v>
      </c>
      <c r="BU275" s="75">
        <v>0</v>
      </c>
    </row>
    <row r="276" ht="48" spans="1:73">
      <c r="A276" s="16">
        <f t="shared" si="52"/>
        <v>272</v>
      </c>
      <c r="B276" s="16" t="s">
        <v>633</v>
      </c>
      <c r="C276" s="31" t="s">
        <v>634</v>
      </c>
      <c r="D276" s="16" t="s">
        <v>40</v>
      </c>
      <c r="E276" s="16">
        <v>1</v>
      </c>
      <c r="F276" s="18" t="s">
        <v>3152</v>
      </c>
      <c r="G276" s="18" t="s">
        <v>3152</v>
      </c>
      <c r="H276" s="16" t="s">
        <v>42</v>
      </c>
      <c r="I276" s="16">
        <v>1</v>
      </c>
      <c r="J276" s="33">
        <v>315</v>
      </c>
      <c r="K276" s="33">
        <f t="shared" si="53"/>
        <v>315</v>
      </c>
      <c r="L276" s="34">
        <v>357</v>
      </c>
      <c r="M276" s="33">
        <f t="shared" si="54"/>
        <v>357</v>
      </c>
      <c r="N276" s="35">
        <v>450</v>
      </c>
      <c r="O276" s="35">
        <v>450</v>
      </c>
      <c r="P276" s="35">
        <f t="shared" si="55"/>
        <v>374</v>
      </c>
      <c r="Q276" s="35">
        <f t="shared" si="56"/>
        <v>374</v>
      </c>
      <c r="R276" s="35"/>
      <c r="S276" s="35"/>
      <c r="T276" s="41"/>
      <c r="X276" s="1" t="e">
        <f t="shared" si="49"/>
        <v>#N/A</v>
      </c>
      <c r="AA276" s="46">
        <v>1736772</v>
      </c>
      <c r="AB276" s="44" t="s">
        <v>1572</v>
      </c>
      <c r="AC276" s="44" t="s">
        <v>1605</v>
      </c>
      <c r="AD276" s="45" t="s">
        <v>3139</v>
      </c>
      <c r="AE276" s="44" t="s">
        <v>78</v>
      </c>
      <c r="AF276" s="44">
        <v>600</v>
      </c>
      <c r="AG276" s="44">
        <v>0</v>
      </c>
      <c r="AH276" s="44">
        <f t="shared" si="57"/>
        <v>300</v>
      </c>
      <c r="AI276" s="44" t="s">
        <v>3153</v>
      </c>
      <c r="AJ276" s="50">
        <v>45391</v>
      </c>
      <c r="AK276" s="49" t="s">
        <v>3154</v>
      </c>
      <c r="AL276" s="44" t="s">
        <v>1837</v>
      </c>
      <c r="AM276" s="1" t="e">
        <f>VLOOKUP(C:C,AV:AW,2,FALSE)</f>
        <v>#N/A</v>
      </c>
      <c r="AQ276" s="52"/>
      <c r="AR276" s="52"/>
      <c r="AS276" s="52"/>
      <c r="AT276" s="52"/>
      <c r="AU276" s="52"/>
      <c r="AV276" s="52"/>
      <c r="AW276" s="52"/>
      <c r="AX276" s="52"/>
      <c r="AY276" s="96"/>
      <c r="AZ276" s="52"/>
      <c r="BH276" s="1" t="e">
        <f>VLOOKUP(C:C,BN:BO,2,FALSE)</f>
        <v>#N/A</v>
      </c>
      <c r="BI276" s="1" t="e">
        <f t="shared" si="58"/>
        <v>#N/A</v>
      </c>
      <c r="BJ276" s="76">
        <v>1562288</v>
      </c>
      <c r="BK276" s="75" t="s">
        <v>2971</v>
      </c>
      <c r="BL276" s="75" t="s">
        <v>1605</v>
      </c>
      <c r="BM276" s="75" t="s">
        <v>102</v>
      </c>
      <c r="BN276" s="77" t="s">
        <v>1704</v>
      </c>
      <c r="BO276" s="78">
        <v>12.5</v>
      </c>
      <c r="BP276" s="75" t="s">
        <v>3155</v>
      </c>
      <c r="BQ276" s="80">
        <v>45096</v>
      </c>
      <c r="BR276" s="75" t="s">
        <v>3156</v>
      </c>
      <c r="BS276" s="75" t="s">
        <v>1608</v>
      </c>
      <c r="BT276" s="75">
        <v>25</v>
      </c>
      <c r="BU276" s="75">
        <v>0</v>
      </c>
    </row>
    <row r="277" ht="48" spans="1:73">
      <c r="A277" s="16">
        <f t="shared" si="52"/>
        <v>273</v>
      </c>
      <c r="B277" s="16" t="s">
        <v>636</v>
      </c>
      <c r="C277" s="16" t="s">
        <v>637</v>
      </c>
      <c r="D277" s="16" t="s">
        <v>40</v>
      </c>
      <c r="E277" s="16">
        <v>1</v>
      </c>
      <c r="F277" s="18" t="s">
        <v>638</v>
      </c>
      <c r="G277" s="18" t="s">
        <v>638</v>
      </c>
      <c r="H277" s="16" t="s">
        <v>42</v>
      </c>
      <c r="I277" s="16">
        <v>1</v>
      </c>
      <c r="J277" s="33">
        <v>360</v>
      </c>
      <c r="K277" s="33">
        <f t="shared" si="53"/>
        <v>360</v>
      </c>
      <c r="L277" s="34">
        <v>357</v>
      </c>
      <c r="M277" s="33">
        <f t="shared" si="54"/>
        <v>357</v>
      </c>
      <c r="N277" s="35">
        <v>180</v>
      </c>
      <c r="O277" s="35">
        <v>180</v>
      </c>
      <c r="P277" s="35">
        <f t="shared" si="55"/>
        <v>299</v>
      </c>
      <c r="Q277" s="35">
        <f t="shared" si="56"/>
        <v>299</v>
      </c>
      <c r="R277" s="35"/>
      <c r="S277" s="35"/>
      <c r="T277" s="41"/>
      <c r="X277" s="1" t="e">
        <f t="shared" si="49"/>
        <v>#N/A</v>
      </c>
      <c r="AA277" s="46">
        <v>1736772</v>
      </c>
      <c r="AB277" s="44" t="s">
        <v>1572</v>
      </c>
      <c r="AC277" s="44" t="s">
        <v>1605</v>
      </c>
      <c r="AD277" s="45" t="s">
        <v>793</v>
      </c>
      <c r="AE277" s="44" t="s">
        <v>794</v>
      </c>
      <c r="AF277" s="44">
        <v>500</v>
      </c>
      <c r="AG277" s="44">
        <v>0</v>
      </c>
      <c r="AH277" s="44">
        <f t="shared" si="57"/>
        <v>250</v>
      </c>
      <c r="AI277" s="44" t="s">
        <v>3157</v>
      </c>
      <c r="AJ277" s="50">
        <v>45391</v>
      </c>
      <c r="AK277" s="49" t="s">
        <v>3158</v>
      </c>
      <c r="AL277" s="44" t="s">
        <v>1671</v>
      </c>
      <c r="AM277" s="1" t="e">
        <f>VLOOKUP(C:C,AV:AW,2,FALSE)</f>
        <v>#N/A</v>
      </c>
      <c r="AQ277" s="52"/>
      <c r="AR277" s="52"/>
      <c r="AS277" s="52"/>
      <c r="AT277" s="52"/>
      <c r="AU277" s="52"/>
      <c r="AV277" s="52"/>
      <c r="AW277" s="52"/>
      <c r="AX277" s="52"/>
      <c r="AY277" s="96"/>
      <c r="AZ277" s="52"/>
      <c r="BH277" s="1" t="e">
        <f>VLOOKUP(C:C,BN:BO,2,FALSE)</f>
        <v>#N/A</v>
      </c>
      <c r="BI277" s="1" t="e">
        <f t="shared" si="58"/>
        <v>#N/A</v>
      </c>
      <c r="BJ277" s="76">
        <v>1562288</v>
      </c>
      <c r="BK277" s="75" t="s">
        <v>2971</v>
      </c>
      <c r="BL277" s="75" t="s">
        <v>1605</v>
      </c>
      <c r="BM277" s="75" t="s">
        <v>102</v>
      </c>
      <c r="BN277" s="77" t="s">
        <v>1704</v>
      </c>
      <c r="BO277" s="78">
        <v>12.5</v>
      </c>
      <c r="BP277" s="75" t="s">
        <v>3159</v>
      </c>
      <c r="BQ277" s="80">
        <v>45096</v>
      </c>
      <c r="BR277" s="75" t="s">
        <v>3160</v>
      </c>
      <c r="BS277" s="75" t="s">
        <v>1608</v>
      </c>
      <c r="BT277" s="75">
        <v>25</v>
      </c>
      <c r="BU277" s="75">
        <v>0</v>
      </c>
    </row>
    <row r="278" ht="54" spans="1:73">
      <c r="A278" s="16">
        <f t="shared" si="52"/>
        <v>274</v>
      </c>
      <c r="B278" s="16" t="s">
        <v>639</v>
      </c>
      <c r="C278" s="16" t="s">
        <v>640</v>
      </c>
      <c r="D278" s="16" t="s">
        <v>40</v>
      </c>
      <c r="E278" s="16">
        <v>1</v>
      </c>
      <c r="F278" s="18" t="s">
        <v>641</v>
      </c>
      <c r="G278" s="18" t="s">
        <v>641</v>
      </c>
      <c r="H278" s="16" t="s">
        <v>42</v>
      </c>
      <c r="I278" s="16">
        <v>1</v>
      </c>
      <c r="J278" s="33">
        <v>720</v>
      </c>
      <c r="K278" s="33">
        <f t="shared" si="53"/>
        <v>720</v>
      </c>
      <c r="L278" s="34">
        <v>357</v>
      </c>
      <c r="M278" s="33">
        <f t="shared" si="54"/>
        <v>357</v>
      </c>
      <c r="N278" s="35">
        <v>540</v>
      </c>
      <c r="O278" s="35">
        <v>540</v>
      </c>
      <c r="P278" s="35">
        <f t="shared" si="55"/>
        <v>539</v>
      </c>
      <c r="Q278" s="35">
        <f t="shared" si="56"/>
        <v>539</v>
      </c>
      <c r="R278" s="35"/>
      <c r="S278" s="35"/>
      <c r="T278" s="41"/>
      <c r="X278" s="1" t="e">
        <f t="shared" si="49"/>
        <v>#N/A</v>
      </c>
      <c r="AA278" s="46">
        <v>1736869</v>
      </c>
      <c r="AB278" s="44" t="s">
        <v>1572</v>
      </c>
      <c r="AC278" s="44" t="s">
        <v>1605</v>
      </c>
      <c r="AD278" s="45" t="s">
        <v>2223</v>
      </c>
      <c r="AE278" s="44" t="s">
        <v>2224</v>
      </c>
      <c r="AF278" s="44">
        <v>30</v>
      </c>
      <c r="AG278" s="44">
        <v>0</v>
      </c>
      <c r="AH278" s="44">
        <f t="shared" si="57"/>
        <v>15</v>
      </c>
      <c r="AI278" s="44" t="s">
        <v>3161</v>
      </c>
      <c r="AJ278" s="50">
        <v>45391</v>
      </c>
      <c r="AK278" s="49" t="s">
        <v>2226</v>
      </c>
      <c r="AL278" s="44" t="s">
        <v>1608</v>
      </c>
      <c r="AM278" s="1" t="e">
        <f>VLOOKUP(C:C,AV:AW,2,FALSE)</f>
        <v>#N/A</v>
      </c>
      <c r="AQ278" s="52"/>
      <c r="AR278" s="52"/>
      <c r="AS278" s="52"/>
      <c r="AT278" s="52"/>
      <c r="AU278" s="52"/>
      <c r="AV278" s="52"/>
      <c r="AW278" s="52"/>
      <c r="AX278" s="52"/>
      <c r="AY278" s="96"/>
      <c r="AZ278" s="52"/>
      <c r="BH278" s="1" t="e">
        <f>VLOOKUP(C:C,BN:BO,2,FALSE)</f>
        <v>#N/A</v>
      </c>
      <c r="BI278" s="1" t="e">
        <f t="shared" si="58"/>
        <v>#N/A</v>
      </c>
      <c r="BJ278" s="76">
        <v>1562288</v>
      </c>
      <c r="BK278" s="75" t="s">
        <v>2971</v>
      </c>
      <c r="BL278" s="75" t="s">
        <v>1605</v>
      </c>
      <c r="BM278" s="75" t="s">
        <v>102</v>
      </c>
      <c r="BN278" s="77" t="s">
        <v>1704</v>
      </c>
      <c r="BO278" s="78">
        <v>12.5</v>
      </c>
      <c r="BP278" s="75" t="s">
        <v>3162</v>
      </c>
      <c r="BQ278" s="80">
        <v>45096</v>
      </c>
      <c r="BR278" s="75" t="s">
        <v>3163</v>
      </c>
      <c r="BS278" s="75" t="s">
        <v>1608</v>
      </c>
      <c r="BT278" s="75">
        <v>25</v>
      </c>
      <c r="BU278" s="75">
        <v>0</v>
      </c>
    </row>
    <row r="279" ht="48" spans="1:73">
      <c r="A279" s="16">
        <f t="shared" si="52"/>
        <v>275</v>
      </c>
      <c r="B279" s="16" t="s">
        <v>642</v>
      </c>
      <c r="C279" s="16" t="s">
        <v>643</v>
      </c>
      <c r="D279" s="16" t="s">
        <v>40</v>
      </c>
      <c r="E279" s="16">
        <v>1</v>
      </c>
      <c r="F279" s="17" t="s">
        <v>644</v>
      </c>
      <c r="G279" s="17" t="s">
        <v>644</v>
      </c>
      <c r="H279" s="16" t="s">
        <v>42</v>
      </c>
      <c r="I279" s="16">
        <v>1</v>
      </c>
      <c r="J279" s="33">
        <v>135</v>
      </c>
      <c r="K279" s="33">
        <f t="shared" si="53"/>
        <v>135</v>
      </c>
      <c r="L279" s="34">
        <v>76.5</v>
      </c>
      <c r="M279" s="33">
        <f t="shared" si="54"/>
        <v>76.5</v>
      </c>
      <c r="N279" s="35">
        <v>450</v>
      </c>
      <c r="O279" s="35">
        <v>450</v>
      </c>
      <c r="P279" s="35">
        <f t="shared" si="55"/>
        <v>220.5</v>
      </c>
      <c r="Q279" s="35">
        <f t="shared" si="56"/>
        <v>220.5</v>
      </c>
      <c r="R279" s="35"/>
      <c r="S279" s="35"/>
      <c r="T279" s="41"/>
      <c r="X279" s="1" t="e">
        <f t="shared" si="49"/>
        <v>#N/A</v>
      </c>
      <c r="AA279" s="46">
        <v>1738358</v>
      </c>
      <c r="AB279" s="44" t="s">
        <v>2745</v>
      </c>
      <c r="AC279" s="44" t="s">
        <v>1623</v>
      </c>
      <c r="AD279" s="45" t="s">
        <v>3164</v>
      </c>
      <c r="AE279" s="44" t="s">
        <v>3165</v>
      </c>
      <c r="AF279" s="44">
        <v>1560</v>
      </c>
      <c r="AG279" s="44">
        <v>0</v>
      </c>
      <c r="AH279" s="44">
        <f t="shared" si="57"/>
        <v>780</v>
      </c>
      <c r="AI279" s="44" t="s">
        <v>3166</v>
      </c>
      <c r="AJ279" s="50">
        <v>45393</v>
      </c>
      <c r="AK279" s="49" t="s">
        <v>3167</v>
      </c>
      <c r="AL279" s="44" t="s">
        <v>1608</v>
      </c>
      <c r="AM279" s="1" t="e">
        <f>VLOOKUP(C:C,AV:AW,2,FALSE)</f>
        <v>#N/A</v>
      </c>
      <c r="AQ279" s="52"/>
      <c r="AR279" s="52"/>
      <c r="AS279" s="52"/>
      <c r="AT279" s="52"/>
      <c r="AU279" s="52"/>
      <c r="AV279" s="52"/>
      <c r="AW279" s="52"/>
      <c r="AX279" s="52"/>
      <c r="AY279" s="96"/>
      <c r="AZ279" s="52"/>
      <c r="BH279" s="1" t="e">
        <f>VLOOKUP(C:C,BN:BO,2,FALSE)</f>
        <v>#N/A</v>
      </c>
      <c r="BI279" s="1" t="e">
        <f t="shared" si="58"/>
        <v>#N/A</v>
      </c>
      <c r="BJ279" s="76">
        <v>1562288</v>
      </c>
      <c r="BK279" s="75" t="s">
        <v>2971</v>
      </c>
      <c r="BL279" s="75" t="s">
        <v>1605</v>
      </c>
      <c r="BM279" s="75" t="s">
        <v>102</v>
      </c>
      <c r="BN279" s="77" t="s">
        <v>1704</v>
      </c>
      <c r="BO279" s="78">
        <v>12.5</v>
      </c>
      <c r="BP279" s="75" t="s">
        <v>3168</v>
      </c>
      <c r="BQ279" s="80">
        <v>45096</v>
      </c>
      <c r="BR279" s="75" t="s">
        <v>3169</v>
      </c>
      <c r="BS279" s="75" t="s">
        <v>1608</v>
      </c>
      <c r="BT279" s="75">
        <v>25</v>
      </c>
      <c r="BU279" s="75">
        <v>0</v>
      </c>
    </row>
    <row r="280" ht="67.5" spans="1:73">
      <c r="A280" s="16">
        <f t="shared" si="52"/>
        <v>276</v>
      </c>
      <c r="B280" s="16" t="s">
        <v>645</v>
      </c>
      <c r="C280" s="16" t="s">
        <v>646</v>
      </c>
      <c r="D280" s="16" t="s">
        <v>647</v>
      </c>
      <c r="E280" s="16">
        <v>1</v>
      </c>
      <c r="F280" s="18" t="s">
        <v>3170</v>
      </c>
      <c r="G280" s="18" t="s">
        <v>3170</v>
      </c>
      <c r="H280" s="16" t="s">
        <v>42</v>
      </c>
      <c r="I280" s="16">
        <v>1</v>
      </c>
      <c r="J280" s="33">
        <v>540</v>
      </c>
      <c r="K280" s="33">
        <f t="shared" si="53"/>
        <v>540</v>
      </c>
      <c r="L280" s="34">
        <v>918</v>
      </c>
      <c r="M280" s="33">
        <f t="shared" si="54"/>
        <v>918</v>
      </c>
      <c r="N280" s="35">
        <v>1080</v>
      </c>
      <c r="O280" s="35">
        <v>1080</v>
      </c>
      <c r="P280" s="35">
        <f t="shared" si="55"/>
        <v>846</v>
      </c>
      <c r="Q280" s="35">
        <f t="shared" si="56"/>
        <v>846</v>
      </c>
      <c r="R280" s="35"/>
      <c r="S280" s="35"/>
      <c r="T280" s="41"/>
      <c r="X280" s="1" t="e">
        <f t="shared" si="49"/>
        <v>#N/A</v>
      </c>
      <c r="AA280" s="46">
        <v>1744452</v>
      </c>
      <c r="AB280" s="44" t="s">
        <v>2745</v>
      </c>
      <c r="AC280" s="44" t="s">
        <v>1623</v>
      </c>
      <c r="AD280" s="45" t="s">
        <v>2597</v>
      </c>
      <c r="AE280" s="44" t="s">
        <v>892</v>
      </c>
      <c r="AF280" s="44">
        <v>200</v>
      </c>
      <c r="AG280" s="44">
        <v>0</v>
      </c>
      <c r="AH280" s="44">
        <f t="shared" si="57"/>
        <v>100</v>
      </c>
      <c r="AI280" s="44" t="s">
        <v>3171</v>
      </c>
      <c r="AJ280" s="50">
        <v>45401</v>
      </c>
      <c r="AK280" s="49" t="s">
        <v>2599</v>
      </c>
      <c r="AL280" s="44" t="s">
        <v>1608</v>
      </c>
      <c r="AM280" s="1" t="e">
        <f>VLOOKUP(C:C,AV:AW,2,FALSE)</f>
        <v>#N/A</v>
      </c>
      <c r="AQ280" s="52"/>
      <c r="AR280" s="52"/>
      <c r="AS280" s="52"/>
      <c r="AT280" s="52"/>
      <c r="AU280" s="52"/>
      <c r="AV280" s="52"/>
      <c r="AW280" s="52"/>
      <c r="AX280" s="52"/>
      <c r="AY280" s="96"/>
      <c r="AZ280" s="52"/>
      <c r="BH280" s="1" t="e">
        <f>VLOOKUP(C:C,BN:BO,2,FALSE)</f>
        <v>#N/A</v>
      </c>
      <c r="BI280" s="1" t="e">
        <f t="shared" si="58"/>
        <v>#N/A</v>
      </c>
      <c r="BJ280" s="76">
        <v>1564477</v>
      </c>
      <c r="BK280" s="75" t="s">
        <v>2971</v>
      </c>
      <c r="BL280" s="75" t="s">
        <v>1623</v>
      </c>
      <c r="BM280" s="75" t="s">
        <v>3172</v>
      </c>
      <c r="BN280" s="77" t="s">
        <v>272</v>
      </c>
      <c r="BO280" s="78">
        <v>600</v>
      </c>
      <c r="BP280" s="75" t="s">
        <v>3173</v>
      </c>
      <c r="BQ280" s="80">
        <v>45102</v>
      </c>
      <c r="BR280" s="75" t="s">
        <v>3174</v>
      </c>
      <c r="BS280" s="75" t="s">
        <v>1608</v>
      </c>
      <c r="BT280" s="75">
        <v>600</v>
      </c>
      <c r="BU280" s="75">
        <v>600</v>
      </c>
    </row>
    <row r="281" ht="48" spans="1:73">
      <c r="A281" s="16">
        <f t="shared" si="52"/>
        <v>277</v>
      </c>
      <c r="B281" s="16" t="s">
        <v>649</v>
      </c>
      <c r="C281" s="16" t="s">
        <v>650</v>
      </c>
      <c r="D281" s="16" t="s">
        <v>40</v>
      </c>
      <c r="E281" s="16">
        <v>6</v>
      </c>
      <c r="F281" s="18" t="s">
        <v>3175</v>
      </c>
      <c r="G281" s="18" t="s">
        <v>3175</v>
      </c>
      <c r="H281" s="16" t="s">
        <v>42</v>
      </c>
      <c r="I281" s="16">
        <v>2</v>
      </c>
      <c r="J281" s="32">
        <v>135</v>
      </c>
      <c r="K281" s="33">
        <f t="shared" si="53"/>
        <v>1620</v>
      </c>
      <c r="L281" s="34">
        <v>357</v>
      </c>
      <c r="M281" s="33">
        <f t="shared" si="54"/>
        <v>4284</v>
      </c>
      <c r="N281" s="35">
        <v>90</v>
      </c>
      <c r="O281" s="35">
        <v>1080</v>
      </c>
      <c r="P281" s="35">
        <f t="shared" si="55"/>
        <v>194</v>
      </c>
      <c r="Q281" s="35">
        <f t="shared" si="56"/>
        <v>2328</v>
      </c>
      <c r="R281" s="35"/>
      <c r="S281" s="35"/>
      <c r="T281" s="41"/>
      <c r="X281" s="1" t="e">
        <f>VLOOKUP(C:C,AE:AF,2,FALSE)</f>
        <v>#N/A</v>
      </c>
      <c r="AA281" s="46">
        <v>1744452</v>
      </c>
      <c r="AB281" s="44" t="s">
        <v>2745</v>
      </c>
      <c r="AC281" s="44" t="s">
        <v>1623</v>
      </c>
      <c r="AD281" s="45" t="s">
        <v>709</v>
      </c>
      <c r="AE281" s="44" t="s">
        <v>3176</v>
      </c>
      <c r="AF281" s="44">
        <v>200</v>
      </c>
      <c r="AG281" s="44">
        <v>0</v>
      </c>
      <c r="AH281" s="44">
        <f t="shared" si="57"/>
        <v>100</v>
      </c>
      <c r="AI281" s="44" t="s">
        <v>3177</v>
      </c>
      <c r="AJ281" s="50">
        <v>45401</v>
      </c>
      <c r="AK281" s="49" t="s">
        <v>3178</v>
      </c>
      <c r="AL281" s="44" t="s">
        <v>1608</v>
      </c>
      <c r="AM281" s="1" t="e">
        <f>VLOOKUP(C:C,AV:AW,2,FALSE)</f>
        <v>#N/A</v>
      </c>
      <c r="AQ281" s="52"/>
      <c r="AR281" s="52"/>
      <c r="AS281" s="52"/>
      <c r="AT281" s="52"/>
      <c r="AU281" s="52"/>
      <c r="AV281" s="52"/>
      <c r="AW281" s="52"/>
      <c r="AX281" s="52"/>
      <c r="AY281" s="96"/>
      <c r="AZ281" s="52"/>
      <c r="BH281" s="1" t="e">
        <f>VLOOKUP(C:C,BN:BO,2,FALSE)</f>
        <v>#N/A</v>
      </c>
      <c r="BI281" s="1" t="e">
        <f t="shared" si="58"/>
        <v>#N/A</v>
      </c>
      <c r="BJ281" s="76">
        <v>1564477</v>
      </c>
      <c r="BK281" s="75" t="s">
        <v>2971</v>
      </c>
      <c r="BL281" s="75" t="s">
        <v>1623</v>
      </c>
      <c r="BM281" s="75" t="s">
        <v>1531</v>
      </c>
      <c r="BN281" s="77" t="s">
        <v>1532</v>
      </c>
      <c r="BO281" s="78">
        <v>150</v>
      </c>
      <c r="BP281" s="75" t="s">
        <v>3179</v>
      </c>
      <c r="BQ281" s="80">
        <v>45102</v>
      </c>
      <c r="BR281" s="75" t="s">
        <v>3180</v>
      </c>
      <c r="BS281" s="75" t="s">
        <v>1608</v>
      </c>
      <c r="BT281" s="75">
        <v>300</v>
      </c>
      <c r="BU281" s="75">
        <v>0</v>
      </c>
    </row>
    <row r="282" ht="48" spans="1:73">
      <c r="A282" s="16">
        <f t="shared" si="52"/>
        <v>278</v>
      </c>
      <c r="B282" s="16" t="s">
        <v>652</v>
      </c>
      <c r="C282" s="16" t="s">
        <v>650</v>
      </c>
      <c r="D282" s="16" t="s">
        <v>40</v>
      </c>
      <c r="E282" s="16">
        <v>6</v>
      </c>
      <c r="F282" s="18" t="s">
        <v>3175</v>
      </c>
      <c r="G282" s="18" t="s">
        <v>3175</v>
      </c>
      <c r="H282" s="16" t="s">
        <v>42</v>
      </c>
      <c r="I282" s="16">
        <v>2</v>
      </c>
      <c r="J282" s="32">
        <v>135</v>
      </c>
      <c r="K282" s="33">
        <f t="shared" si="53"/>
        <v>1620</v>
      </c>
      <c r="L282" s="34">
        <v>357</v>
      </c>
      <c r="M282" s="33">
        <f t="shared" si="54"/>
        <v>4284</v>
      </c>
      <c r="N282" s="35">
        <v>90</v>
      </c>
      <c r="O282" s="35">
        <v>1080</v>
      </c>
      <c r="P282" s="35">
        <f t="shared" si="55"/>
        <v>194</v>
      </c>
      <c r="Q282" s="35">
        <f t="shared" si="56"/>
        <v>2328</v>
      </c>
      <c r="R282" s="35"/>
      <c r="S282" s="35"/>
      <c r="T282" s="41"/>
      <c r="X282" s="1" t="e">
        <f>VLOOKUP(C:C,AE:AF,2,FALSE)</f>
        <v>#N/A</v>
      </c>
      <c r="AA282" s="46">
        <v>1744452</v>
      </c>
      <c r="AB282" s="44" t="s">
        <v>2745</v>
      </c>
      <c r="AC282" s="44" t="s">
        <v>1623</v>
      </c>
      <c r="AD282" s="47" t="s">
        <v>3181</v>
      </c>
      <c r="AE282" s="44" t="s">
        <v>40</v>
      </c>
      <c r="AF282" s="44">
        <v>200</v>
      </c>
      <c r="AG282" s="44">
        <v>0</v>
      </c>
      <c r="AH282" s="44">
        <f t="shared" si="57"/>
        <v>100</v>
      </c>
      <c r="AI282" s="44" t="s">
        <v>3182</v>
      </c>
      <c r="AJ282" s="50">
        <v>45401</v>
      </c>
      <c r="AK282" s="49" t="s">
        <v>2997</v>
      </c>
      <c r="AL282" s="44" t="s">
        <v>1608</v>
      </c>
      <c r="AM282" s="1" t="e">
        <f>VLOOKUP(C:C,AV:AW,2,FALSE)</f>
        <v>#N/A</v>
      </c>
      <c r="AQ282" s="52"/>
      <c r="AR282" s="52"/>
      <c r="AS282" s="52"/>
      <c r="AT282" s="52"/>
      <c r="AU282" s="52"/>
      <c r="AV282" s="52"/>
      <c r="AW282" s="52"/>
      <c r="AX282" s="52"/>
      <c r="AY282" s="96"/>
      <c r="AZ282" s="52"/>
      <c r="BH282" s="1" t="e">
        <f>VLOOKUP(C:C,BN:BO,2,FALSE)</f>
        <v>#N/A</v>
      </c>
      <c r="BI282" s="1" t="e">
        <f t="shared" si="58"/>
        <v>#N/A</v>
      </c>
      <c r="BJ282" s="76">
        <v>1564477</v>
      </c>
      <c r="BK282" s="75" t="s">
        <v>2971</v>
      </c>
      <c r="BL282" s="75" t="s">
        <v>1623</v>
      </c>
      <c r="BM282" s="75" t="s">
        <v>1494</v>
      </c>
      <c r="BN282" s="77" t="s">
        <v>40</v>
      </c>
      <c r="BO282" s="78">
        <v>150</v>
      </c>
      <c r="BP282" s="75" t="s">
        <v>3183</v>
      </c>
      <c r="BQ282" s="80">
        <v>45102</v>
      </c>
      <c r="BR282" s="75" t="s">
        <v>3184</v>
      </c>
      <c r="BS282" s="75" t="s">
        <v>1608</v>
      </c>
      <c r="BT282" s="75">
        <v>300</v>
      </c>
      <c r="BU282" s="75">
        <v>0</v>
      </c>
    </row>
    <row r="283" ht="78.75" spans="1:73">
      <c r="A283" s="16">
        <f t="shared" si="52"/>
        <v>279</v>
      </c>
      <c r="B283" s="16" t="s">
        <v>653</v>
      </c>
      <c r="C283" s="16" t="s">
        <v>654</v>
      </c>
      <c r="D283" s="16" t="s">
        <v>655</v>
      </c>
      <c r="E283" s="16">
        <v>4</v>
      </c>
      <c r="F283" s="17" t="s">
        <v>3185</v>
      </c>
      <c r="G283" s="17" t="s">
        <v>3185</v>
      </c>
      <c r="H283" s="16" t="s">
        <v>42</v>
      </c>
      <c r="I283" s="16">
        <v>1</v>
      </c>
      <c r="J283" s="33">
        <v>315</v>
      </c>
      <c r="K283" s="33">
        <f t="shared" si="53"/>
        <v>1260</v>
      </c>
      <c r="L283" s="34">
        <v>510</v>
      </c>
      <c r="M283" s="33">
        <f t="shared" si="54"/>
        <v>2040</v>
      </c>
      <c r="N283" s="35">
        <v>360</v>
      </c>
      <c r="O283" s="35">
        <v>1440</v>
      </c>
      <c r="P283" s="35">
        <f t="shared" si="55"/>
        <v>395</v>
      </c>
      <c r="Q283" s="35">
        <f t="shared" si="56"/>
        <v>1580</v>
      </c>
      <c r="R283" s="35"/>
      <c r="S283" s="35"/>
      <c r="T283" s="41"/>
      <c r="X283" s="1" t="e">
        <f>VLOOKUP(C:C,AE:AF,2,FALSE)</f>
        <v>#N/A</v>
      </c>
      <c r="AA283" s="46">
        <v>1744457</v>
      </c>
      <c r="AB283" s="44" t="s">
        <v>1572</v>
      </c>
      <c r="AC283" s="44" t="s">
        <v>1605</v>
      </c>
      <c r="AD283" s="45" t="s">
        <v>531</v>
      </c>
      <c r="AE283" s="44" t="s">
        <v>538</v>
      </c>
      <c r="AF283" s="44">
        <v>155</v>
      </c>
      <c r="AG283" s="44">
        <v>0</v>
      </c>
      <c r="AH283" s="44">
        <f t="shared" si="57"/>
        <v>77.5</v>
      </c>
      <c r="AI283" s="44" t="s">
        <v>3186</v>
      </c>
      <c r="AJ283" s="50">
        <v>45401</v>
      </c>
      <c r="AK283" s="49" t="s">
        <v>3187</v>
      </c>
      <c r="AL283" s="44" t="s">
        <v>1671</v>
      </c>
      <c r="AM283" s="1" t="e">
        <f>VLOOKUP(C:C,AV:AW,2,FALSE)</f>
        <v>#N/A</v>
      </c>
      <c r="AQ283" s="52"/>
      <c r="AR283" s="52"/>
      <c r="AS283" s="52"/>
      <c r="AT283" s="52"/>
      <c r="AU283" s="52"/>
      <c r="AV283" s="52"/>
      <c r="AW283" s="52"/>
      <c r="AX283" s="52"/>
      <c r="AY283" s="96"/>
      <c r="AZ283" s="52"/>
      <c r="BH283" s="1" t="e">
        <f>VLOOKUP(C:C,BN:BO,2,FALSE)</f>
        <v>#N/A</v>
      </c>
      <c r="BI283" s="1" t="e">
        <f t="shared" si="58"/>
        <v>#N/A</v>
      </c>
      <c r="BJ283" s="76">
        <v>1564477</v>
      </c>
      <c r="BK283" s="75" t="s">
        <v>2971</v>
      </c>
      <c r="BL283" s="75" t="s">
        <v>1623</v>
      </c>
      <c r="BM283" s="75" t="s">
        <v>3188</v>
      </c>
      <c r="BN283" s="77" t="s">
        <v>3189</v>
      </c>
      <c r="BO283" s="78">
        <v>100</v>
      </c>
      <c r="BP283" s="75" t="s">
        <v>3190</v>
      </c>
      <c r="BQ283" s="80">
        <v>45102</v>
      </c>
      <c r="BR283" s="75" t="s">
        <v>3191</v>
      </c>
      <c r="BS283" s="75" t="s">
        <v>1608</v>
      </c>
      <c r="BT283" s="75">
        <v>200</v>
      </c>
      <c r="BU283" s="75">
        <v>0</v>
      </c>
    </row>
    <row r="284" ht="48" spans="1:73">
      <c r="A284" s="16">
        <f t="shared" si="52"/>
        <v>280</v>
      </c>
      <c r="B284" s="16" t="s">
        <v>657</v>
      </c>
      <c r="C284" s="16" t="s">
        <v>658</v>
      </c>
      <c r="D284" s="16" t="s">
        <v>40</v>
      </c>
      <c r="E284" s="16">
        <v>5</v>
      </c>
      <c r="F284" s="18" t="s">
        <v>56</v>
      </c>
      <c r="G284" s="18" t="s">
        <v>56</v>
      </c>
      <c r="H284" s="16" t="s">
        <v>54</v>
      </c>
      <c r="I284" s="16">
        <v>2</v>
      </c>
      <c r="J284" s="33">
        <v>306</v>
      </c>
      <c r="K284" s="33">
        <f t="shared" si="53"/>
        <v>3060</v>
      </c>
      <c r="L284" s="34">
        <v>153</v>
      </c>
      <c r="M284" s="33">
        <f t="shared" si="54"/>
        <v>1530</v>
      </c>
      <c r="N284" s="35">
        <v>440</v>
      </c>
      <c r="O284" s="35">
        <v>4400</v>
      </c>
      <c r="P284" s="35">
        <f t="shared" si="55"/>
        <v>299.67</v>
      </c>
      <c r="Q284" s="35">
        <f t="shared" si="56"/>
        <v>2996.7</v>
      </c>
      <c r="R284" s="35"/>
      <c r="S284" s="35"/>
      <c r="T284" s="41"/>
      <c r="X284" s="1">
        <f>VLOOKUP(C:C,AE:AH,4,FALSE)</f>
        <v>200</v>
      </c>
      <c r="Y284" s="1">
        <f>L284-X284</f>
        <v>-47</v>
      </c>
      <c r="AA284" s="46">
        <v>1744457</v>
      </c>
      <c r="AB284" s="44" t="s">
        <v>1572</v>
      </c>
      <c r="AC284" s="44" t="s">
        <v>1605</v>
      </c>
      <c r="AD284" s="45" t="s">
        <v>531</v>
      </c>
      <c r="AE284" s="44" t="s">
        <v>537</v>
      </c>
      <c r="AF284" s="44">
        <v>95</v>
      </c>
      <c r="AG284" s="44">
        <v>0</v>
      </c>
      <c r="AH284" s="44">
        <f t="shared" si="57"/>
        <v>47.5</v>
      </c>
      <c r="AI284" s="44" t="s">
        <v>3192</v>
      </c>
      <c r="AJ284" s="50">
        <v>45401</v>
      </c>
      <c r="AK284" s="49" t="s">
        <v>3193</v>
      </c>
      <c r="AL284" s="44" t="s">
        <v>1671</v>
      </c>
      <c r="AM284" s="1" t="e">
        <f>VLOOKUP(C:C,AV:AW,2,FALSE)</f>
        <v>#N/A</v>
      </c>
      <c r="AQ284" s="52"/>
      <c r="AR284" s="52"/>
      <c r="AS284" s="52"/>
      <c r="AT284" s="52"/>
      <c r="AU284" s="52"/>
      <c r="AV284" s="52"/>
      <c r="AW284" s="52"/>
      <c r="AX284" s="52"/>
      <c r="AY284" s="96"/>
      <c r="AZ284" s="52"/>
      <c r="BH284" s="1">
        <f>VLOOKUP(C:C,BN:BO,2,FALSE)</f>
        <v>150</v>
      </c>
      <c r="BI284" s="1">
        <f t="shared" si="58"/>
        <v>3</v>
      </c>
      <c r="BJ284" s="76">
        <v>1564477</v>
      </c>
      <c r="BK284" s="75" t="s">
        <v>2971</v>
      </c>
      <c r="BL284" s="75" t="s">
        <v>1623</v>
      </c>
      <c r="BM284" s="75" t="s">
        <v>3188</v>
      </c>
      <c r="BN284" s="77" t="s">
        <v>266</v>
      </c>
      <c r="BO284" s="78">
        <v>100</v>
      </c>
      <c r="BP284" s="75" t="s">
        <v>3194</v>
      </c>
      <c r="BQ284" s="80">
        <v>45102</v>
      </c>
      <c r="BR284" s="75" t="s">
        <v>3195</v>
      </c>
      <c r="BS284" s="75" t="s">
        <v>1608</v>
      </c>
      <c r="BT284" s="75">
        <v>200</v>
      </c>
      <c r="BU284" s="75">
        <v>0</v>
      </c>
    </row>
    <row r="285" ht="48" spans="1:73">
      <c r="A285" s="16">
        <f t="shared" si="52"/>
        <v>281</v>
      </c>
      <c r="B285" s="16" t="s">
        <v>659</v>
      </c>
      <c r="C285" s="16" t="s">
        <v>660</v>
      </c>
      <c r="D285" s="16" t="s">
        <v>40</v>
      </c>
      <c r="E285" s="16">
        <v>32</v>
      </c>
      <c r="F285" s="18" t="s">
        <v>3196</v>
      </c>
      <c r="G285" s="18" t="s">
        <v>3196</v>
      </c>
      <c r="H285" s="16" t="s">
        <v>42</v>
      </c>
      <c r="I285" s="16">
        <v>2</v>
      </c>
      <c r="J285" s="32">
        <v>108</v>
      </c>
      <c r="K285" s="33">
        <f t="shared" si="53"/>
        <v>6912</v>
      </c>
      <c r="L285" s="34">
        <v>122.4</v>
      </c>
      <c r="M285" s="33">
        <f t="shared" si="54"/>
        <v>7833.6</v>
      </c>
      <c r="N285" s="35">
        <v>90</v>
      </c>
      <c r="O285" s="35">
        <v>5760</v>
      </c>
      <c r="P285" s="35">
        <f t="shared" si="55"/>
        <v>106.8</v>
      </c>
      <c r="Q285" s="35">
        <f t="shared" si="56"/>
        <v>6835.2</v>
      </c>
      <c r="R285" s="35"/>
      <c r="S285" s="35"/>
      <c r="T285" s="41"/>
      <c r="X285" s="1" t="e">
        <f t="shared" ref="X284:X315" si="60">VLOOKUP(C:C,AE:AF,2,FALSE)</f>
        <v>#N/A</v>
      </c>
      <c r="AA285" s="46">
        <v>1744457</v>
      </c>
      <c r="AB285" s="44" t="s">
        <v>1572</v>
      </c>
      <c r="AC285" s="44" t="s">
        <v>1605</v>
      </c>
      <c r="AD285" s="45" t="s">
        <v>542</v>
      </c>
      <c r="AE285" s="44" t="s">
        <v>543</v>
      </c>
      <c r="AF285" s="44">
        <v>40</v>
      </c>
      <c r="AG285" s="44">
        <v>0</v>
      </c>
      <c r="AH285" s="44">
        <f t="shared" si="57"/>
        <v>20</v>
      </c>
      <c r="AI285" s="44" t="s">
        <v>3197</v>
      </c>
      <c r="AJ285" s="50">
        <v>45401</v>
      </c>
      <c r="AK285" s="49" t="s">
        <v>3198</v>
      </c>
      <c r="AL285" s="44" t="s">
        <v>1671</v>
      </c>
      <c r="AM285" s="1" t="e">
        <f>VLOOKUP(C:C,AV:AW,2,FALSE)</f>
        <v>#N/A</v>
      </c>
      <c r="AQ285" s="52"/>
      <c r="AR285" s="52"/>
      <c r="AS285" s="52"/>
      <c r="AT285" s="52"/>
      <c r="AU285" s="52"/>
      <c r="AV285" s="52"/>
      <c r="AW285" s="52"/>
      <c r="AX285" s="52"/>
      <c r="AY285" s="96"/>
      <c r="AZ285" s="52"/>
      <c r="BH285" s="1" t="e">
        <f>VLOOKUP(C:C,BN:BO,2,FALSE)</f>
        <v>#N/A</v>
      </c>
      <c r="BI285" s="1" t="e">
        <f t="shared" si="58"/>
        <v>#N/A</v>
      </c>
      <c r="BJ285" s="76">
        <v>1564477</v>
      </c>
      <c r="BK285" s="75" t="s">
        <v>2971</v>
      </c>
      <c r="BL285" s="75" t="s">
        <v>1623</v>
      </c>
      <c r="BM285" s="75" t="s">
        <v>3199</v>
      </c>
      <c r="BN285" s="77" t="s">
        <v>3200</v>
      </c>
      <c r="BO285" s="78">
        <v>100</v>
      </c>
      <c r="BP285" s="75" t="s">
        <v>3201</v>
      </c>
      <c r="BQ285" s="80">
        <v>45102</v>
      </c>
      <c r="BR285" s="75" t="s">
        <v>3202</v>
      </c>
      <c r="BS285" s="75" t="s">
        <v>1608</v>
      </c>
      <c r="BT285" s="75">
        <v>200</v>
      </c>
      <c r="BU285" s="75">
        <v>0</v>
      </c>
    </row>
    <row r="286" ht="48" spans="1:73">
      <c r="A286" s="16">
        <f t="shared" si="52"/>
        <v>282</v>
      </c>
      <c r="B286" s="16" t="s">
        <v>662</v>
      </c>
      <c r="C286" s="16" t="s">
        <v>663</v>
      </c>
      <c r="D286" s="16" t="s">
        <v>40</v>
      </c>
      <c r="E286" s="16">
        <v>27</v>
      </c>
      <c r="F286" s="24" t="s">
        <v>3175</v>
      </c>
      <c r="G286" s="18" t="s">
        <v>651</v>
      </c>
      <c r="H286" s="16" t="s">
        <v>42</v>
      </c>
      <c r="I286" s="16">
        <v>2</v>
      </c>
      <c r="J286" s="32">
        <v>135</v>
      </c>
      <c r="K286" s="33">
        <f t="shared" si="53"/>
        <v>7290</v>
      </c>
      <c r="L286" s="34">
        <v>122.4</v>
      </c>
      <c r="M286" s="33">
        <f t="shared" si="54"/>
        <v>6609.6</v>
      </c>
      <c r="N286" s="35">
        <v>90</v>
      </c>
      <c r="O286" s="35">
        <v>4860</v>
      </c>
      <c r="P286" s="35">
        <f t="shared" si="55"/>
        <v>115.8</v>
      </c>
      <c r="Q286" s="35">
        <f t="shared" si="56"/>
        <v>6253.2</v>
      </c>
      <c r="R286" s="35"/>
      <c r="S286" s="35"/>
      <c r="T286" s="41"/>
      <c r="X286" s="1" t="e">
        <f t="shared" si="60"/>
        <v>#N/A</v>
      </c>
      <c r="AA286" s="46">
        <v>1744463</v>
      </c>
      <c r="AB286" s="44" t="s">
        <v>1572</v>
      </c>
      <c r="AC286" s="44" t="s">
        <v>1605</v>
      </c>
      <c r="AD286" s="45" t="s">
        <v>1873</v>
      </c>
      <c r="AE286" s="44" t="s">
        <v>692</v>
      </c>
      <c r="AF286" s="44">
        <v>700</v>
      </c>
      <c r="AG286" s="44">
        <v>0</v>
      </c>
      <c r="AH286" s="44">
        <f t="shared" si="57"/>
        <v>350</v>
      </c>
      <c r="AI286" s="44" t="s">
        <v>3203</v>
      </c>
      <c r="AJ286" s="50">
        <v>45401</v>
      </c>
      <c r="AK286" s="49" t="s">
        <v>3204</v>
      </c>
      <c r="AL286" s="44" t="s">
        <v>1671</v>
      </c>
      <c r="AM286" s="1" t="e">
        <f>VLOOKUP(C:C,AV:AW,2,FALSE)</f>
        <v>#N/A</v>
      </c>
      <c r="AQ286" s="52"/>
      <c r="AR286" s="52"/>
      <c r="AS286" s="52"/>
      <c r="AT286" s="52"/>
      <c r="AU286" s="52"/>
      <c r="AV286" s="52"/>
      <c r="AW286" s="52"/>
      <c r="AX286" s="52"/>
      <c r="AY286" s="96"/>
      <c r="AZ286" s="52"/>
      <c r="BH286" s="1" t="e">
        <f>VLOOKUP(C:C,BN:BO,2,FALSE)</f>
        <v>#N/A</v>
      </c>
      <c r="BI286" s="1" t="e">
        <f t="shared" si="58"/>
        <v>#N/A</v>
      </c>
      <c r="BJ286" s="76">
        <v>1564477</v>
      </c>
      <c r="BK286" s="75" t="s">
        <v>2971</v>
      </c>
      <c r="BL286" s="75" t="s">
        <v>1623</v>
      </c>
      <c r="BM286" s="75" t="s">
        <v>1202</v>
      </c>
      <c r="BN286" s="77" t="s">
        <v>1203</v>
      </c>
      <c r="BO286" s="78">
        <v>140</v>
      </c>
      <c r="BP286" s="75" t="s">
        <v>3205</v>
      </c>
      <c r="BQ286" s="80">
        <v>45102</v>
      </c>
      <c r="BR286" s="75" t="s">
        <v>3206</v>
      </c>
      <c r="BS286" s="75" t="s">
        <v>1608</v>
      </c>
      <c r="BT286" s="75">
        <v>280</v>
      </c>
      <c r="BU286" s="75">
        <v>0</v>
      </c>
    </row>
    <row r="287" ht="48" spans="1:73">
      <c r="A287" s="16">
        <f t="shared" si="52"/>
        <v>283</v>
      </c>
      <c r="B287" s="16" t="s">
        <v>664</v>
      </c>
      <c r="C287" s="16" t="s">
        <v>665</v>
      </c>
      <c r="D287" s="16" t="s">
        <v>40</v>
      </c>
      <c r="E287" s="16">
        <v>24</v>
      </c>
      <c r="F287" s="24" t="s">
        <v>3175</v>
      </c>
      <c r="G287" s="18" t="s">
        <v>651</v>
      </c>
      <c r="H287" s="16" t="s">
        <v>42</v>
      </c>
      <c r="I287" s="16">
        <v>2</v>
      </c>
      <c r="J287" s="32">
        <v>135</v>
      </c>
      <c r="K287" s="33">
        <f t="shared" si="53"/>
        <v>6480</v>
      </c>
      <c r="L287" s="34">
        <v>122.4</v>
      </c>
      <c r="M287" s="33">
        <f t="shared" si="54"/>
        <v>5875.2</v>
      </c>
      <c r="N287" s="35">
        <v>90</v>
      </c>
      <c r="O287" s="35">
        <v>4320</v>
      </c>
      <c r="P287" s="35">
        <f t="shared" si="55"/>
        <v>115.8</v>
      </c>
      <c r="Q287" s="35">
        <f t="shared" si="56"/>
        <v>5558.4</v>
      </c>
      <c r="R287" s="35"/>
      <c r="S287" s="35"/>
      <c r="T287" s="41"/>
      <c r="X287" s="1" t="e">
        <f t="shared" si="60"/>
        <v>#N/A</v>
      </c>
      <c r="AA287" s="46">
        <v>1745544</v>
      </c>
      <c r="AB287" s="44" t="s">
        <v>1572</v>
      </c>
      <c r="AC287" s="44" t="s">
        <v>1623</v>
      </c>
      <c r="AD287" s="45" t="s">
        <v>380</v>
      </c>
      <c r="AE287" s="44" t="s">
        <v>388</v>
      </c>
      <c r="AF287" s="44">
        <v>420</v>
      </c>
      <c r="AG287" s="44">
        <v>0</v>
      </c>
      <c r="AH287" s="44">
        <f t="shared" si="57"/>
        <v>210</v>
      </c>
      <c r="AI287" s="44" t="s">
        <v>3207</v>
      </c>
      <c r="AJ287" s="50">
        <v>45404</v>
      </c>
      <c r="AK287" s="49" t="s">
        <v>3208</v>
      </c>
      <c r="AL287" s="44" t="s">
        <v>1608</v>
      </c>
      <c r="AM287" s="1" t="e">
        <f>VLOOKUP(C:C,AV:AW,2,FALSE)</f>
        <v>#N/A</v>
      </c>
      <c r="AQ287" s="52"/>
      <c r="AR287" s="52"/>
      <c r="AS287" s="52"/>
      <c r="AT287" s="52"/>
      <c r="AU287" s="52"/>
      <c r="AV287" s="52"/>
      <c r="AW287" s="52"/>
      <c r="AX287" s="52"/>
      <c r="AY287" s="96"/>
      <c r="AZ287" s="52"/>
      <c r="BH287" s="1" t="e">
        <f>VLOOKUP(C:C,BN:BO,2,FALSE)</f>
        <v>#N/A</v>
      </c>
      <c r="BI287" s="1" t="e">
        <f t="shared" si="58"/>
        <v>#N/A</v>
      </c>
      <c r="BJ287" s="76">
        <v>1564477</v>
      </c>
      <c r="BK287" s="75" t="s">
        <v>2971</v>
      </c>
      <c r="BL287" s="75" t="s">
        <v>1623</v>
      </c>
      <c r="BM287" s="75" t="s">
        <v>1192</v>
      </c>
      <c r="BN287" s="77" t="s">
        <v>3209</v>
      </c>
      <c r="BO287" s="78">
        <v>140</v>
      </c>
      <c r="BP287" s="75" t="s">
        <v>3210</v>
      </c>
      <c r="BQ287" s="80">
        <v>45102</v>
      </c>
      <c r="BR287" s="75" t="s">
        <v>3211</v>
      </c>
      <c r="BS287" s="75" t="s">
        <v>1608</v>
      </c>
      <c r="BT287" s="75">
        <v>280</v>
      </c>
      <c r="BU287" s="75">
        <v>0</v>
      </c>
    </row>
    <row r="288" ht="48" spans="1:73">
      <c r="A288" s="16">
        <f t="shared" si="52"/>
        <v>284</v>
      </c>
      <c r="B288" s="16" t="s">
        <v>666</v>
      </c>
      <c r="C288" s="16" t="s">
        <v>667</v>
      </c>
      <c r="D288" s="16" t="s">
        <v>40</v>
      </c>
      <c r="E288" s="16">
        <v>54</v>
      </c>
      <c r="F288" s="24" t="s">
        <v>3175</v>
      </c>
      <c r="G288" s="18" t="s">
        <v>651</v>
      </c>
      <c r="H288" s="16" t="s">
        <v>42</v>
      </c>
      <c r="I288" s="16">
        <v>2</v>
      </c>
      <c r="J288" s="32">
        <v>135</v>
      </c>
      <c r="K288" s="33">
        <f t="shared" si="53"/>
        <v>14580</v>
      </c>
      <c r="L288" s="34">
        <v>122.4</v>
      </c>
      <c r="M288" s="33">
        <f t="shared" si="54"/>
        <v>13219.2</v>
      </c>
      <c r="N288" s="35">
        <v>90</v>
      </c>
      <c r="O288" s="35">
        <v>9720</v>
      </c>
      <c r="P288" s="35">
        <f t="shared" si="55"/>
        <v>115.8</v>
      </c>
      <c r="Q288" s="35">
        <f t="shared" si="56"/>
        <v>12506.4</v>
      </c>
      <c r="R288" s="35"/>
      <c r="S288" s="35"/>
      <c r="T288" s="41"/>
      <c r="X288" s="1" t="e">
        <f t="shared" si="60"/>
        <v>#N/A</v>
      </c>
      <c r="AA288" s="46">
        <v>1747430</v>
      </c>
      <c r="AB288" s="44" t="s">
        <v>2745</v>
      </c>
      <c r="AC288" s="44" t="s">
        <v>1605</v>
      </c>
      <c r="AD288" s="45" t="s">
        <v>1656</v>
      </c>
      <c r="AE288" s="44" t="s">
        <v>1632</v>
      </c>
      <c r="AF288" s="44">
        <v>100</v>
      </c>
      <c r="AG288" s="44">
        <v>0</v>
      </c>
      <c r="AH288" s="44">
        <f t="shared" si="57"/>
        <v>50</v>
      </c>
      <c r="AI288" s="44" t="s">
        <v>3212</v>
      </c>
      <c r="AJ288" s="50">
        <v>45406</v>
      </c>
      <c r="AK288" s="49" t="s">
        <v>3213</v>
      </c>
      <c r="AL288" s="44" t="s">
        <v>1608</v>
      </c>
      <c r="AM288" s="1" t="e">
        <f>VLOOKUP(C:C,AV:AW,2,FALSE)</f>
        <v>#N/A</v>
      </c>
      <c r="AQ288" s="52"/>
      <c r="AR288" s="52"/>
      <c r="AS288" s="52"/>
      <c r="AT288" s="52"/>
      <c r="AU288" s="52"/>
      <c r="AV288" s="52"/>
      <c r="AW288" s="52"/>
      <c r="AX288" s="52"/>
      <c r="AY288" s="96"/>
      <c r="AZ288" s="52"/>
      <c r="BH288" s="1" t="e">
        <f>VLOOKUP(C:C,BN:BO,2,FALSE)</f>
        <v>#N/A</v>
      </c>
      <c r="BI288" s="1" t="e">
        <f t="shared" si="58"/>
        <v>#N/A</v>
      </c>
      <c r="BJ288" s="76">
        <v>1564477</v>
      </c>
      <c r="BK288" s="75" t="s">
        <v>2971</v>
      </c>
      <c r="BL288" s="75" t="s">
        <v>1623</v>
      </c>
      <c r="BM288" s="75" t="s">
        <v>3214</v>
      </c>
      <c r="BN288" s="77" t="s">
        <v>3215</v>
      </c>
      <c r="BO288" s="78">
        <v>100</v>
      </c>
      <c r="BP288" s="75" t="s">
        <v>3216</v>
      </c>
      <c r="BQ288" s="80">
        <v>45102</v>
      </c>
      <c r="BR288" s="75" t="s">
        <v>3217</v>
      </c>
      <c r="BS288" s="75" t="s">
        <v>1608</v>
      </c>
      <c r="BT288" s="75">
        <v>200</v>
      </c>
      <c r="BU288" s="75">
        <v>0</v>
      </c>
    </row>
    <row r="289" ht="48" spans="1:73">
      <c r="A289" s="16">
        <f t="shared" si="52"/>
        <v>285</v>
      </c>
      <c r="B289" s="16" t="s">
        <v>668</v>
      </c>
      <c r="C289" s="16" t="s">
        <v>669</v>
      </c>
      <c r="D289" s="16" t="s">
        <v>40</v>
      </c>
      <c r="E289" s="16">
        <v>18</v>
      </c>
      <c r="F289" s="17" t="s">
        <v>3218</v>
      </c>
      <c r="G289" s="17" t="s">
        <v>3219</v>
      </c>
      <c r="H289" s="16" t="s">
        <v>42</v>
      </c>
      <c r="I289" s="16">
        <v>1</v>
      </c>
      <c r="J289" s="33">
        <v>135</v>
      </c>
      <c r="K289" s="33">
        <f t="shared" si="53"/>
        <v>2430</v>
      </c>
      <c r="L289" s="34">
        <v>229.5</v>
      </c>
      <c r="M289" s="33">
        <f t="shared" si="54"/>
        <v>4131</v>
      </c>
      <c r="N289" s="35">
        <v>180</v>
      </c>
      <c r="O289" s="35">
        <v>3240</v>
      </c>
      <c r="P289" s="35">
        <f t="shared" si="55"/>
        <v>181.5</v>
      </c>
      <c r="Q289" s="35">
        <f t="shared" si="56"/>
        <v>3267</v>
      </c>
      <c r="R289" s="35"/>
      <c r="S289" s="35"/>
      <c r="T289" s="41"/>
      <c r="X289" s="1" t="e">
        <f t="shared" si="60"/>
        <v>#N/A</v>
      </c>
      <c r="AA289" s="46">
        <v>1748152</v>
      </c>
      <c r="AB289" s="44" t="s">
        <v>2745</v>
      </c>
      <c r="AC289" s="44" t="s">
        <v>1605</v>
      </c>
      <c r="AD289" s="45" t="s">
        <v>657</v>
      </c>
      <c r="AE289" s="44" t="s">
        <v>658</v>
      </c>
      <c r="AF289" s="44">
        <v>400</v>
      </c>
      <c r="AG289" s="44">
        <v>0</v>
      </c>
      <c r="AH289" s="44">
        <f t="shared" si="57"/>
        <v>200</v>
      </c>
      <c r="AI289" s="44" t="s">
        <v>3220</v>
      </c>
      <c r="AJ289" s="50">
        <v>45407</v>
      </c>
      <c r="AK289" s="49" t="s">
        <v>3221</v>
      </c>
      <c r="AL289" s="44" t="s">
        <v>1608</v>
      </c>
      <c r="AM289" s="1" t="e">
        <f>VLOOKUP(C:C,AV:AW,2,FALSE)</f>
        <v>#N/A</v>
      </c>
      <c r="AQ289" s="52"/>
      <c r="AR289" s="52"/>
      <c r="AS289" s="52"/>
      <c r="AT289" s="52"/>
      <c r="AU289" s="52"/>
      <c r="AV289" s="52"/>
      <c r="AW289" s="52"/>
      <c r="AX289" s="52"/>
      <c r="AY289" s="96"/>
      <c r="AZ289" s="52"/>
      <c r="BH289" s="1" t="e">
        <f>VLOOKUP(C:C,BN:BO,2,FALSE)</f>
        <v>#N/A</v>
      </c>
      <c r="BI289" s="1" t="e">
        <f t="shared" si="58"/>
        <v>#N/A</v>
      </c>
      <c r="BJ289" s="76">
        <v>1564477</v>
      </c>
      <c r="BK289" s="75" t="s">
        <v>2971</v>
      </c>
      <c r="BL289" s="75" t="s">
        <v>1623</v>
      </c>
      <c r="BM289" s="75" t="s">
        <v>807</v>
      </c>
      <c r="BN289" s="77" t="s">
        <v>808</v>
      </c>
      <c r="BO289" s="78">
        <v>150</v>
      </c>
      <c r="BP289" s="75" t="s">
        <v>3222</v>
      </c>
      <c r="BQ289" s="80">
        <v>45102</v>
      </c>
      <c r="BR289" s="75" t="s">
        <v>3223</v>
      </c>
      <c r="BS289" s="75" t="s">
        <v>1608</v>
      </c>
      <c r="BT289" s="75">
        <v>300</v>
      </c>
      <c r="BU289" s="75">
        <v>0</v>
      </c>
    </row>
    <row r="290" ht="48" spans="1:73">
      <c r="A290" s="16">
        <f t="shared" si="52"/>
        <v>286</v>
      </c>
      <c r="B290" s="16" t="s">
        <v>671</v>
      </c>
      <c r="C290" s="16" t="s">
        <v>672</v>
      </c>
      <c r="D290" s="16" t="s">
        <v>40</v>
      </c>
      <c r="E290" s="16">
        <v>1</v>
      </c>
      <c r="F290" s="19" t="s">
        <v>673</v>
      </c>
      <c r="G290" s="19" t="s">
        <v>673</v>
      </c>
      <c r="H290" s="16" t="s">
        <v>42</v>
      </c>
      <c r="I290" s="16">
        <v>1</v>
      </c>
      <c r="J290" s="33">
        <v>180</v>
      </c>
      <c r="K290" s="33">
        <f t="shared" si="53"/>
        <v>180</v>
      </c>
      <c r="L290" s="34">
        <v>51</v>
      </c>
      <c r="M290" s="33">
        <f t="shared" si="54"/>
        <v>51</v>
      </c>
      <c r="N290" s="35">
        <v>450</v>
      </c>
      <c r="O290" s="35">
        <v>450</v>
      </c>
      <c r="P290" s="35">
        <f t="shared" si="55"/>
        <v>227</v>
      </c>
      <c r="Q290" s="35">
        <f t="shared" si="56"/>
        <v>227</v>
      </c>
      <c r="R290" s="35"/>
      <c r="S290" s="35"/>
      <c r="T290" s="41"/>
      <c r="X290" s="1" t="e">
        <f t="shared" si="60"/>
        <v>#N/A</v>
      </c>
      <c r="AA290" s="46">
        <v>1749398</v>
      </c>
      <c r="AB290" s="44" t="s">
        <v>2745</v>
      </c>
      <c r="AC290" s="44" t="s">
        <v>1623</v>
      </c>
      <c r="AD290" s="45" t="s">
        <v>3224</v>
      </c>
      <c r="AE290" s="44" t="s">
        <v>40</v>
      </c>
      <c r="AF290" s="44">
        <v>600</v>
      </c>
      <c r="AG290" s="44">
        <v>0</v>
      </c>
      <c r="AH290" s="44">
        <f t="shared" si="57"/>
        <v>300</v>
      </c>
      <c r="AI290" s="44" t="s">
        <v>3225</v>
      </c>
      <c r="AJ290" s="50">
        <v>45408</v>
      </c>
      <c r="AK290" s="49" t="s">
        <v>2997</v>
      </c>
      <c r="AL290" s="44" t="s">
        <v>1608</v>
      </c>
      <c r="AM290" s="1" t="e">
        <f>VLOOKUP(C:C,AV:AW,2,FALSE)</f>
        <v>#N/A</v>
      </c>
      <c r="AQ290" s="52"/>
      <c r="AR290" s="52"/>
      <c r="AS290" s="52"/>
      <c r="AT290" s="52"/>
      <c r="AU290" s="52"/>
      <c r="AV290" s="52"/>
      <c r="AW290" s="52"/>
      <c r="AX290" s="52"/>
      <c r="AY290" s="96"/>
      <c r="AZ290" s="52"/>
      <c r="BH290" s="1" t="e">
        <f>VLOOKUP(C:C,BN:BO,2,FALSE)</f>
        <v>#N/A</v>
      </c>
      <c r="BI290" s="1" t="e">
        <f t="shared" si="58"/>
        <v>#N/A</v>
      </c>
      <c r="BJ290" s="76">
        <v>1564477</v>
      </c>
      <c r="BK290" s="75" t="s">
        <v>2971</v>
      </c>
      <c r="BL290" s="75" t="s">
        <v>1623</v>
      </c>
      <c r="BM290" s="75" t="s">
        <v>1213</v>
      </c>
      <c r="BN290" s="77" t="s">
        <v>3226</v>
      </c>
      <c r="BO290" s="78">
        <v>200</v>
      </c>
      <c r="BP290" s="75" t="s">
        <v>3227</v>
      </c>
      <c r="BQ290" s="80">
        <v>45102</v>
      </c>
      <c r="BR290" s="75" t="s">
        <v>3228</v>
      </c>
      <c r="BS290" s="75" t="s">
        <v>1608</v>
      </c>
      <c r="BT290" s="75">
        <v>400</v>
      </c>
      <c r="BU290" s="75">
        <v>0</v>
      </c>
    </row>
    <row r="291" ht="78.75" spans="1:73">
      <c r="A291" s="16">
        <f t="shared" si="52"/>
        <v>287</v>
      </c>
      <c r="B291" s="16" t="s">
        <v>674</v>
      </c>
      <c r="C291" s="16" t="s">
        <v>675</v>
      </c>
      <c r="D291" s="16" t="s">
        <v>676</v>
      </c>
      <c r="E291" s="16">
        <v>3</v>
      </c>
      <c r="F291" s="17" t="s">
        <v>3229</v>
      </c>
      <c r="G291" s="17" t="s">
        <v>3229</v>
      </c>
      <c r="H291" s="16" t="s">
        <v>42</v>
      </c>
      <c r="I291" s="16">
        <v>2</v>
      </c>
      <c r="J291" s="33">
        <v>135</v>
      </c>
      <c r="K291" s="33">
        <f t="shared" si="53"/>
        <v>810</v>
      </c>
      <c r="L291" s="34">
        <v>204</v>
      </c>
      <c r="M291" s="33">
        <f t="shared" si="54"/>
        <v>1224</v>
      </c>
      <c r="N291" s="35">
        <v>360</v>
      </c>
      <c r="O291" s="35">
        <v>2160</v>
      </c>
      <c r="P291" s="35">
        <f t="shared" si="55"/>
        <v>233</v>
      </c>
      <c r="Q291" s="35">
        <f t="shared" si="56"/>
        <v>1398</v>
      </c>
      <c r="R291" s="35"/>
      <c r="S291" s="35"/>
      <c r="T291" s="41"/>
      <c r="X291" s="1" t="e">
        <f t="shared" si="60"/>
        <v>#N/A</v>
      </c>
      <c r="AA291" s="46">
        <v>1754415</v>
      </c>
      <c r="AB291" s="44" t="s">
        <v>2745</v>
      </c>
      <c r="AC291" s="44" t="s">
        <v>1623</v>
      </c>
      <c r="AD291" s="45" t="s">
        <v>3230</v>
      </c>
      <c r="AE291" s="44" t="s">
        <v>3231</v>
      </c>
      <c r="AF291" s="44">
        <v>120</v>
      </c>
      <c r="AG291" s="44">
        <v>0</v>
      </c>
      <c r="AH291" s="44">
        <f t="shared" si="57"/>
        <v>60</v>
      </c>
      <c r="AI291" s="44" t="s">
        <v>3232</v>
      </c>
      <c r="AJ291" s="50">
        <v>45419</v>
      </c>
      <c r="AK291" s="49" t="s">
        <v>1979</v>
      </c>
      <c r="AL291" s="44" t="s">
        <v>1608</v>
      </c>
      <c r="AM291" s="1" t="e">
        <f>VLOOKUP(C:C,AV:AW,2,FALSE)</f>
        <v>#N/A</v>
      </c>
      <c r="AQ291" s="52"/>
      <c r="AR291" s="52"/>
      <c r="AS291" s="52"/>
      <c r="AT291" s="52"/>
      <c r="AU291" s="52"/>
      <c r="AV291" s="52"/>
      <c r="AW291" s="52"/>
      <c r="AX291" s="52"/>
      <c r="AY291" s="96"/>
      <c r="AZ291" s="52"/>
      <c r="BH291" s="1">
        <f>VLOOKUP(C:C,BN:BO,2,FALSE)</f>
        <v>200</v>
      </c>
      <c r="BI291" s="1">
        <f t="shared" si="58"/>
        <v>4</v>
      </c>
      <c r="BJ291" s="76">
        <v>1564477</v>
      </c>
      <c r="BK291" s="75" t="s">
        <v>2971</v>
      </c>
      <c r="BL291" s="75" t="s">
        <v>1623</v>
      </c>
      <c r="BM291" s="75" t="s">
        <v>3233</v>
      </c>
      <c r="BN291" s="77" t="s">
        <v>803</v>
      </c>
      <c r="BO291" s="78">
        <v>300</v>
      </c>
      <c r="BP291" s="75" t="s">
        <v>3234</v>
      </c>
      <c r="BQ291" s="80">
        <v>45102</v>
      </c>
      <c r="BR291" s="75" t="s">
        <v>3235</v>
      </c>
      <c r="BS291" s="75" t="s">
        <v>1608</v>
      </c>
      <c r="BT291" s="75">
        <v>600</v>
      </c>
      <c r="BU291" s="75">
        <v>0</v>
      </c>
    </row>
    <row r="292" ht="48" spans="1:73">
      <c r="A292" s="16">
        <f t="shared" si="52"/>
        <v>288</v>
      </c>
      <c r="B292" s="16" t="s">
        <v>678</v>
      </c>
      <c r="C292" s="16" t="s">
        <v>679</v>
      </c>
      <c r="D292" s="16" t="s">
        <v>680</v>
      </c>
      <c r="E292" s="16">
        <v>1</v>
      </c>
      <c r="F292" s="18" t="s">
        <v>681</v>
      </c>
      <c r="G292" s="18" t="s">
        <v>681</v>
      </c>
      <c r="H292" s="16" t="s">
        <v>42</v>
      </c>
      <c r="I292" s="16">
        <v>1</v>
      </c>
      <c r="J292" s="33">
        <v>360</v>
      </c>
      <c r="K292" s="33">
        <f t="shared" si="53"/>
        <v>360</v>
      </c>
      <c r="L292" s="34">
        <v>408</v>
      </c>
      <c r="M292" s="33">
        <f t="shared" si="54"/>
        <v>408</v>
      </c>
      <c r="N292" s="35">
        <v>270</v>
      </c>
      <c r="O292" s="35">
        <v>270</v>
      </c>
      <c r="P292" s="35">
        <f t="shared" si="55"/>
        <v>346</v>
      </c>
      <c r="Q292" s="35">
        <f t="shared" si="56"/>
        <v>346</v>
      </c>
      <c r="R292" s="35"/>
      <c r="S292" s="35"/>
      <c r="T292" s="41"/>
      <c r="X292" s="1">
        <f>VLOOKUP(C:C,AE:AH,4,FALSE)</f>
        <v>400</v>
      </c>
      <c r="Y292" s="1">
        <f>L292-X292</f>
        <v>8</v>
      </c>
      <c r="AA292" s="46">
        <v>1754415</v>
      </c>
      <c r="AB292" s="44" t="s">
        <v>2745</v>
      </c>
      <c r="AC292" s="44" t="s">
        <v>1623</v>
      </c>
      <c r="AD292" s="45" t="s">
        <v>3236</v>
      </c>
      <c r="AE292" s="44" t="s">
        <v>1616</v>
      </c>
      <c r="AF292" s="44">
        <v>35</v>
      </c>
      <c r="AG292" s="44">
        <v>0</v>
      </c>
      <c r="AH292" s="44">
        <f t="shared" si="57"/>
        <v>17.5</v>
      </c>
      <c r="AI292" s="44" t="s">
        <v>3237</v>
      </c>
      <c r="AJ292" s="50">
        <v>45419</v>
      </c>
      <c r="AK292" s="49" t="s">
        <v>3238</v>
      </c>
      <c r="AL292" s="44" t="s">
        <v>1608</v>
      </c>
      <c r="AM292" s="1" t="e">
        <f>VLOOKUP(C:C,AV:AW,2,FALSE)</f>
        <v>#N/A</v>
      </c>
      <c r="AQ292" s="52"/>
      <c r="AR292" s="52"/>
      <c r="AS292" s="52"/>
      <c r="AT292" s="52"/>
      <c r="AU292" s="52"/>
      <c r="AV292" s="52"/>
      <c r="AW292" s="52"/>
      <c r="AX292" s="52"/>
      <c r="AY292" s="96"/>
      <c r="AZ292" s="52"/>
      <c r="BH292" s="1">
        <f>VLOOKUP(C:C,BN:BO,2,FALSE)</f>
        <v>300</v>
      </c>
      <c r="BI292" s="1">
        <f t="shared" si="58"/>
        <v>108</v>
      </c>
      <c r="BJ292" s="76">
        <v>1564477</v>
      </c>
      <c r="BK292" s="75" t="s">
        <v>2971</v>
      </c>
      <c r="BL292" s="75" t="s">
        <v>1623</v>
      </c>
      <c r="BM292" s="75" t="s">
        <v>3239</v>
      </c>
      <c r="BN292" s="77" t="s">
        <v>142</v>
      </c>
      <c r="BO292" s="78">
        <v>300</v>
      </c>
      <c r="BP292" s="75" t="s">
        <v>3240</v>
      </c>
      <c r="BQ292" s="80">
        <v>45102</v>
      </c>
      <c r="BR292" s="75" t="s">
        <v>3241</v>
      </c>
      <c r="BS292" s="75" t="s">
        <v>1608</v>
      </c>
      <c r="BT292" s="75">
        <v>600</v>
      </c>
      <c r="BU292" s="75">
        <v>0</v>
      </c>
    </row>
    <row r="293" ht="78.75" spans="1:73">
      <c r="A293" s="16">
        <f t="shared" si="52"/>
        <v>289</v>
      </c>
      <c r="B293" s="16" t="s">
        <v>682</v>
      </c>
      <c r="C293" s="16" t="s">
        <v>683</v>
      </c>
      <c r="D293" s="16" t="s">
        <v>40</v>
      </c>
      <c r="E293" s="16">
        <v>1</v>
      </c>
      <c r="F293" s="18" t="s">
        <v>684</v>
      </c>
      <c r="G293" s="18" t="s">
        <v>684</v>
      </c>
      <c r="H293" s="16" t="s">
        <v>42</v>
      </c>
      <c r="I293" s="16">
        <v>1</v>
      </c>
      <c r="J293" s="33">
        <v>720</v>
      </c>
      <c r="K293" s="33">
        <f t="shared" si="53"/>
        <v>720</v>
      </c>
      <c r="L293" s="34">
        <v>198.9</v>
      </c>
      <c r="M293" s="33">
        <f t="shared" si="54"/>
        <v>198.9</v>
      </c>
      <c r="N293" s="35">
        <v>351</v>
      </c>
      <c r="O293" s="35">
        <v>351</v>
      </c>
      <c r="P293" s="35">
        <f t="shared" si="55"/>
        <v>423.3</v>
      </c>
      <c r="Q293" s="35">
        <f t="shared" si="56"/>
        <v>423.3</v>
      </c>
      <c r="R293" s="35"/>
      <c r="S293" s="35"/>
      <c r="T293" s="41"/>
      <c r="X293" s="1" t="e">
        <f t="shared" si="60"/>
        <v>#N/A</v>
      </c>
      <c r="AA293" s="46">
        <v>1757038</v>
      </c>
      <c r="AB293" s="44" t="s">
        <v>1572</v>
      </c>
      <c r="AC293" s="44" t="s">
        <v>1605</v>
      </c>
      <c r="AD293" s="45" t="s">
        <v>397</v>
      </c>
      <c r="AE293" s="44" t="s">
        <v>398</v>
      </c>
      <c r="AF293" s="44">
        <v>300</v>
      </c>
      <c r="AG293" s="44">
        <v>0</v>
      </c>
      <c r="AH293" s="44">
        <f t="shared" si="57"/>
        <v>150</v>
      </c>
      <c r="AI293" s="44" t="s">
        <v>3242</v>
      </c>
      <c r="AJ293" s="50">
        <v>45422</v>
      </c>
      <c r="AK293" s="49" t="s">
        <v>3243</v>
      </c>
      <c r="AL293" s="44" t="s">
        <v>1608</v>
      </c>
      <c r="AM293" s="1" t="e">
        <f>VLOOKUP(C:C,AV:AW,2,FALSE)</f>
        <v>#N/A</v>
      </c>
      <c r="AQ293" s="52"/>
      <c r="AR293" s="52"/>
      <c r="AS293" s="52"/>
      <c r="AT293" s="52"/>
      <c r="AU293" s="52"/>
      <c r="AV293" s="52"/>
      <c r="AW293" s="52"/>
      <c r="AX293" s="52"/>
      <c r="AY293" s="96"/>
      <c r="AZ293" s="52"/>
      <c r="BH293" s="1" t="e">
        <f>VLOOKUP(C:C,BN:BO,2,FALSE)</f>
        <v>#N/A</v>
      </c>
      <c r="BI293" s="1" t="e">
        <f t="shared" si="58"/>
        <v>#N/A</v>
      </c>
      <c r="BJ293" s="76">
        <v>1564477</v>
      </c>
      <c r="BK293" s="75" t="s">
        <v>2971</v>
      </c>
      <c r="BL293" s="75" t="s">
        <v>1623</v>
      </c>
      <c r="BM293" s="75" t="s">
        <v>3244</v>
      </c>
      <c r="BN293" s="77" t="s">
        <v>3245</v>
      </c>
      <c r="BO293" s="78">
        <v>200</v>
      </c>
      <c r="BP293" s="75" t="s">
        <v>3246</v>
      </c>
      <c r="BQ293" s="80">
        <v>45102</v>
      </c>
      <c r="BR293" s="75" t="s">
        <v>3247</v>
      </c>
      <c r="BS293" s="75" t="s">
        <v>1608</v>
      </c>
      <c r="BT293" s="75">
        <v>400</v>
      </c>
      <c r="BU293" s="75">
        <v>0</v>
      </c>
    </row>
    <row r="294" ht="48" spans="1:73">
      <c r="A294" s="16">
        <f t="shared" si="52"/>
        <v>290</v>
      </c>
      <c r="B294" s="16" t="s">
        <v>685</v>
      </c>
      <c r="C294" s="16" t="s">
        <v>686</v>
      </c>
      <c r="D294" s="16" t="s">
        <v>95</v>
      </c>
      <c r="E294" s="16">
        <v>1</v>
      </c>
      <c r="F294" s="18" t="s">
        <v>3248</v>
      </c>
      <c r="G294" s="18" t="s">
        <v>3248</v>
      </c>
      <c r="H294" s="16" t="s">
        <v>42</v>
      </c>
      <c r="I294" s="16">
        <v>1</v>
      </c>
      <c r="J294" s="33">
        <v>45</v>
      </c>
      <c r="K294" s="33">
        <f t="shared" si="53"/>
        <v>45</v>
      </c>
      <c r="L294" s="34">
        <v>22.95</v>
      </c>
      <c r="M294" s="33">
        <f t="shared" si="54"/>
        <v>22.95</v>
      </c>
      <c r="N294" s="35">
        <v>90</v>
      </c>
      <c r="O294" s="35">
        <v>90</v>
      </c>
      <c r="P294" s="35">
        <f t="shared" si="55"/>
        <v>52.65</v>
      </c>
      <c r="Q294" s="35">
        <f t="shared" si="56"/>
        <v>52.65</v>
      </c>
      <c r="R294" s="35"/>
      <c r="S294" s="35"/>
      <c r="T294" s="41"/>
      <c r="X294" s="1" t="e">
        <f t="shared" si="60"/>
        <v>#N/A</v>
      </c>
      <c r="AA294" s="46">
        <v>1757038</v>
      </c>
      <c r="AB294" s="44" t="s">
        <v>1572</v>
      </c>
      <c r="AC294" s="44" t="s">
        <v>1605</v>
      </c>
      <c r="AD294" s="45" t="s">
        <v>135</v>
      </c>
      <c r="AE294" s="44" t="s">
        <v>137</v>
      </c>
      <c r="AF294" s="44">
        <v>800</v>
      </c>
      <c r="AG294" s="44">
        <v>0</v>
      </c>
      <c r="AH294" s="44">
        <f t="shared" si="57"/>
        <v>400</v>
      </c>
      <c r="AI294" s="44" t="s">
        <v>3249</v>
      </c>
      <c r="AJ294" s="50">
        <v>45422</v>
      </c>
      <c r="AK294" s="49" t="s">
        <v>3250</v>
      </c>
      <c r="AL294" s="44" t="s">
        <v>1837</v>
      </c>
      <c r="AM294" s="1" t="e">
        <f>VLOOKUP(C:C,AV:AW,2,FALSE)</f>
        <v>#N/A</v>
      </c>
      <c r="AQ294" s="52"/>
      <c r="AR294" s="52"/>
      <c r="AS294" s="52"/>
      <c r="AT294" s="52"/>
      <c r="AU294" s="52"/>
      <c r="AV294" s="52"/>
      <c r="AW294" s="52"/>
      <c r="AX294" s="52"/>
      <c r="AY294" s="96"/>
      <c r="AZ294" s="52"/>
      <c r="BH294" s="1" t="e">
        <f>VLOOKUP(C:C,BN:BO,2,FALSE)</f>
        <v>#N/A</v>
      </c>
      <c r="BI294" s="1" t="e">
        <f t="shared" si="58"/>
        <v>#N/A</v>
      </c>
      <c r="BJ294" s="76">
        <v>1564477</v>
      </c>
      <c r="BK294" s="75" t="s">
        <v>2971</v>
      </c>
      <c r="BL294" s="75" t="s">
        <v>1623</v>
      </c>
      <c r="BM294" s="75" t="s">
        <v>345</v>
      </c>
      <c r="BN294" s="77" t="s">
        <v>3251</v>
      </c>
      <c r="BO294" s="78">
        <v>300</v>
      </c>
      <c r="BP294" s="75" t="s">
        <v>3252</v>
      </c>
      <c r="BQ294" s="80">
        <v>45102</v>
      </c>
      <c r="BR294" s="75" t="s">
        <v>3253</v>
      </c>
      <c r="BS294" s="75" t="s">
        <v>1608</v>
      </c>
      <c r="BT294" s="75">
        <v>600</v>
      </c>
      <c r="BU294" s="75">
        <v>0</v>
      </c>
    </row>
    <row r="295" ht="48" spans="1:73">
      <c r="A295" s="16">
        <f t="shared" si="52"/>
        <v>291</v>
      </c>
      <c r="B295" s="16" t="s">
        <v>688</v>
      </c>
      <c r="C295" s="16" t="s">
        <v>689</v>
      </c>
      <c r="D295" s="16" t="s">
        <v>40</v>
      </c>
      <c r="E295" s="16">
        <v>1</v>
      </c>
      <c r="F295" s="19" t="s">
        <v>56</v>
      </c>
      <c r="G295" s="19" t="s">
        <v>56</v>
      </c>
      <c r="H295" s="16" t="s">
        <v>42</v>
      </c>
      <c r="I295" s="16">
        <v>1</v>
      </c>
      <c r="J295" s="33">
        <v>2700</v>
      </c>
      <c r="K295" s="33">
        <f t="shared" si="53"/>
        <v>2700</v>
      </c>
      <c r="L295" s="34">
        <v>765</v>
      </c>
      <c r="M295" s="33">
        <f t="shared" si="54"/>
        <v>765</v>
      </c>
      <c r="N295" s="35">
        <v>90</v>
      </c>
      <c r="O295" s="35">
        <v>90</v>
      </c>
      <c r="P295" s="35">
        <f t="shared" si="55"/>
        <v>1185</v>
      </c>
      <c r="Q295" s="35">
        <f t="shared" si="56"/>
        <v>1185</v>
      </c>
      <c r="R295" s="35"/>
      <c r="S295" s="35"/>
      <c r="T295" s="41"/>
      <c r="X295" s="1" t="e">
        <f t="shared" si="60"/>
        <v>#N/A</v>
      </c>
      <c r="AA295" s="46">
        <v>1757038</v>
      </c>
      <c r="AB295" s="44" t="s">
        <v>1572</v>
      </c>
      <c r="AC295" s="44" t="s">
        <v>1605</v>
      </c>
      <c r="AD295" s="45" t="s">
        <v>424</v>
      </c>
      <c r="AE295" s="44" t="s">
        <v>40</v>
      </c>
      <c r="AF295" s="44">
        <v>2670</v>
      </c>
      <c r="AG295" s="44">
        <v>0</v>
      </c>
      <c r="AH295" s="44">
        <f t="shared" si="57"/>
        <v>1335</v>
      </c>
      <c r="AI295" s="44" t="s">
        <v>3254</v>
      </c>
      <c r="AJ295" s="50">
        <v>45422</v>
      </c>
      <c r="AK295" s="49" t="s">
        <v>2900</v>
      </c>
      <c r="AL295" s="44" t="s">
        <v>2067</v>
      </c>
      <c r="AM295" s="1" t="e">
        <f>VLOOKUP(C:C,AV:AW,2,FALSE)</f>
        <v>#N/A</v>
      </c>
      <c r="AQ295" s="52"/>
      <c r="AR295" s="52"/>
      <c r="AS295" s="52"/>
      <c r="AT295" s="52"/>
      <c r="AU295" s="52"/>
      <c r="AV295" s="52"/>
      <c r="AW295" s="52"/>
      <c r="AX295" s="52"/>
      <c r="AY295" s="96"/>
      <c r="AZ295" s="52"/>
      <c r="BH295" s="1" t="e">
        <f>VLOOKUP(C:C,BN:BO,2,FALSE)</f>
        <v>#N/A</v>
      </c>
      <c r="BI295" s="1" t="e">
        <f t="shared" si="58"/>
        <v>#N/A</v>
      </c>
      <c r="BJ295" s="76">
        <v>1564477</v>
      </c>
      <c r="BK295" s="75" t="s">
        <v>2971</v>
      </c>
      <c r="BL295" s="75" t="s">
        <v>1623</v>
      </c>
      <c r="BM295" s="75" t="s">
        <v>345</v>
      </c>
      <c r="BN295" s="77" t="s">
        <v>3255</v>
      </c>
      <c r="BO295" s="78">
        <v>300</v>
      </c>
      <c r="BP295" s="75" t="s">
        <v>3256</v>
      </c>
      <c r="BQ295" s="80">
        <v>45102</v>
      </c>
      <c r="BR295" s="75" t="s">
        <v>3257</v>
      </c>
      <c r="BS295" s="75" t="s">
        <v>1608</v>
      </c>
      <c r="BT295" s="75">
        <v>600</v>
      </c>
      <c r="BU295" s="75">
        <v>0</v>
      </c>
    </row>
    <row r="296" ht="48" spans="1:73">
      <c r="A296" s="16">
        <f t="shared" si="52"/>
        <v>292</v>
      </c>
      <c r="B296" s="16" t="s">
        <v>690</v>
      </c>
      <c r="C296" s="16" t="s">
        <v>691</v>
      </c>
      <c r="D296" s="16" t="s">
        <v>308</v>
      </c>
      <c r="E296" s="16">
        <v>5</v>
      </c>
      <c r="F296" s="18" t="s">
        <v>56</v>
      </c>
      <c r="G296" s="18" t="s">
        <v>56</v>
      </c>
      <c r="H296" s="16" t="s">
        <v>54</v>
      </c>
      <c r="I296" s="16">
        <v>1</v>
      </c>
      <c r="J296" s="33">
        <v>360</v>
      </c>
      <c r="K296" s="33">
        <f t="shared" si="53"/>
        <v>1800</v>
      </c>
      <c r="L296" s="34">
        <v>357</v>
      </c>
      <c r="M296" s="33">
        <f t="shared" si="54"/>
        <v>1785</v>
      </c>
      <c r="N296" s="35">
        <v>770</v>
      </c>
      <c r="O296" s="35">
        <v>3850</v>
      </c>
      <c r="P296" s="35">
        <f t="shared" si="55"/>
        <v>495.67</v>
      </c>
      <c r="Q296" s="35">
        <f t="shared" si="56"/>
        <v>2478.35</v>
      </c>
      <c r="R296" s="35"/>
      <c r="S296" s="35"/>
      <c r="T296" s="41"/>
      <c r="X296" s="1" t="e">
        <f t="shared" si="60"/>
        <v>#N/A</v>
      </c>
      <c r="AA296" s="46">
        <v>1757038</v>
      </c>
      <c r="AB296" s="44" t="s">
        <v>1572</v>
      </c>
      <c r="AC296" s="44" t="s">
        <v>1605</v>
      </c>
      <c r="AD296" s="45" t="s">
        <v>424</v>
      </c>
      <c r="AE296" s="44" t="s">
        <v>2898</v>
      </c>
      <c r="AF296" s="44">
        <v>100</v>
      </c>
      <c r="AG296" s="44">
        <v>0</v>
      </c>
      <c r="AH296" s="44">
        <f t="shared" si="57"/>
        <v>50</v>
      </c>
      <c r="AI296" s="44" t="s">
        <v>3258</v>
      </c>
      <c r="AJ296" s="50">
        <v>45422</v>
      </c>
      <c r="AK296" s="49" t="s">
        <v>2900</v>
      </c>
      <c r="AL296" s="44" t="s">
        <v>2067</v>
      </c>
      <c r="AM296" s="1" t="e">
        <f>VLOOKUP(C:C,AV:AW,2,FALSE)</f>
        <v>#N/A</v>
      </c>
      <c r="AQ296" s="52"/>
      <c r="AR296" s="52"/>
      <c r="AS296" s="52"/>
      <c r="AT296" s="52"/>
      <c r="AU296" s="52"/>
      <c r="AV296" s="52"/>
      <c r="AW296" s="52"/>
      <c r="AX296" s="52"/>
      <c r="AY296" s="96"/>
      <c r="AZ296" s="52"/>
      <c r="BH296" s="1" t="e">
        <f>VLOOKUP(C:C,BN:BO,2,FALSE)</f>
        <v>#N/A</v>
      </c>
      <c r="BI296" s="1" t="e">
        <f t="shared" si="58"/>
        <v>#N/A</v>
      </c>
      <c r="BJ296" s="76">
        <v>1564477</v>
      </c>
      <c r="BK296" s="75" t="s">
        <v>2971</v>
      </c>
      <c r="BL296" s="75" t="s">
        <v>1623</v>
      </c>
      <c r="BM296" s="75" t="s">
        <v>3259</v>
      </c>
      <c r="BN296" s="77" t="s">
        <v>300</v>
      </c>
      <c r="BO296" s="78">
        <v>140</v>
      </c>
      <c r="BP296" s="75" t="s">
        <v>3260</v>
      </c>
      <c r="BQ296" s="80">
        <v>45102</v>
      </c>
      <c r="BR296" s="75" t="s">
        <v>3261</v>
      </c>
      <c r="BS296" s="75" t="s">
        <v>1608</v>
      </c>
      <c r="BT296" s="75">
        <v>280</v>
      </c>
      <c r="BU296" s="75">
        <v>0</v>
      </c>
    </row>
    <row r="297" ht="48" spans="1:73">
      <c r="A297" s="16">
        <f t="shared" si="52"/>
        <v>293</v>
      </c>
      <c r="B297" s="16" t="s">
        <v>690</v>
      </c>
      <c r="C297" s="16" t="s">
        <v>692</v>
      </c>
      <c r="D297" s="16" t="s">
        <v>693</v>
      </c>
      <c r="E297" s="16">
        <v>1</v>
      </c>
      <c r="F297" s="18" t="s">
        <v>56</v>
      </c>
      <c r="G297" s="18" t="s">
        <v>56</v>
      </c>
      <c r="H297" s="16" t="s">
        <v>54</v>
      </c>
      <c r="I297" s="16">
        <v>1</v>
      </c>
      <c r="J297" s="33">
        <v>360</v>
      </c>
      <c r="K297" s="33">
        <f t="shared" si="53"/>
        <v>360</v>
      </c>
      <c r="L297" s="34">
        <v>357</v>
      </c>
      <c r="M297" s="33">
        <f t="shared" si="54"/>
        <v>357</v>
      </c>
      <c r="N297" s="35">
        <v>770</v>
      </c>
      <c r="O297" s="35">
        <v>770</v>
      </c>
      <c r="P297" s="35">
        <f t="shared" si="55"/>
        <v>495.67</v>
      </c>
      <c r="Q297" s="35">
        <f t="shared" si="56"/>
        <v>495.67</v>
      </c>
      <c r="R297" s="35"/>
      <c r="S297" s="35"/>
      <c r="T297" s="41"/>
      <c r="X297" s="1">
        <f>VLOOKUP(C:C,AE:AH,4,FALSE)</f>
        <v>350</v>
      </c>
      <c r="Y297" s="1">
        <f t="shared" ref="Y297:Y299" si="61">L297-X297</f>
        <v>7</v>
      </c>
      <c r="AA297" s="46">
        <v>1757038</v>
      </c>
      <c r="AB297" s="44" t="s">
        <v>1572</v>
      </c>
      <c r="AC297" s="44" t="s">
        <v>1605</v>
      </c>
      <c r="AD297" s="45" t="s">
        <v>3262</v>
      </c>
      <c r="AE297" s="44" t="s">
        <v>481</v>
      </c>
      <c r="AF297" s="44">
        <v>1200</v>
      </c>
      <c r="AG297" s="44">
        <v>0</v>
      </c>
      <c r="AH297" s="44">
        <f t="shared" si="57"/>
        <v>600</v>
      </c>
      <c r="AI297" s="44" t="s">
        <v>3263</v>
      </c>
      <c r="AJ297" s="50">
        <v>45422</v>
      </c>
      <c r="AK297" s="49" t="s">
        <v>3264</v>
      </c>
      <c r="AL297" s="44" t="s">
        <v>1608</v>
      </c>
      <c r="AM297" s="1" t="e">
        <f>VLOOKUP(C:C,AV:AW,2,FALSE)</f>
        <v>#N/A</v>
      </c>
      <c r="AQ297" s="52"/>
      <c r="AR297" s="52"/>
      <c r="AS297" s="52"/>
      <c r="AT297" s="52"/>
      <c r="AU297" s="52"/>
      <c r="AV297" s="52"/>
      <c r="AW297" s="52"/>
      <c r="AX297" s="52"/>
      <c r="AY297" s="96"/>
      <c r="AZ297" s="52"/>
      <c r="BH297" s="1">
        <f>VLOOKUP(C:C,BN:BO,2,FALSE)</f>
        <v>350</v>
      </c>
      <c r="BI297" s="1">
        <f t="shared" si="58"/>
        <v>7</v>
      </c>
      <c r="BJ297" s="76">
        <v>1564477</v>
      </c>
      <c r="BK297" s="75" t="s">
        <v>2971</v>
      </c>
      <c r="BL297" s="75" t="s">
        <v>1623</v>
      </c>
      <c r="BM297" s="75" t="s">
        <v>3265</v>
      </c>
      <c r="BN297" s="77" t="s">
        <v>3266</v>
      </c>
      <c r="BO297" s="78">
        <v>300</v>
      </c>
      <c r="BP297" s="75" t="s">
        <v>3267</v>
      </c>
      <c r="BQ297" s="80">
        <v>45102</v>
      </c>
      <c r="BR297" s="75" t="s">
        <v>3268</v>
      </c>
      <c r="BS297" s="75" t="s">
        <v>1608</v>
      </c>
      <c r="BT297" s="75">
        <v>600</v>
      </c>
      <c r="BU297" s="75">
        <v>0</v>
      </c>
    </row>
    <row r="298" ht="247.5" spans="1:73">
      <c r="A298" s="16">
        <f t="shared" si="52"/>
        <v>294</v>
      </c>
      <c r="B298" s="16" t="s">
        <v>694</v>
      </c>
      <c r="C298" s="16" t="s">
        <v>695</v>
      </c>
      <c r="D298" s="16" t="s">
        <v>696</v>
      </c>
      <c r="E298" s="16">
        <v>2</v>
      </c>
      <c r="F298" s="18" t="s">
        <v>3269</v>
      </c>
      <c r="G298" s="18" t="s">
        <v>3270</v>
      </c>
      <c r="H298" s="16" t="s">
        <v>42</v>
      </c>
      <c r="I298" s="16">
        <v>1</v>
      </c>
      <c r="J298" s="33">
        <v>1800</v>
      </c>
      <c r="K298" s="33">
        <f t="shared" si="53"/>
        <v>3600</v>
      </c>
      <c r="L298" s="34">
        <v>765</v>
      </c>
      <c r="M298" s="33">
        <f t="shared" si="54"/>
        <v>1530</v>
      </c>
      <c r="N298" s="35">
        <v>1440</v>
      </c>
      <c r="O298" s="35">
        <v>2880</v>
      </c>
      <c r="P298" s="35">
        <f t="shared" si="55"/>
        <v>1335</v>
      </c>
      <c r="Q298" s="35">
        <f t="shared" si="56"/>
        <v>2670</v>
      </c>
      <c r="R298" s="35"/>
      <c r="S298" s="35"/>
      <c r="T298" s="41"/>
      <c r="X298" s="1">
        <f>VLOOKUP(C:C,AE:AH,4,FALSE)</f>
        <v>750</v>
      </c>
      <c r="Y298" s="1">
        <f t="shared" si="61"/>
        <v>15</v>
      </c>
      <c r="AA298" s="46">
        <v>1760739</v>
      </c>
      <c r="AB298" s="44" t="s">
        <v>1572</v>
      </c>
      <c r="AC298" s="44" t="s">
        <v>1605</v>
      </c>
      <c r="AD298" s="45" t="s">
        <v>2878</v>
      </c>
      <c r="AE298" s="44" t="s">
        <v>3271</v>
      </c>
      <c r="AF298" s="44">
        <v>2000</v>
      </c>
      <c r="AG298" s="44">
        <v>0</v>
      </c>
      <c r="AH298" s="44">
        <f t="shared" si="57"/>
        <v>1000</v>
      </c>
      <c r="AI298" s="44" t="s">
        <v>3272</v>
      </c>
      <c r="AJ298" s="50">
        <v>45427</v>
      </c>
      <c r="AK298" s="49" t="s">
        <v>2881</v>
      </c>
      <c r="AL298" s="44" t="s">
        <v>1837</v>
      </c>
      <c r="AM298" s="1" t="e">
        <f>VLOOKUP(C:C,AV:AW,2,FALSE)</f>
        <v>#N/A</v>
      </c>
      <c r="AQ298" s="52"/>
      <c r="AR298" s="52"/>
      <c r="AS298" s="52"/>
      <c r="AT298" s="52"/>
      <c r="AU298" s="52"/>
      <c r="AV298" s="52"/>
      <c r="AW298" s="52"/>
      <c r="AX298" s="52"/>
      <c r="AY298" s="96"/>
      <c r="AZ298" s="52"/>
      <c r="BH298" s="1" t="e">
        <f>VLOOKUP(C:C,BN:BO,2,FALSE)</f>
        <v>#N/A</v>
      </c>
      <c r="BI298" s="1" t="e">
        <f t="shared" si="58"/>
        <v>#N/A</v>
      </c>
      <c r="BJ298" s="76">
        <v>1564477</v>
      </c>
      <c r="BK298" s="75" t="s">
        <v>2971</v>
      </c>
      <c r="BL298" s="75" t="s">
        <v>1623</v>
      </c>
      <c r="BM298" s="75" t="s">
        <v>3273</v>
      </c>
      <c r="BN298" s="77" t="s">
        <v>3274</v>
      </c>
      <c r="BO298" s="78">
        <v>300</v>
      </c>
      <c r="BP298" s="75" t="s">
        <v>3275</v>
      </c>
      <c r="BQ298" s="80">
        <v>45102</v>
      </c>
      <c r="BR298" s="75" t="s">
        <v>3276</v>
      </c>
      <c r="BS298" s="75" t="s">
        <v>1608</v>
      </c>
      <c r="BT298" s="75">
        <v>600</v>
      </c>
      <c r="BU298" s="75">
        <v>0</v>
      </c>
    </row>
    <row r="299" ht="48" spans="1:73">
      <c r="A299" s="16">
        <f t="shared" si="52"/>
        <v>295</v>
      </c>
      <c r="B299" s="16" t="s">
        <v>698</v>
      </c>
      <c r="C299" s="16" t="s">
        <v>40</v>
      </c>
      <c r="D299" s="16" t="s">
        <v>40</v>
      </c>
      <c r="E299" s="16">
        <v>2</v>
      </c>
      <c r="F299" s="17" t="s">
        <v>3277</v>
      </c>
      <c r="G299" s="17" t="s">
        <v>3277</v>
      </c>
      <c r="H299" s="16" t="s">
        <v>42</v>
      </c>
      <c r="I299" s="16">
        <v>1</v>
      </c>
      <c r="J299" s="33">
        <v>135</v>
      </c>
      <c r="K299" s="33">
        <f t="shared" si="53"/>
        <v>270</v>
      </c>
      <c r="L299" s="34">
        <v>122.4</v>
      </c>
      <c r="M299" s="33">
        <f t="shared" si="54"/>
        <v>244.8</v>
      </c>
      <c r="N299" s="35">
        <v>90</v>
      </c>
      <c r="O299" s="35">
        <v>180</v>
      </c>
      <c r="P299" s="35">
        <f t="shared" si="55"/>
        <v>115.8</v>
      </c>
      <c r="Q299" s="35">
        <f t="shared" si="56"/>
        <v>231.6</v>
      </c>
      <c r="R299" s="35"/>
      <c r="S299" s="35"/>
      <c r="T299" s="41"/>
      <c r="X299" s="1">
        <f>VLOOKUP(C:C,AE:AH,4,FALSE)</f>
        <v>300</v>
      </c>
      <c r="Y299" s="1">
        <f t="shared" si="61"/>
        <v>-177.6</v>
      </c>
      <c r="AA299" s="46">
        <v>1760785</v>
      </c>
      <c r="AB299" s="44" t="s">
        <v>2745</v>
      </c>
      <c r="AC299" s="44" t="s">
        <v>1623</v>
      </c>
      <c r="AD299" s="45" t="s">
        <v>2541</v>
      </c>
      <c r="AE299" s="44" t="s">
        <v>2542</v>
      </c>
      <c r="AF299" s="44">
        <v>1600</v>
      </c>
      <c r="AG299" s="44">
        <v>0</v>
      </c>
      <c r="AH299" s="44">
        <f t="shared" si="57"/>
        <v>800</v>
      </c>
      <c r="AI299" s="44" t="s">
        <v>3278</v>
      </c>
      <c r="AJ299" s="50">
        <v>45427</v>
      </c>
      <c r="AK299" s="49" t="s">
        <v>2542</v>
      </c>
      <c r="AL299" s="44" t="s">
        <v>1608</v>
      </c>
      <c r="AM299" s="1">
        <f>VLOOKUP(C:C,AV:AW,2,FALSE)</f>
        <v>200</v>
      </c>
      <c r="AN299" s="1">
        <f>L299-AM299</f>
        <v>-77.6</v>
      </c>
      <c r="AQ299" s="52"/>
      <c r="AR299" s="52"/>
      <c r="AS299" s="52"/>
      <c r="AT299" s="52"/>
      <c r="AU299" s="52"/>
      <c r="AV299" s="52"/>
      <c r="AW299" s="52"/>
      <c r="AX299" s="52"/>
      <c r="AY299" s="96"/>
      <c r="AZ299" s="52"/>
      <c r="BH299" s="1">
        <f>VLOOKUP(C:C,BN:BO,2,FALSE)</f>
        <v>125</v>
      </c>
      <c r="BI299" s="1">
        <f t="shared" si="58"/>
        <v>-2.59999999999999</v>
      </c>
      <c r="BJ299" s="76">
        <v>1564477</v>
      </c>
      <c r="BK299" s="75" t="s">
        <v>2971</v>
      </c>
      <c r="BL299" s="75" t="s">
        <v>1623</v>
      </c>
      <c r="BM299" s="75" t="s">
        <v>3279</v>
      </c>
      <c r="BN299" s="77" t="s">
        <v>3280</v>
      </c>
      <c r="BO299" s="78">
        <v>150</v>
      </c>
      <c r="BP299" s="75" t="s">
        <v>3281</v>
      </c>
      <c r="BQ299" s="80">
        <v>45102</v>
      </c>
      <c r="BR299" s="75" t="s">
        <v>3282</v>
      </c>
      <c r="BS299" s="75" t="s">
        <v>1608</v>
      </c>
      <c r="BT299" s="75">
        <v>300</v>
      </c>
      <c r="BU299" s="75">
        <v>0</v>
      </c>
    </row>
    <row r="300" ht="48" spans="1:73">
      <c r="A300" s="16">
        <f t="shared" si="52"/>
        <v>296</v>
      </c>
      <c r="B300" s="16" t="s">
        <v>700</v>
      </c>
      <c r="C300" s="16" t="s">
        <v>701</v>
      </c>
      <c r="D300" s="16" t="s">
        <v>40</v>
      </c>
      <c r="E300" s="16">
        <v>3</v>
      </c>
      <c r="F300" s="81" t="s">
        <v>702</v>
      </c>
      <c r="G300" s="81" t="s">
        <v>702</v>
      </c>
      <c r="H300" s="16" t="s">
        <v>42</v>
      </c>
      <c r="I300" s="16">
        <v>1</v>
      </c>
      <c r="J300" s="33">
        <v>135</v>
      </c>
      <c r="K300" s="33">
        <f t="shared" si="53"/>
        <v>405</v>
      </c>
      <c r="L300" s="34">
        <v>204</v>
      </c>
      <c r="M300" s="33">
        <f t="shared" si="54"/>
        <v>612</v>
      </c>
      <c r="N300" s="35">
        <v>90</v>
      </c>
      <c r="O300" s="35">
        <v>270</v>
      </c>
      <c r="P300" s="35">
        <f t="shared" si="55"/>
        <v>143</v>
      </c>
      <c r="Q300" s="35">
        <f t="shared" si="56"/>
        <v>429</v>
      </c>
      <c r="R300" s="35"/>
      <c r="S300" s="35"/>
      <c r="T300" s="41"/>
      <c r="X300" s="1" t="e">
        <f t="shared" si="60"/>
        <v>#N/A</v>
      </c>
      <c r="AA300" s="46">
        <v>1761426</v>
      </c>
      <c r="AB300" s="44" t="s">
        <v>2745</v>
      </c>
      <c r="AC300" s="44" t="s">
        <v>1623</v>
      </c>
      <c r="AD300" s="45" t="s">
        <v>3283</v>
      </c>
      <c r="AE300" s="44" t="s">
        <v>2699</v>
      </c>
      <c r="AF300" s="44">
        <v>1300</v>
      </c>
      <c r="AG300" s="44">
        <v>0</v>
      </c>
      <c r="AH300" s="44">
        <f t="shared" si="57"/>
        <v>650</v>
      </c>
      <c r="AI300" s="44" t="s">
        <v>3284</v>
      </c>
      <c r="AJ300" s="50">
        <v>45428</v>
      </c>
      <c r="AK300" s="49" t="s">
        <v>3285</v>
      </c>
      <c r="AL300" s="44" t="s">
        <v>1608</v>
      </c>
      <c r="AM300" s="1" t="e">
        <f>VLOOKUP(C:C,AV:AW,2,FALSE)</f>
        <v>#N/A</v>
      </c>
      <c r="AQ300" s="52"/>
      <c r="AR300" s="52"/>
      <c r="AS300" s="52"/>
      <c r="AT300" s="52"/>
      <c r="AU300" s="52"/>
      <c r="AV300" s="52"/>
      <c r="AW300" s="52"/>
      <c r="AX300" s="52"/>
      <c r="AY300" s="96"/>
      <c r="AZ300" s="52"/>
      <c r="BH300" s="1" t="e">
        <f>VLOOKUP(C:C,BN:BO,2,FALSE)</f>
        <v>#N/A</v>
      </c>
      <c r="BI300" s="1" t="e">
        <f t="shared" si="58"/>
        <v>#N/A</v>
      </c>
      <c r="BJ300" s="76">
        <v>1564477</v>
      </c>
      <c r="BK300" s="75" t="s">
        <v>2971</v>
      </c>
      <c r="BL300" s="75" t="s">
        <v>1623</v>
      </c>
      <c r="BM300" s="75" t="s">
        <v>600</v>
      </c>
      <c r="BN300" s="77" t="s">
        <v>3286</v>
      </c>
      <c r="BO300" s="78">
        <v>300</v>
      </c>
      <c r="BP300" s="75" t="s">
        <v>3287</v>
      </c>
      <c r="BQ300" s="80">
        <v>45102</v>
      </c>
      <c r="BR300" s="75" t="s">
        <v>3288</v>
      </c>
      <c r="BS300" s="75" t="s">
        <v>1608</v>
      </c>
      <c r="BT300" s="75">
        <v>600</v>
      </c>
      <c r="BU300" s="75">
        <v>0</v>
      </c>
    </row>
    <row r="301" ht="56.25" spans="1:73">
      <c r="A301" s="16">
        <f t="shared" si="52"/>
        <v>297</v>
      </c>
      <c r="B301" s="16" t="s">
        <v>703</v>
      </c>
      <c r="C301" s="16" t="s">
        <v>704</v>
      </c>
      <c r="D301" s="16" t="s">
        <v>40</v>
      </c>
      <c r="E301" s="16">
        <v>1</v>
      </c>
      <c r="F301" s="17" t="s">
        <v>705</v>
      </c>
      <c r="G301" s="17" t="s">
        <v>705</v>
      </c>
      <c r="H301" s="16" t="s">
        <v>42</v>
      </c>
      <c r="I301" s="16">
        <v>1</v>
      </c>
      <c r="J301" s="33">
        <v>270</v>
      </c>
      <c r="K301" s="33">
        <f t="shared" si="53"/>
        <v>270</v>
      </c>
      <c r="L301" s="34">
        <v>357</v>
      </c>
      <c r="M301" s="33">
        <f t="shared" si="54"/>
        <v>357</v>
      </c>
      <c r="N301" s="35">
        <v>540</v>
      </c>
      <c r="O301" s="35">
        <v>540</v>
      </c>
      <c r="P301" s="35">
        <f t="shared" si="55"/>
        <v>389</v>
      </c>
      <c r="Q301" s="35">
        <f t="shared" si="56"/>
        <v>389</v>
      </c>
      <c r="R301" s="35"/>
      <c r="S301" s="35"/>
      <c r="T301" s="41"/>
      <c r="X301" s="1" t="e">
        <f t="shared" si="60"/>
        <v>#N/A</v>
      </c>
      <c r="AA301" s="46">
        <v>1761426</v>
      </c>
      <c r="AB301" s="44" t="s">
        <v>2745</v>
      </c>
      <c r="AC301" s="44" t="s">
        <v>1623</v>
      </c>
      <c r="AD301" s="45" t="s">
        <v>1346</v>
      </c>
      <c r="AE301" s="44" t="s">
        <v>2692</v>
      </c>
      <c r="AF301" s="44">
        <v>1300</v>
      </c>
      <c r="AG301" s="44">
        <v>0</v>
      </c>
      <c r="AH301" s="44">
        <f t="shared" si="57"/>
        <v>650</v>
      </c>
      <c r="AI301" s="44" t="s">
        <v>3289</v>
      </c>
      <c r="AJ301" s="50">
        <v>45428</v>
      </c>
      <c r="AK301" s="49" t="s">
        <v>3290</v>
      </c>
      <c r="AL301" s="44" t="s">
        <v>1608</v>
      </c>
      <c r="AM301" s="1" t="e">
        <f>VLOOKUP(C:C,AV:AW,2,FALSE)</f>
        <v>#N/A</v>
      </c>
      <c r="AQ301" s="52"/>
      <c r="AR301" s="52"/>
      <c r="AS301" s="52"/>
      <c r="AT301" s="52"/>
      <c r="AU301" s="52"/>
      <c r="AV301" s="52"/>
      <c r="AW301" s="52"/>
      <c r="AX301" s="52"/>
      <c r="AY301" s="96"/>
      <c r="AZ301" s="52"/>
      <c r="BH301" s="1" t="e">
        <f>VLOOKUP(C:C,BN:BO,2,FALSE)</f>
        <v>#N/A</v>
      </c>
      <c r="BI301" s="1" t="e">
        <f t="shared" si="58"/>
        <v>#N/A</v>
      </c>
      <c r="BJ301" s="76">
        <v>1564477</v>
      </c>
      <c r="BK301" s="75" t="s">
        <v>2971</v>
      </c>
      <c r="BL301" s="75" t="s">
        <v>1623</v>
      </c>
      <c r="BM301" s="75" t="s">
        <v>600</v>
      </c>
      <c r="BN301" s="77" t="s">
        <v>3291</v>
      </c>
      <c r="BO301" s="78">
        <v>150</v>
      </c>
      <c r="BP301" s="75" t="s">
        <v>3292</v>
      </c>
      <c r="BQ301" s="80">
        <v>45102</v>
      </c>
      <c r="BR301" s="75" t="s">
        <v>3293</v>
      </c>
      <c r="BS301" s="75" t="s">
        <v>1608</v>
      </c>
      <c r="BT301" s="75">
        <v>300</v>
      </c>
      <c r="BU301" s="75">
        <v>0</v>
      </c>
    </row>
    <row r="302" ht="48" spans="1:73">
      <c r="A302" s="16">
        <f t="shared" si="52"/>
        <v>298</v>
      </c>
      <c r="B302" s="16" t="s">
        <v>706</v>
      </c>
      <c r="C302" s="16" t="s">
        <v>707</v>
      </c>
      <c r="D302" s="16" t="s">
        <v>40</v>
      </c>
      <c r="E302" s="16">
        <v>1</v>
      </c>
      <c r="F302" s="17" t="s">
        <v>3294</v>
      </c>
      <c r="G302" s="17" t="s">
        <v>3294</v>
      </c>
      <c r="H302" s="16" t="s">
        <v>42</v>
      </c>
      <c r="I302" s="16">
        <v>1</v>
      </c>
      <c r="J302" s="33">
        <v>90</v>
      </c>
      <c r="K302" s="33">
        <f t="shared" si="53"/>
        <v>90</v>
      </c>
      <c r="L302" s="34">
        <v>408</v>
      </c>
      <c r="M302" s="33">
        <f t="shared" si="54"/>
        <v>408</v>
      </c>
      <c r="N302" s="35">
        <v>54</v>
      </c>
      <c r="O302" s="35">
        <v>54</v>
      </c>
      <c r="P302" s="35">
        <f t="shared" si="55"/>
        <v>184</v>
      </c>
      <c r="Q302" s="35">
        <f t="shared" si="56"/>
        <v>184</v>
      </c>
      <c r="R302" s="35"/>
      <c r="S302" s="35"/>
      <c r="T302" s="41"/>
      <c r="X302" s="1" t="e">
        <f t="shared" si="60"/>
        <v>#N/A</v>
      </c>
      <c r="AA302" s="46">
        <v>1763909</v>
      </c>
      <c r="AB302" s="44" t="s">
        <v>2745</v>
      </c>
      <c r="AC302" s="44" t="s">
        <v>1623</v>
      </c>
      <c r="AD302" s="45" t="s">
        <v>327</v>
      </c>
      <c r="AE302" s="44" t="s">
        <v>328</v>
      </c>
      <c r="AF302" s="44">
        <v>800</v>
      </c>
      <c r="AG302" s="44">
        <v>0</v>
      </c>
      <c r="AH302" s="44">
        <f t="shared" si="57"/>
        <v>400</v>
      </c>
      <c r="AI302" s="44" t="s">
        <v>3295</v>
      </c>
      <c r="AJ302" s="50">
        <v>45432</v>
      </c>
      <c r="AK302" s="49" t="s">
        <v>3296</v>
      </c>
      <c r="AL302" s="44" t="s">
        <v>1608</v>
      </c>
      <c r="AM302" s="1" t="e">
        <f>VLOOKUP(C:C,AV:AW,2,FALSE)</f>
        <v>#N/A</v>
      </c>
      <c r="AQ302" s="52"/>
      <c r="AR302" s="52"/>
      <c r="AS302" s="52"/>
      <c r="AT302" s="52"/>
      <c r="AU302" s="52"/>
      <c r="AV302" s="52"/>
      <c r="AW302" s="52"/>
      <c r="AX302" s="52"/>
      <c r="AY302" s="96"/>
      <c r="AZ302" s="52"/>
      <c r="BH302" s="1" t="e">
        <f>VLOOKUP(C:C,BN:BO,2,FALSE)</f>
        <v>#N/A</v>
      </c>
      <c r="BI302" s="1" t="e">
        <f t="shared" si="58"/>
        <v>#N/A</v>
      </c>
      <c r="BJ302" s="76">
        <v>1564477</v>
      </c>
      <c r="BK302" s="75" t="s">
        <v>2971</v>
      </c>
      <c r="BL302" s="75" t="s">
        <v>1623</v>
      </c>
      <c r="BM302" s="75" t="s">
        <v>3297</v>
      </c>
      <c r="BN302" s="77" t="s">
        <v>3298</v>
      </c>
      <c r="BO302" s="78">
        <v>360</v>
      </c>
      <c r="BP302" s="75" t="s">
        <v>3299</v>
      </c>
      <c r="BQ302" s="80">
        <v>45102</v>
      </c>
      <c r="BR302" s="75" t="s">
        <v>3300</v>
      </c>
      <c r="BS302" s="75" t="s">
        <v>1608</v>
      </c>
      <c r="BT302" s="75">
        <v>720</v>
      </c>
      <c r="BU302" s="75">
        <v>0</v>
      </c>
    </row>
    <row r="303" ht="48" spans="1:73">
      <c r="A303" s="16">
        <f t="shared" si="52"/>
        <v>299</v>
      </c>
      <c r="B303" s="16" t="s">
        <v>709</v>
      </c>
      <c r="C303" s="16" t="s">
        <v>710</v>
      </c>
      <c r="D303" s="16" t="s">
        <v>40</v>
      </c>
      <c r="E303" s="16">
        <v>2</v>
      </c>
      <c r="F303" s="99" t="s">
        <v>3301</v>
      </c>
      <c r="G303" s="81" t="s">
        <v>711</v>
      </c>
      <c r="H303" s="16" t="s">
        <v>42</v>
      </c>
      <c r="I303" s="16">
        <v>1</v>
      </c>
      <c r="J303" s="33">
        <v>450</v>
      </c>
      <c r="K303" s="33">
        <f t="shared" si="53"/>
        <v>900</v>
      </c>
      <c r="L303" s="34">
        <v>204</v>
      </c>
      <c r="M303" s="33">
        <f t="shared" si="54"/>
        <v>408</v>
      </c>
      <c r="N303" s="35">
        <v>1080</v>
      </c>
      <c r="O303" s="35">
        <v>2160</v>
      </c>
      <c r="P303" s="35">
        <f t="shared" si="55"/>
        <v>578</v>
      </c>
      <c r="Q303" s="35">
        <f t="shared" si="56"/>
        <v>1156</v>
      </c>
      <c r="R303" s="35"/>
      <c r="S303" s="35"/>
      <c r="T303" s="41"/>
      <c r="X303" s="1">
        <f>VLOOKUP(C:C,AE:AH,4,FALSE)</f>
        <v>300</v>
      </c>
      <c r="Y303" s="1">
        <f t="shared" ref="Y303:Y306" si="62">L303-X303</f>
        <v>-96</v>
      </c>
      <c r="AA303" s="46">
        <v>1766830</v>
      </c>
      <c r="AB303" s="44" t="s">
        <v>2745</v>
      </c>
      <c r="AC303" s="44" t="s">
        <v>1605</v>
      </c>
      <c r="AD303" s="45" t="s">
        <v>571</v>
      </c>
      <c r="AE303" s="44" t="s">
        <v>3302</v>
      </c>
      <c r="AF303" s="44">
        <v>490</v>
      </c>
      <c r="AG303" s="44">
        <v>0</v>
      </c>
      <c r="AH303" s="44">
        <f t="shared" si="57"/>
        <v>245</v>
      </c>
      <c r="AI303" s="44" t="s">
        <v>3303</v>
      </c>
      <c r="AJ303" s="50">
        <v>45436</v>
      </c>
      <c r="AK303" s="49" t="s">
        <v>3304</v>
      </c>
      <c r="AL303" s="44" t="s">
        <v>1608</v>
      </c>
      <c r="AM303" s="1" t="e">
        <f>VLOOKUP(C:C,AV:AW,2,FALSE)</f>
        <v>#N/A</v>
      </c>
      <c r="AQ303" s="52"/>
      <c r="AR303" s="52"/>
      <c r="AS303" s="52"/>
      <c r="AT303" s="52"/>
      <c r="AU303" s="52"/>
      <c r="AV303" s="52"/>
      <c r="AW303" s="52"/>
      <c r="AX303" s="52"/>
      <c r="AY303" s="96"/>
      <c r="AZ303" s="52"/>
      <c r="BH303" s="1">
        <f>VLOOKUP(C:C,BN:BO,2,FALSE)</f>
        <v>300</v>
      </c>
      <c r="BI303" s="1">
        <f t="shared" si="58"/>
        <v>-96</v>
      </c>
      <c r="BJ303" s="76">
        <v>1564477</v>
      </c>
      <c r="BK303" s="75" t="s">
        <v>2971</v>
      </c>
      <c r="BL303" s="75" t="s">
        <v>1623</v>
      </c>
      <c r="BM303" s="75" t="s">
        <v>3305</v>
      </c>
      <c r="BN303" s="77" t="s">
        <v>3306</v>
      </c>
      <c r="BO303" s="78">
        <v>140</v>
      </c>
      <c r="BP303" s="75" t="s">
        <v>3307</v>
      </c>
      <c r="BQ303" s="80">
        <v>45102</v>
      </c>
      <c r="BR303" s="75" t="s">
        <v>3308</v>
      </c>
      <c r="BS303" s="75" t="s">
        <v>1608</v>
      </c>
      <c r="BT303" s="75">
        <v>280</v>
      </c>
      <c r="BU303" s="75">
        <v>0</v>
      </c>
    </row>
    <row r="304" ht="48" spans="1:73">
      <c r="A304" s="16">
        <f t="shared" si="52"/>
        <v>300</v>
      </c>
      <c r="B304" s="16" t="s">
        <v>712</v>
      </c>
      <c r="C304" s="16" t="s">
        <v>713</v>
      </c>
      <c r="D304" s="16" t="s">
        <v>544</v>
      </c>
      <c r="E304" s="16">
        <v>1</v>
      </c>
      <c r="F304" s="18" t="s">
        <v>3309</v>
      </c>
      <c r="G304" s="18" t="s">
        <v>3309</v>
      </c>
      <c r="H304" s="16" t="s">
        <v>42</v>
      </c>
      <c r="I304" s="16">
        <v>1</v>
      </c>
      <c r="J304" s="33">
        <v>135</v>
      </c>
      <c r="K304" s="33">
        <f t="shared" si="53"/>
        <v>135</v>
      </c>
      <c r="L304" s="34">
        <v>122.4</v>
      </c>
      <c r="M304" s="33">
        <f t="shared" si="54"/>
        <v>122.4</v>
      </c>
      <c r="N304" s="35">
        <v>540</v>
      </c>
      <c r="O304" s="35">
        <v>540</v>
      </c>
      <c r="P304" s="35">
        <f t="shared" si="55"/>
        <v>265.8</v>
      </c>
      <c r="Q304" s="35">
        <f t="shared" si="56"/>
        <v>265.8</v>
      </c>
      <c r="R304" s="35"/>
      <c r="S304" s="35"/>
      <c r="T304" s="41"/>
      <c r="X304" s="1" t="e">
        <f t="shared" si="60"/>
        <v>#N/A</v>
      </c>
      <c r="AA304" s="46">
        <v>1766830</v>
      </c>
      <c r="AB304" s="44" t="s">
        <v>2745</v>
      </c>
      <c r="AC304" s="44" t="s">
        <v>1605</v>
      </c>
      <c r="AD304" s="45" t="s">
        <v>493</v>
      </c>
      <c r="AE304" s="44" t="s">
        <v>40</v>
      </c>
      <c r="AF304" s="44">
        <v>100</v>
      </c>
      <c r="AG304" s="44">
        <v>0</v>
      </c>
      <c r="AH304" s="44">
        <f t="shared" si="57"/>
        <v>50</v>
      </c>
      <c r="AI304" s="44" t="s">
        <v>3310</v>
      </c>
      <c r="AJ304" s="50">
        <v>45436</v>
      </c>
      <c r="AK304" s="49" t="s">
        <v>2382</v>
      </c>
      <c r="AL304" s="44" t="s">
        <v>1608</v>
      </c>
      <c r="AM304" s="1" t="e">
        <f>VLOOKUP(C:C,AV:AW,2,FALSE)</f>
        <v>#N/A</v>
      </c>
      <c r="AQ304" s="52"/>
      <c r="AR304" s="52"/>
      <c r="AS304" s="52"/>
      <c r="AT304" s="52"/>
      <c r="AU304" s="52"/>
      <c r="AV304" s="52"/>
      <c r="AW304" s="52"/>
      <c r="AX304" s="52"/>
      <c r="AY304" s="96"/>
      <c r="AZ304" s="52"/>
      <c r="BH304" s="1" t="e">
        <f>VLOOKUP(C:C,BN:BO,2,FALSE)</f>
        <v>#N/A</v>
      </c>
      <c r="BI304" s="1" t="e">
        <f t="shared" si="58"/>
        <v>#N/A</v>
      </c>
      <c r="BJ304" s="76">
        <v>1564477</v>
      </c>
      <c r="BK304" s="75" t="s">
        <v>2971</v>
      </c>
      <c r="BL304" s="75" t="s">
        <v>1623</v>
      </c>
      <c r="BM304" s="75" t="s">
        <v>1055</v>
      </c>
      <c r="BN304" s="77" t="s">
        <v>1152</v>
      </c>
      <c r="BO304" s="78">
        <v>200</v>
      </c>
      <c r="BP304" s="75" t="s">
        <v>3311</v>
      </c>
      <c r="BQ304" s="80">
        <v>45102</v>
      </c>
      <c r="BR304" s="75" t="s">
        <v>3312</v>
      </c>
      <c r="BS304" s="75" t="s">
        <v>1608</v>
      </c>
      <c r="BT304" s="75">
        <v>400</v>
      </c>
      <c r="BU304" s="75">
        <v>0</v>
      </c>
    </row>
    <row r="305" ht="90" spans="1:73">
      <c r="A305" s="16">
        <f t="shared" si="52"/>
        <v>301</v>
      </c>
      <c r="B305" s="16" t="s">
        <v>715</v>
      </c>
      <c r="C305" s="16" t="s">
        <v>716</v>
      </c>
      <c r="D305" s="16" t="s">
        <v>717</v>
      </c>
      <c r="E305" s="16">
        <v>1</v>
      </c>
      <c r="F305" s="18" t="s">
        <v>718</v>
      </c>
      <c r="G305" s="18" t="s">
        <v>718</v>
      </c>
      <c r="H305" s="16" t="s">
        <v>42</v>
      </c>
      <c r="I305" s="16">
        <v>1</v>
      </c>
      <c r="J305" s="33">
        <v>315</v>
      </c>
      <c r="K305" s="33">
        <f t="shared" si="53"/>
        <v>315</v>
      </c>
      <c r="L305" s="34">
        <v>408</v>
      </c>
      <c r="M305" s="33">
        <f t="shared" si="54"/>
        <v>408</v>
      </c>
      <c r="N305" s="35">
        <v>648</v>
      </c>
      <c r="O305" s="35">
        <v>648</v>
      </c>
      <c r="P305" s="35">
        <f t="shared" si="55"/>
        <v>457</v>
      </c>
      <c r="Q305" s="35">
        <f t="shared" si="56"/>
        <v>457</v>
      </c>
      <c r="R305" s="35"/>
      <c r="S305" s="35"/>
      <c r="T305" s="41"/>
      <c r="X305" s="1">
        <f>VLOOKUP(C:C,AE:AH,4,FALSE)</f>
        <v>400</v>
      </c>
      <c r="Y305" s="1">
        <f t="shared" si="62"/>
        <v>8</v>
      </c>
      <c r="AA305" s="46">
        <v>1766830</v>
      </c>
      <c r="AB305" s="44" t="s">
        <v>2745</v>
      </c>
      <c r="AC305" s="44" t="s">
        <v>1605</v>
      </c>
      <c r="AD305" s="45" t="s">
        <v>493</v>
      </c>
      <c r="AE305" s="44" t="s">
        <v>40</v>
      </c>
      <c r="AF305" s="44">
        <v>100</v>
      </c>
      <c r="AG305" s="44">
        <v>0</v>
      </c>
      <c r="AH305" s="44">
        <f t="shared" si="57"/>
        <v>50</v>
      </c>
      <c r="AI305" s="44" t="s">
        <v>3313</v>
      </c>
      <c r="AJ305" s="50">
        <v>45436</v>
      </c>
      <c r="AK305" s="49" t="s">
        <v>2897</v>
      </c>
      <c r="AL305" s="44" t="s">
        <v>1608</v>
      </c>
      <c r="AM305" s="1" t="e">
        <f>VLOOKUP(C:C,AV:AW,2,FALSE)</f>
        <v>#N/A</v>
      </c>
      <c r="AQ305" s="52"/>
      <c r="AR305" s="52"/>
      <c r="AS305" s="52"/>
      <c r="AT305" s="52"/>
      <c r="AU305" s="52"/>
      <c r="AV305" s="52"/>
      <c r="AW305" s="52"/>
      <c r="AX305" s="52"/>
      <c r="AY305" s="96"/>
      <c r="AZ305" s="52"/>
      <c r="BH305" s="1">
        <f>VLOOKUP(C:C,BN:BO,2,FALSE)</f>
        <v>400</v>
      </c>
      <c r="BI305" s="1">
        <f t="shared" si="58"/>
        <v>8</v>
      </c>
      <c r="BJ305" s="76">
        <v>1566207</v>
      </c>
      <c r="BK305" s="75" t="s">
        <v>2971</v>
      </c>
      <c r="BL305" s="75" t="s">
        <v>1623</v>
      </c>
      <c r="BM305" s="75" t="s">
        <v>1399</v>
      </c>
      <c r="BN305" s="77" t="s">
        <v>3314</v>
      </c>
      <c r="BO305" s="78">
        <v>300</v>
      </c>
      <c r="BP305" s="75" t="s">
        <v>3315</v>
      </c>
      <c r="BQ305" s="80">
        <v>45104</v>
      </c>
      <c r="BR305" s="75" t="s">
        <v>3316</v>
      </c>
      <c r="BS305" s="75" t="s">
        <v>1608</v>
      </c>
      <c r="BT305" s="75">
        <v>600</v>
      </c>
      <c r="BU305" s="75">
        <v>0</v>
      </c>
    </row>
    <row r="306" ht="48" spans="1:73">
      <c r="A306" s="16">
        <f t="shared" si="52"/>
        <v>302</v>
      </c>
      <c r="B306" s="16" t="s">
        <v>719</v>
      </c>
      <c r="C306" s="16" t="s">
        <v>720</v>
      </c>
      <c r="D306" s="16" t="s">
        <v>721</v>
      </c>
      <c r="E306" s="16">
        <v>1</v>
      </c>
      <c r="F306" s="19" t="s">
        <v>722</v>
      </c>
      <c r="G306" s="19" t="s">
        <v>722</v>
      </c>
      <c r="H306" s="16" t="s">
        <v>42</v>
      </c>
      <c r="I306" s="16">
        <v>1</v>
      </c>
      <c r="J306" s="33">
        <v>495</v>
      </c>
      <c r="K306" s="33">
        <f t="shared" si="53"/>
        <v>495</v>
      </c>
      <c r="L306" s="34">
        <v>357</v>
      </c>
      <c r="M306" s="33">
        <f t="shared" si="54"/>
        <v>357</v>
      </c>
      <c r="N306" s="35">
        <v>900</v>
      </c>
      <c r="O306" s="35">
        <v>900</v>
      </c>
      <c r="P306" s="35">
        <f t="shared" si="55"/>
        <v>584</v>
      </c>
      <c r="Q306" s="35">
        <f t="shared" si="56"/>
        <v>584</v>
      </c>
      <c r="R306" s="35"/>
      <c r="S306" s="35"/>
      <c r="T306" s="41"/>
      <c r="X306" s="1">
        <f>VLOOKUP(C:C,AE:AH,4,FALSE)</f>
        <v>350</v>
      </c>
      <c r="Y306" s="1">
        <f t="shared" si="62"/>
        <v>7</v>
      </c>
      <c r="AA306" s="46">
        <v>1771486</v>
      </c>
      <c r="AB306" s="44" t="s">
        <v>1572</v>
      </c>
      <c r="AC306" s="44" t="s">
        <v>1605</v>
      </c>
      <c r="AD306" s="45" t="s">
        <v>1138</v>
      </c>
      <c r="AE306" s="44" t="s">
        <v>1876</v>
      </c>
      <c r="AF306" s="44">
        <v>40</v>
      </c>
      <c r="AG306" s="44">
        <v>0</v>
      </c>
      <c r="AH306" s="44">
        <f t="shared" si="57"/>
        <v>20</v>
      </c>
      <c r="AI306" s="44" t="s">
        <v>3317</v>
      </c>
      <c r="AJ306" s="50">
        <v>45442</v>
      </c>
      <c r="AK306" s="49" t="s">
        <v>3318</v>
      </c>
      <c r="AL306" s="44" t="s">
        <v>1613</v>
      </c>
      <c r="AM306" s="1" t="e">
        <f>VLOOKUP(C:C,AV:AW,2,FALSE)</f>
        <v>#N/A</v>
      </c>
      <c r="AQ306" s="52"/>
      <c r="AR306" s="52"/>
      <c r="AS306" s="52"/>
      <c r="AT306" s="52"/>
      <c r="AU306" s="52"/>
      <c r="AV306" s="52"/>
      <c r="AW306" s="52"/>
      <c r="AX306" s="52"/>
      <c r="AY306" s="96"/>
      <c r="AZ306" s="52"/>
      <c r="BH306" s="1">
        <f>VLOOKUP(C:C,BN:BO,2,FALSE)</f>
        <v>400</v>
      </c>
      <c r="BI306" s="1">
        <f t="shared" si="58"/>
        <v>-43</v>
      </c>
      <c r="BJ306" s="76">
        <v>1566207</v>
      </c>
      <c r="BK306" s="75" t="s">
        <v>2971</v>
      </c>
      <c r="BL306" s="75" t="s">
        <v>1623</v>
      </c>
      <c r="BM306" s="75" t="s">
        <v>617</v>
      </c>
      <c r="BN306" s="77" t="s">
        <v>610</v>
      </c>
      <c r="BO306" s="78">
        <v>300</v>
      </c>
      <c r="BP306" s="75" t="s">
        <v>3319</v>
      </c>
      <c r="BQ306" s="80">
        <v>45104</v>
      </c>
      <c r="BR306" s="75" t="s">
        <v>3320</v>
      </c>
      <c r="BS306" s="75" t="s">
        <v>1608</v>
      </c>
      <c r="BT306" s="75">
        <v>600</v>
      </c>
      <c r="BU306" s="75">
        <v>0</v>
      </c>
    </row>
    <row r="307" ht="48" spans="1:73">
      <c r="A307" s="16">
        <f t="shared" si="52"/>
        <v>303</v>
      </c>
      <c r="B307" s="16" t="s">
        <v>723</v>
      </c>
      <c r="C307" s="16" t="s">
        <v>724</v>
      </c>
      <c r="D307" s="16" t="s">
        <v>40</v>
      </c>
      <c r="E307" s="16">
        <v>1</v>
      </c>
      <c r="F307" s="19" t="s">
        <v>725</v>
      </c>
      <c r="G307" s="19" t="s">
        <v>725</v>
      </c>
      <c r="H307" s="16" t="s">
        <v>42</v>
      </c>
      <c r="I307" s="16">
        <v>1</v>
      </c>
      <c r="J307" s="33">
        <v>315</v>
      </c>
      <c r="K307" s="33">
        <f t="shared" si="53"/>
        <v>315</v>
      </c>
      <c r="L307" s="34">
        <v>153</v>
      </c>
      <c r="M307" s="33">
        <f t="shared" si="54"/>
        <v>153</v>
      </c>
      <c r="N307" s="35">
        <v>270</v>
      </c>
      <c r="O307" s="35">
        <v>270</v>
      </c>
      <c r="P307" s="35">
        <f t="shared" si="55"/>
        <v>246</v>
      </c>
      <c r="Q307" s="35">
        <f t="shared" si="56"/>
        <v>246</v>
      </c>
      <c r="R307" s="35"/>
      <c r="S307" s="35"/>
      <c r="T307" s="41"/>
      <c r="X307" s="1" t="e">
        <f t="shared" si="60"/>
        <v>#N/A</v>
      </c>
      <c r="AA307" s="46">
        <v>1771486</v>
      </c>
      <c r="AB307" s="44" t="s">
        <v>1572</v>
      </c>
      <c r="AC307" s="44" t="s">
        <v>1605</v>
      </c>
      <c r="AD307" s="45" t="s">
        <v>1138</v>
      </c>
      <c r="AE307" s="44" t="s">
        <v>1895</v>
      </c>
      <c r="AF307" s="44">
        <v>90</v>
      </c>
      <c r="AG307" s="44">
        <v>0</v>
      </c>
      <c r="AH307" s="44">
        <f t="shared" si="57"/>
        <v>45</v>
      </c>
      <c r="AI307" s="44" t="s">
        <v>3321</v>
      </c>
      <c r="AJ307" s="50">
        <v>45442</v>
      </c>
      <c r="AK307" s="49" t="s">
        <v>3322</v>
      </c>
      <c r="AL307" s="44" t="s">
        <v>1613</v>
      </c>
      <c r="AM307" s="1" t="e">
        <f>VLOOKUP(C:C,AV:AW,2,FALSE)</f>
        <v>#N/A</v>
      </c>
      <c r="AQ307" s="52"/>
      <c r="AR307" s="52"/>
      <c r="AS307" s="52"/>
      <c r="AT307" s="52"/>
      <c r="AU307" s="52"/>
      <c r="AV307" s="52"/>
      <c r="AW307" s="52"/>
      <c r="AX307" s="52"/>
      <c r="AY307" s="96"/>
      <c r="AZ307" s="52"/>
      <c r="BH307" s="1" t="e">
        <f>VLOOKUP(C:C,BN:BO,2,FALSE)</f>
        <v>#N/A</v>
      </c>
      <c r="BI307" s="1" t="e">
        <f t="shared" si="58"/>
        <v>#N/A</v>
      </c>
      <c r="BJ307" s="76">
        <v>1566207</v>
      </c>
      <c r="BK307" s="75" t="s">
        <v>2971</v>
      </c>
      <c r="BL307" s="75" t="s">
        <v>1623</v>
      </c>
      <c r="BM307" s="75" t="s">
        <v>3323</v>
      </c>
      <c r="BN307" s="77" t="s">
        <v>3324</v>
      </c>
      <c r="BO307" s="78">
        <v>300</v>
      </c>
      <c r="BP307" s="75" t="s">
        <v>3325</v>
      </c>
      <c r="BQ307" s="80">
        <v>45104</v>
      </c>
      <c r="BR307" s="75" t="s">
        <v>3326</v>
      </c>
      <c r="BS307" s="75" t="s">
        <v>1608</v>
      </c>
      <c r="BT307" s="75">
        <v>600</v>
      </c>
      <c r="BU307" s="75">
        <v>0</v>
      </c>
    </row>
    <row r="308" ht="48" spans="1:73">
      <c r="A308" s="16">
        <f t="shared" si="52"/>
        <v>304</v>
      </c>
      <c r="B308" s="16" t="s">
        <v>726</v>
      </c>
      <c r="C308" s="16" t="s">
        <v>727</v>
      </c>
      <c r="D308" s="16" t="s">
        <v>40</v>
      </c>
      <c r="E308" s="16">
        <v>10</v>
      </c>
      <c r="F308" s="17" t="s">
        <v>3327</v>
      </c>
      <c r="G308" s="17" t="s">
        <v>3327</v>
      </c>
      <c r="H308" s="16" t="s">
        <v>42</v>
      </c>
      <c r="I308" s="16">
        <v>1</v>
      </c>
      <c r="J308" s="32">
        <v>135</v>
      </c>
      <c r="K308" s="33">
        <f t="shared" si="53"/>
        <v>1350</v>
      </c>
      <c r="L308" s="34">
        <v>510</v>
      </c>
      <c r="M308" s="33">
        <f t="shared" si="54"/>
        <v>5100</v>
      </c>
      <c r="N308" s="35">
        <v>90</v>
      </c>
      <c r="O308" s="35">
        <v>900</v>
      </c>
      <c r="P308" s="35">
        <f t="shared" si="55"/>
        <v>245</v>
      </c>
      <c r="Q308" s="35">
        <f t="shared" si="56"/>
        <v>2450</v>
      </c>
      <c r="R308" s="35"/>
      <c r="S308" s="35"/>
      <c r="T308" s="41"/>
      <c r="X308" s="1" t="e">
        <f t="shared" si="60"/>
        <v>#N/A</v>
      </c>
      <c r="AA308" s="46">
        <v>1771486</v>
      </c>
      <c r="AB308" s="44" t="s">
        <v>1572</v>
      </c>
      <c r="AC308" s="44" t="s">
        <v>1605</v>
      </c>
      <c r="AD308" s="45" t="s">
        <v>380</v>
      </c>
      <c r="AE308" s="44" t="s">
        <v>1905</v>
      </c>
      <c r="AF308" s="44">
        <v>350</v>
      </c>
      <c r="AG308" s="44">
        <v>0</v>
      </c>
      <c r="AH308" s="44">
        <f t="shared" si="57"/>
        <v>175</v>
      </c>
      <c r="AI308" s="44" t="s">
        <v>3328</v>
      </c>
      <c r="AJ308" s="50">
        <v>45442</v>
      </c>
      <c r="AK308" s="49" t="s">
        <v>1907</v>
      </c>
      <c r="AL308" s="44" t="s">
        <v>1608</v>
      </c>
      <c r="AM308" s="1" t="e">
        <f>VLOOKUP(C:C,AV:AW,2,FALSE)</f>
        <v>#N/A</v>
      </c>
      <c r="AQ308" s="52"/>
      <c r="AR308" s="52"/>
      <c r="AS308" s="52"/>
      <c r="AT308" s="52"/>
      <c r="AU308" s="52"/>
      <c r="AV308" s="52"/>
      <c r="AW308" s="52"/>
      <c r="AX308" s="52"/>
      <c r="AY308" s="96"/>
      <c r="AZ308" s="52"/>
      <c r="BH308" s="1" t="e">
        <f>VLOOKUP(C:C,BN:BO,2,FALSE)</f>
        <v>#N/A</v>
      </c>
      <c r="BI308" s="1" t="e">
        <f t="shared" si="58"/>
        <v>#N/A</v>
      </c>
      <c r="BJ308" s="76">
        <v>1566207</v>
      </c>
      <c r="BK308" s="75" t="s">
        <v>2971</v>
      </c>
      <c r="BL308" s="75" t="s">
        <v>1623</v>
      </c>
      <c r="BM308" s="75" t="s">
        <v>3329</v>
      </c>
      <c r="BN308" s="77" t="s">
        <v>3330</v>
      </c>
      <c r="BO308" s="78">
        <v>315</v>
      </c>
      <c r="BP308" s="75" t="s">
        <v>3331</v>
      </c>
      <c r="BQ308" s="80">
        <v>45104</v>
      </c>
      <c r="BR308" s="75" t="s">
        <v>3332</v>
      </c>
      <c r="BS308" s="75" t="s">
        <v>1608</v>
      </c>
      <c r="BT308" s="75">
        <v>630</v>
      </c>
      <c r="BU308" s="75">
        <v>0</v>
      </c>
    </row>
    <row r="309" ht="48" spans="1:73">
      <c r="A309" s="16">
        <f t="shared" si="52"/>
        <v>305</v>
      </c>
      <c r="B309" s="16" t="s">
        <v>729</v>
      </c>
      <c r="C309" s="16" t="s">
        <v>730</v>
      </c>
      <c r="D309" s="16" t="s">
        <v>40</v>
      </c>
      <c r="E309" s="16">
        <v>10</v>
      </c>
      <c r="F309" s="17" t="s">
        <v>3327</v>
      </c>
      <c r="G309" s="17" t="s">
        <v>3327</v>
      </c>
      <c r="H309" s="16" t="s">
        <v>42</v>
      </c>
      <c r="I309" s="16">
        <v>1</v>
      </c>
      <c r="J309" s="32">
        <v>135</v>
      </c>
      <c r="K309" s="33">
        <f t="shared" si="53"/>
        <v>1350</v>
      </c>
      <c r="L309" s="34">
        <v>510</v>
      </c>
      <c r="M309" s="33">
        <f t="shared" si="54"/>
        <v>5100</v>
      </c>
      <c r="N309" s="35">
        <v>90</v>
      </c>
      <c r="O309" s="35">
        <v>900</v>
      </c>
      <c r="P309" s="35">
        <f t="shared" si="55"/>
        <v>245</v>
      </c>
      <c r="Q309" s="35">
        <f t="shared" si="56"/>
        <v>2450</v>
      </c>
      <c r="R309" s="35"/>
      <c r="S309" s="35"/>
      <c r="T309" s="41"/>
      <c r="X309" s="1" t="e">
        <f t="shared" si="60"/>
        <v>#N/A</v>
      </c>
      <c r="AA309" s="46">
        <v>1771486</v>
      </c>
      <c r="AB309" s="44" t="s">
        <v>1572</v>
      </c>
      <c r="AC309" s="44" t="s">
        <v>1605</v>
      </c>
      <c r="AD309" s="45" t="s">
        <v>542</v>
      </c>
      <c r="AE309" s="44" t="s">
        <v>547</v>
      </c>
      <c r="AF309" s="44">
        <v>40</v>
      </c>
      <c r="AG309" s="44">
        <v>0</v>
      </c>
      <c r="AH309" s="44">
        <f t="shared" si="57"/>
        <v>20</v>
      </c>
      <c r="AI309" s="44" t="s">
        <v>3333</v>
      </c>
      <c r="AJ309" s="50">
        <v>45442</v>
      </c>
      <c r="AK309" s="49" t="s">
        <v>1937</v>
      </c>
      <c r="AL309" s="44" t="s">
        <v>1880</v>
      </c>
      <c r="AM309" s="1" t="e">
        <f>VLOOKUP(C:C,AV:AW,2,FALSE)</f>
        <v>#N/A</v>
      </c>
      <c r="AQ309" s="52"/>
      <c r="AR309" s="52"/>
      <c r="AS309" s="52"/>
      <c r="AT309" s="52"/>
      <c r="AU309" s="52"/>
      <c r="AV309" s="52"/>
      <c r="AW309" s="52"/>
      <c r="AX309" s="52"/>
      <c r="AY309" s="96"/>
      <c r="AZ309" s="52"/>
      <c r="BH309" s="1" t="e">
        <f>VLOOKUP(C:C,BN:BO,2,FALSE)</f>
        <v>#N/A</v>
      </c>
      <c r="BI309" s="1" t="e">
        <f t="shared" si="58"/>
        <v>#N/A</v>
      </c>
      <c r="BJ309" s="76">
        <v>1566207</v>
      </c>
      <c r="BK309" s="75" t="s">
        <v>2971</v>
      </c>
      <c r="BL309" s="75" t="s">
        <v>1623</v>
      </c>
      <c r="BM309" s="75" t="s">
        <v>3334</v>
      </c>
      <c r="BN309" s="77" t="s">
        <v>3335</v>
      </c>
      <c r="BO309" s="78">
        <v>200</v>
      </c>
      <c r="BP309" s="75" t="s">
        <v>3336</v>
      </c>
      <c r="BQ309" s="80">
        <v>45104</v>
      </c>
      <c r="BR309" s="75" t="s">
        <v>3304</v>
      </c>
      <c r="BS309" s="75" t="s">
        <v>1608</v>
      </c>
      <c r="BT309" s="75">
        <v>400</v>
      </c>
      <c r="BU309" s="75">
        <v>0</v>
      </c>
    </row>
    <row r="310" ht="48" spans="1:73">
      <c r="A310" s="16">
        <f t="shared" si="52"/>
        <v>306</v>
      </c>
      <c r="B310" s="16" t="s">
        <v>731</v>
      </c>
      <c r="C310" s="16" t="s">
        <v>732</v>
      </c>
      <c r="D310" s="16" t="s">
        <v>40</v>
      </c>
      <c r="E310" s="16">
        <v>4</v>
      </c>
      <c r="F310" s="18" t="s">
        <v>56</v>
      </c>
      <c r="G310" s="18" t="s">
        <v>56</v>
      </c>
      <c r="H310" s="16" t="s">
        <v>42</v>
      </c>
      <c r="I310" s="16">
        <v>1</v>
      </c>
      <c r="J310" s="33">
        <v>315</v>
      </c>
      <c r="K310" s="33">
        <f t="shared" si="53"/>
        <v>1260</v>
      </c>
      <c r="L310" s="34">
        <v>122.4</v>
      </c>
      <c r="M310" s="33">
        <f t="shared" si="54"/>
        <v>489.6</v>
      </c>
      <c r="N310" s="35">
        <v>270</v>
      </c>
      <c r="O310" s="35">
        <v>1080</v>
      </c>
      <c r="P310" s="35">
        <f t="shared" si="55"/>
        <v>235.8</v>
      </c>
      <c r="Q310" s="35">
        <f t="shared" si="56"/>
        <v>943.2</v>
      </c>
      <c r="R310" s="35"/>
      <c r="S310" s="35"/>
      <c r="T310" s="41"/>
      <c r="X310" s="1" t="e">
        <f t="shared" si="60"/>
        <v>#N/A</v>
      </c>
      <c r="AA310" s="46">
        <v>1771486</v>
      </c>
      <c r="AB310" s="44" t="s">
        <v>1572</v>
      </c>
      <c r="AC310" s="44" t="s">
        <v>1605</v>
      </c>
      <c r="AD310" s="45" t="s">
        <v>1397</v>
      </c>
      <c r="AE310" s="44" t="s">
        <v>543</v>
      </c>
      <c r="AF310" s="44">
        <v>45</v>
      </c>
      <c r="AG310" s="44">
        <v>0</v>
      </c>
      <c r="AH310" s="44">
        <f t="shared" si="57"/>
        <v>22.5</v>
      </c>
      <c r="AI310" s="44" t="s">
        <v>3337</v>
      </c>
      <c r="AJ310" s="50">
        <v>45442</v>
      </c>
      <c r="AK310" s="49" t="s">
        <v>40</v>
      </c>
      <c r="AL310" s="44" t="s">
        <v>1880</v>
      </c>
      <c r="AM310" s="1" t="e">
        <f>VLOOKUP(C:C,AV:AW,2,FALSE)</f>
        <v>#N/A</v>
      </c>
      <c r="AQ310" s="52"/>
      <c r="AR310" s="52"/>
      <c r="AS310" s="52"/>
      <c r="AT310" s="52"/>
      <c r="AU310" s="52"/>
      <c r="AV310" s="52"/>
      <c r="AW310" s="52"/>
      <c r="AX310" s="52"/>
      <c r="AY310" s="96"/>
      <c r="AZ310" s="52"/>
      <c r="BH310" s="1" t="e">
        <f>VLOOKUP(C:C,BN:BO,2,FALSE)</f>
        <v>#N/A</v>
      </c>
      <c r="BI310" s="1" t="e">
        <f t="shared" si="58"/>
        <v>#N/A</v>
      </c>
      <c r="BJ310" s="76">
        <v>1566207</v>
      </c>
      <c r="BK310" s="75" t="s">
        <v>2971</v>
      </c>
      <c r="BL310" s="75" t="s">
        <v>1623</v>
      </c>
      <c r="BM310" s="75" t="s">
        <v>976</v>
      </c>
      <c r="BN310" s="77" t="s">
        <v>3338</v>
      </c>
      <c r="BO310" s="78">
        <v>100</v>
      </c>
      <c r="BP310" s="75" t="s">
        <v>3339</v>
      </c>
      <c r="BQ310" s="80">
        <v>45104</v>
      </c>
      <c r="BR310" s="75" t="s">
        <v>3340</v>
      </c>
      <c r="BS310" s="75" t="s">
        <v>1608</v>
      </c>
      <c r="BT310" s="75">
        <v>200</v>
      </c>
      <c r="BU310" s="75">
        <v>0</v>
      </c>
    </row>
    <row r="311" ht="48" spans="1:73">
      <c r="A311" s="16">
        <f t="shared" si="52"/>
        <v>307</v>
      </c>
      <c r="B311" s="16" t="s">
        <v>733</v>
      </c>
      <c r="C311" s="16" t="s">
        <v>734</v>
      </c>
      <c r="D311" s="16" t="s">
        <v>40</v>
      </c>
      <c r="E311" s="16">
        <v>10</v>
      </c>
      <c r="F311" s="18" t="s">
        <v>3341</v>
      </c>
      <c r="G311" s="18" t="s">
        <v>3341</v>
      </c>
      <c r="H311" s="16" t="s">
        <v>42</v>
      </c>
      <c r="I311" s="16">
        <v>1</v>
      </c>
      <c r="J311" s="33">
        <v>135</v>
      </c>
      <c r="K311" s="33">
        <f t="shared" si="53"/>
        <v>1350</v>
      </c>
      <c r="L311" s="34">
        <v>45.9</v>
      </c>
      <c r="M311" s="33">
        <f t="shared" si="54"/>
        <v>459</v>
      </c>
      <c r="N311" s="35">
        <v>450</v>
      </c>
      <c r="O311" s="35">
        <v>4500</v>
      </c>
      <c r="P311" s="35">
        <f t="shared" si="55"/>
        <v>210.3</v>
      </c>
      <c r="Q311" s="35">
        <f t="shared" si="56"/>
        <v>2103</v>
      </c>
      <c r="R311" s="35"/>
      <c r="S311" s="35"/>
      <c r="T311" s="41"/>
      <c r="X311" s="1">
        <f>VLOOKUP(C:C,AE:AH,4,FALSE)</f>
        <v>45</v>
      </c>
      <c r="Y311" s="1">
        <f t="shared" ref="Y311:Y314" si="63">L311-X311</f>
        <v>0.899999999999999</v>
      </c>
      <c r="AA311" s="46">
        <v>1771486</v>
      </c>
      <c r="AB311" s="44" t="s">
        <v>1572</v>
      </c>
      <c r="AC311" s="44" t="s">
        <v>1605</v>
      </c>
      <c r="AD311" s="45" t="s">
        <v>102</v>
      </c>
      <c r="AE311" s="44" t="s">
        <v>1704</v>
      </c>
      <c r="AF311" s="44">
        <v>25</v>
      </c>
      <c r="AG311" s="44">
        <v>0</v>
      </c>
      <c r="AH311" s="44">
        <f t="shared" si="57"/>
        <v>12.5</v>
      </c>
      <c r="AI311" s="44" t="s">
        <v>3342</v>
      </c>
      <c r="AJ311" s="50">
        <v>45442</v>
      </c>
      <c r="AK311" s="49" t="s">
        <v>3343</v>
      </c>
      <c r="AL311" s="44" t="s">
        <v>1613</v>
      </c>
      <c r="AM311" s="1" t="e">
        <f>VLOOKUP(C:C,AV:AW,2,FALSE)</f>
        <v>#N/A</v>
      </c>
      <c r="AQ311" s="52"/>
      <c r="AR311" s="52"/>
      <c r="AS311" s="52"/>
      <c r="AT311" s="52"/>
      <c r="AU311" s="52"/>
      <c r="AV311" s="52"/>
      <c r="AW311" s="52"/>
      <c r="AX311" s="52"/>
      <c r="AY311" s="96"/>
      <c r="AZ311" s="52"/>
      <c r="BH311" s="1">
        <f>VLOOKUP(C:C,BN:BO,2,FALSE)</f>
        <v>45</v>
      </c>
      <c r="BI311" s="1">
        <f t="shared" si="58"/>
        <v>0.899999999999999</v>
      </c>
      <c r="BJ311" s="76">
        <v>1566207</v>
      </c>
      <c r="BK311" s="75" t="s">
        <v>2971</v>
      </c>
      <c r="BL311" s="75" t="s">
        <v>1623</v>
      </c>
      <c r="BM311" s="75" t="s">
        <v>1552</v>
      </c>
      <c r="BN311" s="77" t="s">
        <v>1553</v>
      </c>
      <c r="BO311" s="78">
        <v>175</v>
      </c>
      <c r="BP311" s="75" t="s">
        <v>3344</v>
      </c>
      <c r="BQ311" s="80">
        <v>45104</v>
      </c>
      <c r="BR311" s="75" t="s">
        <v>3345</v>
      </c>
      <c r="BS311" s="75" t="s">
        <v>1608</v>
      </c>
      <c r="BT311" s="75">
        <v>350</v>
      </c>
      <c r="BU311" s="75">
        <v>0</v>
      </c>
    </row>
    <row r="312" ht="56.25" spans="1:73">
      <c r="A312" s="16">
        <f t="shared" si="52"/>
        <v>308</v>
      </c>
      <c r="B312" s="16" t="s">
        <v>736</v>
      </c>
      <c r="C312" s="16" t="s">
        <v>737</v>
      </c>
      <c r="D312" s="16" t="s">
        <v>40</v>
      </c>
      <c r="E312" s="16">
        <v>4</v>
      </c>
      <c r="F312" s="18" t="s">
        <v>3346</v>
      </c>
      <c r="G312" s="18" t="s">
        <v>3346</v>
      </c>
      <c r="H312" s="16" t="s">
        <v>42</v>
      </c>
      <c r="I312" s="16">
        <v>1</v>
      </c>
      <c r="J312" s="33">
        <v>315</v>
      </c>
      <c r="K312" s="33">
        <f t="shared" si="53"/>
        <v>1260</v>
      </c>
      <c r="L312" s="34">
        <v>408</v>
      </c>
      <c r="M312" s="33">
        <f t="shared" si="54"/>
        <v>1632</v>
      </c>
      <c r="N312" s="35">
        <v>648</v>
      </c>
      <c r="O312" s="35">
        <v>2592</v>
      </c>
      <c r="P312" s="35">
        <f t="shared" si="55"/>
        <v>457</v>
      </c>
      <c r="Q312" s="35">
        <f t="shared" si="56"/>
        <v>1828</v>
      </c>
      <c r="R312" s="35"/>
      <c r="S312" s="35"/>
      <c r="T312" s="41"/>
      <c r="X312" s="1">
        <f>VLOOKUP(C:C,AE:AH,4,FALSE)</f>
        <v>400</v>
      </c>
      <c r="Y312" s="1">
        <f t="shared" si="63"/>
        <v>8</v>
      </c>
      <c r="AA312" s="46">
        <v>1771486</v>
      </c>
      <c r="AB312" s="44" t="s">
        <v>1572</v>
      </c>
      <c r="AC312" s="44" t="s">
        <v>1605</v>
      </c>
      <c r="AD312" s="45" t="s">
        <v>1150</v>
      </c>
      <c r="AE312" s="44" t="s">
        <v>1944</v>
      </c>
      <c r="AF312" s="44">
        <v>200</v>
      </c>
      <c r="AG312" s="44">
        <v>0</v>
      </c>
      <c r="AH312" s="44">
        <f t="shared" si="57"/>
        <v>100</v>
      </c>
      <c r="AI312" s="44" t="s">
        <v>3347</v>
      </c>
      <c r="AJ312" s="50">
        <v>45442</v>
      </c>
      <c r="AK312" s="49" t="s">
        <v>3348</v>
      </c>
      <c r="AL312" s="44" t="s">
        <v>1613</v>
      </c>
      <c r="AM312" s="1" t="e">
        <f>VLOOKUP(C:C,AV:AW,2,FALSE)</f>
        <v>#N/A</v>
      </c>
      <c r="AQ312" s="52"/>
      <c r="AR312" s="52"/>
      <c r="AS312" s="52"/>
      <c r="AT312" s="52"/>
      <c r="AU312" s="52"/>
      <c r="AV312" s="52"/>
      <c r="AW312" s="52"/>
      <c r="AX312" s="52"/>
      <c r="AY312" s="96"/>
      <c r="AZ312" s="52"/>
      <c r="BH312" s="1">
        <f>VLOOKUP(C:C,BN:BO,2,FALSE)</f>
        <v>360</v>
      </c>
      <c r="BI312" s="1">
        <f t="shared" si="58"/>
        <v>48</v>
      </c>
      <c r="BJ312" s="76">
        <v>1566207</v>
      </c>
      <c r="BK312" s="75" t="s">
        <v>2971</v>
      </c>
      <c r="BL312" s="75" t="s">
        <v>1623</v>
      </c>
      <c r="BM312" s="75" t="s">
        <v>990</v>
      </c>
      <c r="BN312" s="77" t="s">
        <v>3110</v>
      </c>
      <c r="BO312" s="78">
        <v>200</v>
      </c>
      <c r="BP312" s="75" t="s">
        <v>3349</v>
      </c>
      <c r="BQ312" s="80">
        <v>45104</v>
      </c>
      <c r="BR312" s="75" t="s">
        <v>3112</v>
      </c>
      <c r="BS312" s="75" t="s">
        <v>1608</v>
      </c>
      <c r="BT312" s="75">
        <v>400</v>
      </c>
      <c r="BU312" s="75">
        <v>0</v>
      </c>
    </row>
    <row r="313" ht="48" spans="1:73">
      <c r="A313" s="16">
        <f t="shared" si="52"/>
        <v>309</v>
      </c>
      <c r="B313" s="16" t="s">
        <v>739</v>
      </c>
      <c r="C313" s="16" t="s">
        <v>740</v>
      </c>
      <c r="D313" s="16" t="s">
        <v>40</v>
      </c>
      <c r="E313" s="16">
        <v>1</v>
      </c>
      <c r="F313" s="19" t="s">
        <v>56</v>
      </c>
      <c r="G313" s="19" t="s">
        <v>56</v>
      </c>
      <c r="H313" s="16" t="s">
        <v>42</v>
      </c>
      <c r="I313" s="16">
        <v>1</v>
      </c>
      <c r="J313" s="33">
        <v>45</v>
      </c>
      <c r="K313" s="33">
        <f t="shared" si="53"/>
        <v>45</v>
      </c>
      <c r="L313" s="34">
        <v>51</v>
      </c>
      <c r="M313" s="33">
        <f t="shared" si="54"/>
        <v>51</v>
      </c>
      <c r="N313" s="35">
        <v>29.7</v>
      </c>
      <c r="O313" s="35">
        <v>29.7</v>
      </c>
      <c r="P313" s="35">
        <f t="shared" si="55"/>
        <v>41.9</v>
      </c>
      <c r="Q313" s="35">
        <f t="shared" si="56"/>
        <v>41.9</v>
      </c>
      <c r="R313" s="35"/>
      <c r="S313" s="35"/>
      <c r="T313" s="41"/>
      <c r="X313" s="1" t="e">
        <f t="shared" si="60"/>
        <v>#N/A</v>
      </c>
      <c r="AA313" s="46">
        <v>1771486</v>
      </c>
      <c r="AB313" s="44" t="s">
        <v>1572</v>
      </c>
      <c r="AC313" s="44" t="s">
        <v>1605</v>
      </c>
      <c r="AD313" s="45" t="s">
        <v>102</v>
      </c>
      <c r="AE313" s="44" t="s">
        <v>1704</v>
      </c>
      <c r="AF313" s="44">
        <v>25</v>
      </c>
      <c r="AG313" s="44">
        <v>0</v>
      </c>
      <c r="AH313" s="44">
        <f t="shared" si="57"/>
        <v>12.5</v>
      </c>
      <c r="AI313" s="44" t="s">
        <v>3350</v>
      </c>
      <c r="AJ313" s="50">
        <v>45442</v>
      </c>
      <c r="AK313" s="49" t="s">
        <v>3351</v>
      </c>
      <c r="AL313" s="44" t="s">
        <v>1671</v>
      </c>
      <c r="AM313" s="1" t="e">
        <f>VLOOKUP(C:C,AV:AW,2,FALSE)</f>
        <v>#N/A</v>
      </c>
      <c r="AQ313" s="52"/>
      <c r="AR313" s="52"/>
      <c r="AS313" s="52"/>
      <c r="AT313" s="52"/>
      <c r="AU313" s="52"/>
      <c r="AV313" s="52"/>
      <c r="AW313" s="52"/>
      <c r="AX313" s="52"/>
      <c r="AY313" s="96"/>
      <c r="AZ313" s="52"/>
      <c r="BH313" s="1" t="e">
        <f>VLOOKUP(C:C,BN:BO,2,FALSE)</f>
        <v>#N/A</v>
      </c>
      <c r="BI313" s="1" t="e">
        <f t="shared" si="58"/>
        <v>#N/A</v>
      </c>
      <c r="BJ313" s="76">
        <v>1566207</v>
      </c>
      <c r="BK313" s="75" t="s">
        <v>2971</v>
      </c>
      <c r="BL313" s="75" t="s">
        <v>1623</v>
      </c>
      <c r="BM313" s="75" t="s">
        <v>3352</v>
      </c>
      <c r="BN313" s="77" t="s">
        <v>72</v>
      </c>
      <c r="BO313" s="78">
        <v>300</v>
      </c>
      <c r="BP313" s="75" t="s">
        <v>3353</v>
      </c>
      <c r="BQ313" s="80">
        <v>45104</v>
      </c>
      <c r="BR313" s="75" t="s">
        <v>3354</v>
      </c>
      <c r="BS313" s="75" t="s">
        <v>1608</v>
      </c>
      <c r="BT313" s="75">
        <v>600</v>
      </c>
      <c r="BU313" s="75">
        <v>0</v>
      </c>
    </row>
    <row r="314" ht="48" spans="1:73">
      <c r="A314" s="16">
        <f t="shared" si="52"/>
        <v>310</v>
      </c>
      <c r="B314" s="16" t="s">
        <v>741</v>
      </c>
      <c r="C314" s="16" t="s">
        <v>278</v>
      </c>
      <c r="D314" s="16" t="s">
        <v>40</v>
      </c>
      <c r="E314" s="16">
        <v>4</v>
      </c>
      <c r="F314" s="18" t="s">
        <v>742</v>
      </c>
      <c r="G314" s="18" t="s">
        <v>742</v>
      </c>
      <c r="H314" s="16" t="s">
        <v>42</v>
      </c>
      <c r="I314" s="16">
        <v>1</v>
      </c>
      <c r="J314" s="33">
        <v>54</v>
      </c>
      <c r="K314" s="33">
        <f t="shared" si="53"/>
        <v>216</v>
      </c>
      <c r="L314" s="34">
        <v>45.9</v>
      </c>
      <c r="M314" s="33">
        <f t="shared" si="54"/>
        <v>183.6</v>
      </c>
      <c r="N314" s="35">
        <v>81</v>
      </c>
      <c r="O314" s="35">
        <v>324</v>
      </c>
      <c r="P314" s="35">
        <f t="shared" si="55"/>
        <v>60.3</v>
      </c>
      <c r="Q314" s="35">
        <f t="shared" si="56"/>
        <v>241.2</v>
      </c>
      <c r="R314" s="35"/>
      <c r="S314" s="35"/>
      <c r="T314" s="41"/>
      <c r="X314" s="1">
        <f>VLOOKUP(C:C,AE:AH,4,FALSE)</f>
        <v>45</v>
      </c>
      <c r="Y314" s="1">
        <f t="shared" si="63"/>
        <v>0.899999999999999</v>
      </c>
      <c r="AA314" s="46">
        <v>1771486</v>
      </c>
      <c r="AB314" s="44" t="s">
        <v>1572</v>
      </c>
      <c r="AC314" s="44" t="s">
        <v>1605</v>
      </c>
      <c r="AD314" s="45" t="s">
        <v>102</v>
      </c>
      <c r="AE314" s="44" t="s">
        <v>1704</v>
      </c>
      <c r="AF314" s="44">
        <v>25</v>
      </c>
      <c r="AG314" s="44">
        <v>0</v>
      </c>
      <c r="AH314" s="44">
        <f t="shared" si="57"/>
        <v>12.5</v>
      </c>
      <c r="AI314" s="44" t="s">
        <v>3355</v>
      </c>
      <c r="AJ314" s="50">
        <v>45442</v>
      </c>
      <c r="AK314" s="49" t="s">
        <v>3356</v>
      </c>
      <c r="AL314" s="44" t="s">
        <v>1671</v>
      </c>
      <c r="AM314" s="1" t="e">
        <f>VLOOKUP(C:C,AV:AW,2,FALSE)</f>
        <v>#N/A</v>
      </c>
      <c r="AQ314" s="52"/>
      <c r="AR314" s="52"/>
      <c r="AS314" s="52"/>
      <c r="AT314" s="52"/>
      <c r="AU314" s="52"/>
      <c r="AV314" s="52"/>
      <c r="AW314" s="52"/>
      <c r="AX314" s="52"/>
      <c r="AY314" s="96"/>
      <c r="AZ314" s="52"/>
      <c r="BH314" s="1">
        <f>VLOOKUP(C:C,BN:BO,2,FALSE)</f>
        <v>45</v>
      </c>
      <c r="BI314" s="1">
        <f t="shared" si="58"/>
        <v>0.899999999999999</v>
      </c>
      <c r="BJ314" s="76">
        <v>1566207</v>
      </c>
      <c r="BK314" s="75" t="s">
        <v>2971</v>
      </c>
      <c r="BL314" s="75" t="s">
        <v>1623</v>
      </c>
      <c r="BM314" s="75" t="s">
        <v>3357</v>
      </c>
      <c r="BN314" s="77" t="s">
        <v>3358</v>
      </c>
      <c r="BO314" s="78">
        <v>200</v>
      </c>
      <c r="BP314" s="75" t="s">
        <v>3359</v>
      </c>
      <c r="BQ314" s="80">
        <v>45104</v>
      </c>
      <c r="BR314" s="75" t="s">
        <v>3360</v>
      </c>
      <c r="BS314" s="75" t="s">
        <v>1608</v>
      </c>
      <c r="BT314" s="75">
        <v>400</v>
      </c>
      <c r="BU314" s="75">
        <v>0</v>
      </c>
    </row>
    <row r="315" ht="48" spans="1:73">
      <c r="A315" s="16">
        <f t="shared" si="52"/>
        <v>311</v>
      </c>
      <c r="B315" s="16" t="s">
        <v>743</v>
      </c>
      <c r="C315" s="16" t="s">
        <v>744</v>
      </c>
      <c r="D315" s="16" t="s">
        <v>40</v>
      </c>
      <c r="E315" s="16">
        <v>1</v>
      </c>
      <c r="F315" s="19" t="s">
        <v>56</v>
      </c>
      <c r="G315" s="19" t="s">
        <v>56</v>
      </c>
      <c r="H315" s="16" t="s">
        <v>42</v>
      </c>
      <c r="I315" s="16">
        <v>1</v>
      </c>
      <c r="J315" s="33">
        <v>360</v>
      </c>
      <c r="K315" s="33">
        <f t="shared" si="53"/>
        <v>360</v>
      </c>
      <c r="L315" s="34">
        <v>204</v>
      </c>
      <c r="M315" s="33">
        <f t="shared" si="54"/>
        <v>204</v>
      </c>
      <c r="N315" s="35">
        <v>540</v>
      </c>
      <c r="O315" s="35">
        <v>540</v>
      </c>
      <c r="P315" s="35">
        <f t="shared" si="55"/>
        <v>368</v>
      </c>
      <c r="Q315" s="35">
        <f t="shared" si="56"/>
        <v>368</v>
      </c>
      <c r="R315" s="35"/>
      <c r="S315" s="35"/>
      <c r="T315" s="41"/>
      <c r="X315" s="1" t="e">
        <f t="shared" si="60"/>
        <v>#N/A</v>
      </c>
      <c r="AA315" s="46">
        <v>1771486</v>
      </c>
      <c r="AB315" s="44" t="s">
        <v>1572</v>
      </c>
      <c r="AC315" s="44" t="s">
        <v>1605</v>
      </c>
      <c r="AD315" s="45" t="s">
        <v>102</v>
      </c>
      <c r="AE315" s="44" t="s">
        <v>1704</v>
      </c>
      <c r="AF315" s="44">
        <v>25</v>
      </c>
      <c r="AG315" s="44">
        <v>0</v>
      </c>
      <c r="AH315" s="44">
        <f t="shared" si="57"/>
        <v>12.5</v>
      </c>
      <c r="AI315" s="44" t="s">
        <v>3361</v>
      </c>
      <c r="AJ315" s="50">
        <v>45442</v>
      </c>
      <c r="AK315" s="49" t="s">
        <v>3362</v>
      </c>
      <c r="AL315" s="44" t="s">
        <v>1671</v>
      </c>
      <c r="AM315" s="1" t="e">
        <f>VLOOKUP(C:C,AV:AW,2,FALSE)</f>
        <v>#N/A</v>
      </c>
      <c r="AQ315" s="52"/>
      <c r="AR315" s="52"/>
      <c r="AS315" s="52"/>
      <c r="AT315" s="52"/>
      <c r="AU315" s="52"/>
      <c r="AV315" s="52"/>
      <c r="AW315" s="52"/>
      <c r="AX315" s="52"/>
      <c r="AY315" s="96"/>
      <c r="AZ315" s="52"/>
      <c r="BH315" s="1" t="e">
        <f>VLOOKUP(C:C,BN:BO,2,FALSE)</f>
        <v>#N/A</v>
      </c>
      <c r="BI315" s="1" t="e">
        <f t="shared" si="58"/>
        <v>#N/A</v>
      </c>
      <c r="BJ315" s="76">
        <v>1566207</v>
      </c>
      <c r="BK315" s="75" t="s">
        <v>2971</v>
      </c>
      <c r="BL315" s="75" t="s">
        <v>1623</v>
      </c>
      <c r="BM315" s="75" t="s">
        <v>507</v>
      </c>
      <c r="BN315" s="77" t="s">
        <v>509</v>
      </c>
      <c r="BO315" s="78">
        <v>200</v>
      </c>
      <c r="BP315" s="75" t="s">
        <v>3363</v>
      </c>
      <c r="BQ315" s="80">
        <v>45104</v>
      </c>
      <c r="BR315" s="75" t="s">
        <v>3364</v>
      </c>
      <c r="BS315" s="75" t="s">
        <v>1608</v>
      </c>
      <c r="BT315" s="75">
        <v>400</v>
      </c>
      <c r="BU315" s="75">
        <v>0</v>
      </c>
    </row>
    <row r="316" ht="202.5" spans="1:73">
      <c r="A316" s="16">
        <f t="shared" si="52"/>
        <v>312</v>
      </c>
      <c r="B316" s="16" t="s">
        <v>745</v>
      </c>
      <c r="C316" s="16" t="s">
        <v>746</v>
      </c>
      <c r="D316" s="16" t="s">
        <v>40</v>
      </c>
      <c r="E316" s="16">
        <v>1</v>
      </c>
      <c r="F316" s="24" t="s">
        <v>3365</v>
      </c>
      <c r="G316" s="18" t="s">
        <v>747</v>
      </c>
      <c r="H316" s="16" t="s">
        <v>42</v>
      </c>
      <c r="I316" s="16">
        <v>1</v>
      </c>
      <c r="J316" s="33">
        <v>360</v>
      </c>
      <c r="K316" s="33">
        <f t="shared" si="53"/>
        <v>360</v>
      </c>
      <c r="L316" s="34">
        <v>214.2</v>
      </c>
      <c r="M316" s="33">
        <f t="shared" si="54"/>
        <v>214.2</v>
      </c>
      <c r="N316" s="35">
        <v>378</v>
      </c>
      <c r="O316" s="35">
        <v>378</v>
      </c>
      <c r="P316" s="35">
        <f t="shared" si="55"/>
        <v>317.4</v>
      </c>
      <c r="Q316" s="35">
        <f t="shared" si="56"/>
        <v>317.4</v>
      </c>
      <c r="R316" s="35"/>
      <c r="S316" s="35"/>
      <c r="T316" s="41"/>
      <c r="X316" s="1">
        <f>VLOOKUP(C:C,AE:AH,4,FALSE)</f>
        <v>210</v>
      </c>
      <c r="Y316" s="1">
        <f>L316-X316</f>
        <v>4.19999999999999</v>
      </c>
      <c r="AA316" s="46">
        <v>1771486</v>
      </c>
      <c r="AB316" s="44" t="s">
        <v>1572</v>
      </c>
      <c r="AC316" s="44" t="s">
        <v>1605</v>
      </c>
      <c r="AD316" s="45" t="s">
        <v>102</v>
      </c>
      <c r="AE316" s="44" t="s">
        <v>1704</v>
      </c>
      <c r="AF316" s="44">
        <v>25</v>
      </c>
      <c r="AG316" s="44">
        <v>0</v>
      </c>
      <c r="AH316" s="44">
        <f t="shared" si="57"/>
        <v>12.5</v>
      </c>
      <c r="AI316" s="44" t="s">
        <v>3366</v>
      </c>
      <c r="AJ316" s="50">
        <v>45442</v>
      </c>
      <c r="AK316" s="49" t="s">
        <v>3367</v>
      </c>
      <c r="AL316" s="44" t="s">
        <v>1671</v>
      </c>
      <c r="AM316" s="1" t="e">
        <f>VLOOKUP(C:C,AV:AW,2,FALSE)</f>
        <v>#N/A</v>
      </c>
      <c r="AQ316" s="52"/>
      <c r="AR316" s="52"/>
      <c r="AS316" s="52"/>
      <c r="AT316" s="52"/>
      <c r="AU316" s="52"/>
      <c r="AV316" s="52"/>
      <c r="AW316" s="52"/>
      <c r="AX316" s="52"/>
      <c r="AY316" s="96"/>
      <c r="AZ316" s="52"/>
      <c r="BH316" s="1" t="e">
        <f>VLOOKUP(C:C,BN:BO,2,FALSE)</f>
        <v>#N/A</v>
      </c>
      <c r="BI316" s="1" t="e">
        <f t="shared" si="58"/>
        <v>#N/A</v>
      </c>
      <c r="BJ316" s="76">
        <v>1566207</v>
      </c>
      <c r="BK316" s="75" t="s">
        <v>2971</v>
      </c>
      <c r="BL316" s="75" t="s">
        <v>1623</v>
      </c>
      <c r="BM316" s="75" t="s">
        <v>3368</v>
      </c>
      <c r="BN316" s="77" t="s">
        <v>737</v>
      </c>
      <c r="BO316" s="78">
        <v>360</v>
      </c>
      <c r="BP316" s="75" t="s">
        <v>3369</v>
      </c>
      <c r="BQ316" s="80">
        <v>45104</v>
      </c>
      <c r="BR316" s="75" t="s">
        <v>3370</v>
      </c>
      <c r="BS316" s="75" t="s">
        <v>1608</v>
      </c>
      <c r="BT316" s="75">
        <v>720</v>
      </c>
      <c r="BU316" s="75">
        <v>0</v>
      </c>
    </row>
    <row r="317" ht="56.25" spans="1:73">
      <c r="A317" s="16">
        <f t="shared" si="52"/>
        <v>313</v>
      </c>
      <c r="B317" s="16" t="s">
        <v>748</v>
      </c>
      <c r="C317" s="16" t="s">
        <v>749</v>
      </c>
      <c r="D317" s="16" t="s">
        <v>40</v>
      </c>
      <c r="E317" s="16">
        <v>1</v>
      </c>
      <c r="F317" s="18" t="s">
        <v>3371</v>
      </c>
      <c r="G317" s="18" t="s">
        <v>3371</v>
      </c>
      <c r="H317" s="16" t="s">
        <v>42</v>
      </c>
      <c r="I317" s="16">
        <v>1</v>
      </c>
      <c r="J317" s="33">
        <v>360</v>
      </c>
      <c r="K317" s="33">
        <f t="shared" si="53"/>
        <v>360</v>
      </c>
      <c r="L317" s="34">
        <v>214.2</v>
      </c>
      <c r="M317" s="33">
        <f t="shared" si="54"/>
        <v>214.2</v>
      </c>
      <c r="N317" s="35">
        <v>378</v>
      </c>
      <c r="O317" s="35">
        <v>378</v>
      </c>
      <c r="P317" s="35">
        <f t="shared" si="55"/>
        <v>317.4</v>
      </c>
      <c r="Q317" s="35">
        <f t="shared" si="56"/>
        <v>317.4</v>
      </c>
      <c r="R317" s="35"/>
      <c r="S317" s="35"/>
      <c r="T317" s="41"/>
      <c r="X317" s="1" t="e">
        <f t="shared" ref="X316:X347" si="64">VLOOKUP(C:C,AE:AF,2,FALSE)</f>
        <v>#N/A</v>
      </c>
      <c r="AA317" s="46">
        <v>1771486</v>
      </c>
      <c r="AB317" s="44" t="s">
        <v>1572</v>
      </c>
      <c r="AC317" s="44" t="s">
        <v>1605</v>
      </c>
      <c r="AD317" s="45" t="s">
        <v>3372</v>
      </c>
      <c r="AE317" s="44" t="s">
        <v>3373</v>
      </c>
      <c r="AF317" s="44">
        <v>300</v>
      </c>
      <c r="AG317" s="44">
        <v>0</v>
      </c>
      <c r="AH317" s="44">
        <f t="shared" si="57"/>
        <v>150</v>
      </c>
      <c r="AI317" s="44" t="s">
        <v>3374</v>
      </c>
      <c r="AJ317" s="50">
        <v>45442</v>
      </c>
      <c r="AK317" s="49" t="s">
        <v>3375</v>
      </c>
      <c r="AL317" s="44" t="s">
        <v>1608</v>
      </c>
      <c r="AM317" s="1" t="e">
        <f>VLOOKUP(C:C,AV:AW,2,FALSE)</f>
        <v>#N/A</v>
      </c>
      <c r="AQ317" s="52"/>
      <c r="AR317" s="52"/>
      <c r="AS317" s="52"/>
      <c r="AT317" s="52"/>
      <c r="AU317" s="52"/>
      <c r="AV317" s="52"/>
      <c r="AW317" s="52"/>
      <c r="AX317" s="52"/>
      <c r="AY317" s="96"/>
      <c r="AZ317" s="52"/>
      <c r="BH317" s="1" t="e">
        <f>VLOOKUP(C:C,BN:BO,2,FALSE)</f>
        <v>#N/A</v>
      </c>
      <c r="BI317" s="1" t="e">
        <f t="shared" si="58"/>
        <v>#N/A</v>
      </c>
      <c r="BJ317" s="76">
        <v>1566207</v>
      </c>
      <c r="BK317" s="75" t="s">
        <v>2971</v>
      </c>
      <c r="BL317" s="75" t="s">
        <v>1623</v>
      </c>
      <c r="BM317" s="75" t="s">
        <v>3376</v>
      </c>
      <c r="BN317" s="77" t="s">
        <v>897</v>
      </c>
      <c r="BO317" s="78">
        <v>200</v>
      </c>
      <c r="BP317" s="75" t="s">
        <v>3377</v>
      </c>
      <c r="BQ317" s="80">
        <v>45104</v>
      </c>
      <c r="BR317" s="75" t="s">
        <v>3378</v>
      </c>
      <c r="BS317" s="75" t="s">
        <v>1608</v>
      </c>
      <c r="BT317" s="75">
        <v>400</v>
      </c>
      <c r="BU317" s="75">
        <v>0</v>
      </c>
    </row>
    <row r="318" ht="48" spans="1:73">
      <c r="A318" s="16">
        <f t="shared" si="52"/>
        <v>314</v>
      </c>
      <c r="B318" s="16" t="s">
        <v>751</v>
      </c>
      <c r="C318" s="16" t="s">
        <v>752</v>
      </c>
      <c r="D318" s="16" t="s">
        <v>753</v>
      </c>
      <c r="E318" s="16">
        <v>4</v>
      </c>
      <c r="F318" s="18" t="s">
        <v>56</v>
      </c>
      <c r="G318" s="18" t="s">
        <v>56</v>
      </c>
      <c r="H318" s="16" t="s">
        <v>54</v>
      </c>
      <c r="I318" s="16">
        <v>1</v>
      </c>
      <c r="J318" s="33">
        <v>360</v>
      </c>
      <c r="K318" s="33">
        <f t="shared" si="53"/>
        <v>1440</v>
      </c>
      <c r="L318" s="34">
        <v>275.4</v>
      </c>
      <c r="M318" s="33">
        <f t="shared" si="54"/>
        <v>1101.6</v>
      </c>
      <c r="N318" s="35">
        <v>594</v>
      </c>
      <c r="O318" s="35">
        <v>2376</v>
      </c>
      <c r="P318" s="35">
        <f t="shared" si="55"/>
        <v>409.8</v>
      </c>
      <c r="Q318" s="35">
        <f t="shared" si="56"/>
        <v>1639.2</v>
      </c>
      <c r="R318" s="35"/>
      <c r="S318" s="35"/>
      <c r="T318" s="41"/>
      <c r="X318" s="1" t="e">
        <f t="shared" si="64"/>
        <v>#N/A</v>
      </c>
      <c r="AA318" s="46">
        <v>1771486</v>
      </c>
      <c r="AB318" s="44" t="s">
        <v>1572</v>
      </c>
      <c r="AC318" s="44" t="s">
        <v>1605</v>
      </c>
      <c r="AD318" s="45" t="s">
        <v>157</v>
      </c>
      <c r="AE318" s="44" t="s">
        <v>158</v>
      </c>
      <c r="AF318" s="44">
        <v>60</v>
      </c>
      <c r="AG318" s="44">
        <v>0</v>
      </c>
      <c r="AH318" s="44">
        <f t="shared" si="57"/>
        <v>30</v>
      </c>
      <c r="AI318" s="44" t="s">
        <v>3379</v>
      </c>
      <c r="AJ318" s="50">
        <v>45442</v>
      </c>
      <c r="AK318" s="49" t="s">
        <v>3380</v>
      </c>
      <c r="AL318" s="44" t="s">
        <v>1671</v>
      </c>
      <c r="AM318" s="1" t="e">
        <f>VLOOKUP(C:C,AV:AW,2,FALSE)</f>
        <v>#N/A</v>
      </c>
      <c r="AQ318" s="52"/>
      <c r="AR318" s="52"/>
      <c r="AS318" s="52"/>
      <c r="AT318" s="52"/>
      <c r="AU318" s="52"/>
      <c r="AV318" s="52"/>
      <c r="AW318" s="52"/>
      <c r="AX318" s="52"/>
      <c r="AY318" s="96"/>
      <c r="AZ318" s="52"/>
      <c r="BH318" s="1" t="e">
        <f>VLOOKUP(C:C,BN:BO,2,FALSE)</f>
        <v>#N/A</v>
      </c>
      <c r="BI318" s="1" t="e">
        <f t="shared" si="58"/>
        <v>#N/A</v>
      </c>
      <c r="BJ318" s="76">
        <v>1566207</v>
      </c>
      <c r="BK318" s="75" t="s">
        <v>2971</v>
      </c>
      <c r="BL318" s="75" t="s">
        <v>1623</v>
      </c>
      <c r="BM318" s="75" t="s">
        <v>3381</v>
      </c>
      <c r="BN318" s="77" t="s">
        <v>3382</v>
      </c>
      <c r="BO318" s="78">
        <v>100</v>
      </c>
      <c r="BP318" s="75" t="s">
        <v>3383</v>
      </c>
      <c r="BQ318" s="80">
        <v>45104</v>
      </c>
      <c r="BR318" s="75" t="s">
        <v>3364</v>
      </c>
      <c r="BS318" s="75" t="s">
        <v>1608</v>
      </c>
      <c r="BT318" s="75">
        <v>200</v>
      </c>
      <c r="BU318" s="75">
        <v>0</v>
      </c>
    </row>
    <row r="319" ht="48" spans="1:73">
      <c r="A319" s="16">
        <f t="shared" si="52"/>
        <v>315</v>
      </c>
      <c r="B319" s="16" t="s">
        <v>754</v>
      </c>
      <c r="C319" s="16" t="s">
        <v>755</v>
      </c>
      <c r="D319" s="16" t="s">
        <v>40</v>
      </c>
      <c r="E319" s="16">
        <v>9</v>
      </c>
      <c r="F319" s="18" t="s">
        <v>56</v>
      </c>
      <c r="G319" s="18" t="s">
        <v>56</v>
      </c>
      <c r="H319" s="16" t="s">
        <v>54</v>
      </c>
      <c r="I319" s="16">
        <v>1</v>
      </c>
      <c r="J319" s="33">
        <v>135</v>
      </c>
      <c r="K319" s="33">
        <f t="shared" si="53"/>
        <v>1215</v>
      </c>
      <c r="L319" s="34">
        <v>91.8</v>
      </c>
      <c r="M319" s="33">
        <f t="shared" si="54"/>
        <v>826.2</v>
      </c>
      <c r="N319" s="35">
        <v>198</v>
      </c>
      <c r="O319" s="35">
        <v>1782</v>
      </c>
      <c r="P319" s="35">
        <f t="shared" si="55"/>
        <v>141.6</v>
      </c>
      <c r="Q319" s="35">
        <f t="shared" si="56"/>
        <v>1274.4</v>
      </c>
      <c r="R319" s="35"/>
      <c r="S319" s="35"/>
      <c r="T319" s="41"/>
      <c r="X319" s="1" t="e">
        <f t="shared" si="64"/>
        <v>#N/A</v>
      </c>
      <c r="AA319" s="46">
        <v>1771486</v>
      </c>
      <c r="AB319" s="44" t="s">
        <v>1572</v>
      </c>
      <c r="AC319" s="44" t="s">
        <v>1605</v>
      </c>
      <c r="AD319" s="45" t="s">
        <v>3384</v>
      </c>
      <c r="AE319" s="44" t="s">
        <v>3385</v>
      </c>
      <c r="AF319" s="44">
        <v>60</v>
      </c>
      <c r="AG319" s="44">
        <v>0</v>
      </c>
      <c r="AH319" s="44">
        <f t="shared" si="57"/>
        <v>30</v>
      </c>
      <c r="AI319" s="44" t="s">
        <v>3386</v>
      </c>
      <c r="AJ319" s="50">
        <v>45442</v>
      </c>
      <c r="AK319" s="49" t="s">
        <v>3387</v>
      </c>
      <c r="AL319" s="44" t="s">
        <v>1671</v>
      </c>
      <c r="AM319" s="1" t="e">
        <f>VLOOKUP(C:C,AV:AW,2,FALSE)</f>
        <v>#N/A</v>
      </c>
      <c r="AQ319" s="52"/>
      <c r="AR319" s="52"/>
      <c r="AS319" s="52"/>
      <c r="AT319" s="52"/>
      <c r="AU319" s="52"/>
      <c r="AV319" s="52"/>
      <c r="AW319" s="52"/>
      <c r="AX319" s="52"/>
      <c r="AY319" s="96"/>
      <c r="AZ319" s="52"/>
      <c r="BH319" s="1" t="e">
        <f>VLOOKUP(C:C,BN:BO,2,FALSE)</f>
        <v>#N/A</v>
      </c>
      <c r="BI319" s="1" t="e">
        <f t="shared" si="58"/>
        <v>#N/A</v>
      </c>
      <c r="BJ319" s="76">
        <v>1566207</v>
      </c>
      <c r="BK319" s="75" t="s">
        <v>2971</v>
      </c>
      <c r="BL319" s="75" t="s">
        <v>1623</v>
      </c>
      <c r="BM319" s="75" t="s">
        <v>3388</v>
      </c>
      <c r="BN319" s="77" t="s">
        <v>3389</v>
      </c>
      <c r="BO319" s="78">
        <v>105</v>
      </c>
      <c r="BP319" s="75" t="s">
        <v>3390</v>
      </c>
      <c r="BQ319" s="80">
        <v>45104</v>
      </c>
      <c r="BR319" s="75" t="s">
        <v>3391</v>
      </c>
      <c r="BS319" s="75" t="s">
        <v>1608</v>
      </c>
      <c r="BT319" s="75">
        <v>210</v>
      </c>
      <c r="BU319" s="75">
        <v>0</v>
      </c>
    </row>
    <row r="320" ht="60" spans="1:73">
      <c r="A320" s="16">
        <f t="shared" si="52"/>
        <v>316</v>
      </c>
      <c r="B320" s="16" t="s">
        <v>756</v>
      </c>
      <c r="C320" s="16" t="s">
        <v>757</v>
      </c>
      <c r="D320" s="16" t="s">
        <v>40</v>
      </c>
      <c r="E320" s="16">
        <v>1</v>
      </c>
      <c r="F320" s="18" t="s">
        <v>758</v>
      </c>
      <c r="G320" s="18" t="s">
        <v>758</v>
      </c>
      <c r="H320" s="16" t="s">
        <v>42</v>
      </c>
      <c r="I320" s="16">
        <v>1</v>
      </c>
      <c r="J320" s="33">
        <v>135</v>
      </c>
      <c r="K320" s="33">
        <f t="shared" si="53"/>
        <v>135</v>
      </c>
      <c r="L320" s="34">
        <v>51</v>
      </c>
      <c r="M320" s="33">
        <f t="shared" si="54"/>
        <v>51</v>
      </c>
      <c r="N320" s="35">
        <v>90</v>
      </c>
      <c r="O320" s="35">
        <v>90</v>
      </c>
      <c r="P320" s="35">
        <f t="shared" si="55"/>
        <v>92</v>
      </c>
      <c r="Q320" s="35">
        <f t="shared" si="56"/>
        <v>92</v>
      </c>
      <c r="R320" s="35"/>
      <c r="S320" s="35"/>
      <c r="T320" s="41"/>
      <c r="X320" s="1" t="e">
        <f t="shared" si="64"/>
        <v>#N/A</v>
      </c>
      <c r="AA320" s="46">
        <v>1771486</v>
      </c>
      <c r="AB320" s="44" t="s">
        <v>1572</v>
      </c>
      <c r="AC320" s="44" t="s">
        <v>1605</v>
      </c>
      <c r="AD320" s="45" t="s">
        <v>116</v>
      </c>
      <c r="AE320" s="44" t="s">
        <v>117</v>
      </c>
      <c r="AF320" s="44">
        <v>90</v>
      </c>
      <c r="AG320" s="44">
        <v>0</v>
      </c>
      <c r="AH320" s="44">
        <f t="shared" si="57"/>
        <v>45</v>
      </c>
      <c r="AI320" s="44" t="s">
        <v>3392</v>
      </c>
      <c r="AJ320" s="50">
        <v>45442</v>
      </c>
      <c r="AK320" s="49" t="s">
        <v>3393</v>
      </c>
      <c r="AL320" s="44" t="s">
        <v>1671</v>
      </c>
      <c r="AM320" s="1" t="e">
        <f>VLOOKUP(C:C,AV:AW,2,FALSE)</f>
        <v>#N/A</v>
      </c>
      <c r="AQ320" s="52"/>
      <c r="AR320" s="52"/>
      <c r="AS320" s="52"/>
      <c r="AT320" s="52"/>
      <c r="AU320" s="52"/>
      <c r="AV320" s="52"/>
      <c r="AW320" s="52"/>
      <c r="AX320" s="52"/>
      <c r="AY320" s="96"/>
      <c r="AZ320" s="52"/>
      <c r="BH320" s="1" t="e">
        <f>VLOOKUP(C:C,BN:BO,2,FALSE)</f>
        <v>#N/A</v>
      </c>
      <c r="BI320" s="1" t="e">
        <f t="shared" si="58"/>
        <v>#N/A</v>
      </c>
      <c r="BJ320" s="76">
        <v>1566207</v>
      </c>
      <c r="BK320" s="75" t="s">
        <v>2971</v>
      </c>
      <c r="BL320" s="75" t="s">
        <v>1623</v>
      </c>
      <c r="BM320" s="75" t="s">
        <v>3394</v>
      </c>
      <c r="BN320" s="77" t="s">
        <v>1497</v>
      </c>
      <c r="BO320" s="78">
        <v>640</v>
      </c>
      <c r="BP320" s="75" t="s">
        <v>3395</v>
      </c>
      <c r="BQ320" s="80">
        <v>45104</v>
      </c>
      <c r="BR320" s="75" t="s">
        <v>3396</v>
      </c>
      <c r="BS320" s="75" t="s">
        <v>1608</v>
      </c>
      <c r="BT320" s="75">
        <v>1280</v>
      </c>
      <c r="BU320" s="75">
        <v>0</v>
      </c>
    </row>
    <row r="321" ht="48" spans="1:73">
      <c r="A321" s="16">
        <f t="shared" si="52"/>
        <v>317</v>
      </c>
      <c r="B321" s="16" t="s">
        <v>759</v>
      </c>
      <c r="C321" s="16" t="s">
        <v>760</v>
      </c>
      <c r="D321" s="16" t="s">
        <v>40</v>
      </c>
      <c r="E321" s="16">
        <v>1</v>
      </c>
      <c r="F321" s="18" t="s">
        <v>761</v>
      </c>
      <c r="G321" s="18" t="s">
        <v>761</v>
      </c>
      <c r="H321" s="16" t="s">
        <v>42</v>
      </c>
      <c r="I321" s="16">
        <v>1</v>
      </c>
      <c r="J321" s="33">
        <v>900</v>
      </c>
      <c r="K321" s="33">
        <f t="shared" si="53"/>
        <v>900</v>
      </c>
      <c r="L321" s="34">
        <v>204</v>
      </c>
      <c r="M321" s="33">
        <f t="shared" si="54"/>
        <v>204</v>
      </c>
      <c r="N321" s="35">
        <v>540</v>
      </c>
      <c r="O321" s="35">
        <v>540</v>
      </c>
      <c r="P321" s="35">
        <f t="shared" si="55"/>
        <v>548</v>
      </c>
      <c r="Q321" s="35">
        <f t="shared" si="56"/>
        <v>548</v>
      </c>
      <c r="R321" s="35"/>
      <c r="S321" s="35"/>
      <c r="T321" s="41"/>
      <c r="X321" s="1" t="e">
        <f t="shared" si="64"/>
        <v>#N/A</v>
      </c>
      <c r="AA321" s="46">
        <v>1771486</v>
      </c>
      <c r="AB321" s="44" t="s">
        <v>1572</v>
      </c>
      <c r="AC321" s="44" t="s">
        <v>1605</v>
      </c>
      <c r="AD321" s="45" t="s">
        <v>116</v>
      </c>
      <c r="AE321" s="44" t="s">
        <v>117</v>
      </c>
      <c r="AF321" s="44">
        <v>90</v>
      </c>
      <c r="AG321" s="44">
        <v>0</v>
      </c>
      <c r="AH321" s="44">
        <f t="shared" si="57"/>
        <v>45</v>
      </c>
      <c r="AI321" s="44" t="s">
        <v>3397</v>
      </c>
      <c r="AJ321" s="50">
        <v>45442</v>
      </c>
      <c r="AK321" s="49" t="s">
        <v>3398</v>
      </c>
      <c r="AL321" s="44" t="s">
        <v>1671</v>
      </c>
      <c r="AM321" s="1" t="e">
        <f>VLOOKUP(C:C,AV:AW,2,FALSE)</f>
        <v>#N/A</v>
      </c>
      <c r="AQ321" s="52"/>
      <c r="AR321" s="52"/>
      <c r="AS321" s="52"/>
      <c r="AT321" s="52"/>
      <c r="AU321" s="52"/>
      <c r="AV321" s="52"/>
      <c r="AW321" s="52"/>
      <c r="AX321" s="52"/>
      <c r="AY321" s="96"/>
      <c r="AZ321" s="52"/>
      <c r="BH321" s="1" t="e">
        <f>VLOOKUP(C:C,BN:BO,2,FALSE)</f>
        <v>#N/A</v>
      </c>
      <c r="BI321" s="1" t="e">
        <f t="shared" si="58"/>
        <v>#N/A</v>
      </c>
      <c r="BJ321" s="76">
        <v>1566207</v>
      </c>
      <c r="BK321" s="75" t="s">
        <v>2971</v>
      </c>
      <c r="BL321" s="75" t="s">
        <v>1623</v>
      </c>
      <c r="BM321" s="75" t="s">
        <v>916</v>
      </c>
      <c r="BN321" s="77" t="s">
        <v>2689</v>
      </c>
      <c r="BO321" s="78">
        <v>435</v>
      </c>
      <c r="BP321" s="75" t="s">
        <v>3399</v>
      </c>
      <c r="BQ321" s="80">
        <v>45104</v>
      </c>
      <c r="BR321" s="75" t="s">
        <v>2691</v>
      </c>
      <c r="BS321" s="75" t="s">
        <v>1608</v>
      </c>
      <c r="BT321" s="75">
        <v>870</v>
      </c>
      <c r="BU321" s="75">
        <v>0</v>
      </c>
    </row>
    <row r="322" ht="48" spans="1:73">
      <c r="A322" s="16">
        <f t="shared" si="52"/>
        <v>318</v>
      </c>
      <c r="B322" s="16" t="s">
        <v>762</v>
      </c>
      <c r="C322" s="16" t="s">
        <v>763</v>
      </c>
      <c r="D322" s="16" t="s">
        <v>764</v>
      </c>
      <c r="E322" s="16">
        <v>1</v>
      </c>
      <c r="F322" s="18" t="s">
        <v>3400</v>
      </c>
      <c r="G322" s="18" t="s">
        <v>3400</v>
      </c>
      <c r="H322" s="16" t="s">
        <v>42</v>
      </c>
      <c r="I322" s="16">
        <v>1</v>
      </c>
      <c r="J322" s="33">
        <v>2700</v>
      </c>
      <c r="K322" s="33">
        <f t="shared" si="53"/>
        <v>2700</v>
      </c>
      <c r="L322" s="34">
        <v>1259.7</v>
      </c>
      <c r="M322" s="33">
        <f t="shared" si="54"/>
        <v>1259.7</v>
      </c>
      <c r="N322" s="35">
        <v>441</v>
      </c>
      <c r="O322" s="35">
        <v>441</v>
      </c>
      <c r="P322" s="35">
        <f t="shared" si="55"/>
        <v>1466.9</v>
      </c>
      <c r="Q322" s="35">
        <f t="shared" si="56"/>
        <v>1466.9</v>
      </c>
      <c r="R322" s="35"/>
      <c r="S322" s="35"/>
      <c r="T322" s="41"/>
      <c r="X322" s="1">
        <f>VLOOKUP(C:C,AE:AH,4,FALSE)</f>
        <v>255</v>
      </c>
      <c r="Y322" s="1">
        <f t="shared" ref="Y322:Y325" si="65">L322-X322</f>
        <v>1004.7</v>
      </c>
      <c r="AA322" s="46">
        <v>1789183</v>
      </c>
      <c r="AB322" s="44" t="s">
        <v>2745</v>
      </c>
      <c r="AC322" s="44" t="s">
        <v>1605</v>
      </c>
      <c r="AD322" s="45" t="s">
        <v>521</v>
      </c>
      <c r="AE322" s="44" t="s">
        <v>3401</v>
      </c>
      <c r="AF322" s="44">
        <v>300</v>
      </c>
      <c r="AG322" s="44">
        <v>0</v>
      </c>
      <c r="AH322" s="44">
        <f t="shared" si="57"/>
        <v>150</v>
      </c>
      <c r="AI322" s="44" t="s">
        <v>3402</v>
      </c>
      <c r="AJ322" s="50">
        <v>45469</v>
      </c>
      <c r="AK322" s="49" t="s">
        <v>3403</v>
      </c>
      <c r="AL322" s="44" t="s">
        <v>1608</v>
      </c>
      <c r="AM322" s="1" t="e">
        <f>VLOOKUP(C:C,AV:AW,2,FALSE)</f>
        <v>#N/A</v>
      </c>
      <c r="AQ322" s="52"/>
      <c r="AR322" s="52"/>
      <c r="AS322" s="52"/>
      <c r="AT322" s="52"/>
      <c r="AU322" s="52"/>
      <c r="AV322" s="52"/>
      <c r="AW322" s="52"/>
      <c r="AX322" s="52"/>
      <c r="AY322" s="96"/>
      <c r="AZ322" s="52"/>
      <c r="BH322" s="1">
        <f>VLOOKUP(C:C,BN:BO,2,FALSE)</f>
        <v>255</v>
      </c>
      <c r="BI322" s="1">
        <f t="shared" si="58"/>
        <v>1004.7</v>
      </c>
      <c r="BJ322" s="76">
        <v>1566207</v>
      </c>
      <c r="BK322" s="75" t="s">
        <v>2971</v>
      </c>
      <c r="BL322" s="75" t="s">
        <v>1623</v>
      </c>
      <c r="BM322" s="75" t="s">
        <v>3404</v>
      </c>
      <c r="BN322" s="77" t="s">
        <v>2627</v>
      </c>
      <c r="BO322" s="78">
        <v>300</v>
      </c>
      <c r="BP322" s="75" t="s">
        <v>3405</v>
      </c>
      <c r="BQ322" s="80">
        <v>45104</v>
      </c>
      <c r="BR322" s="75" t="s">
        <v>3406</v>
      </c>
      <c r="BS322" s="75" t="s">
        <v>1608</v>
      </c>
      <c r="BT322" s="75">
        <v>600</v>
      </c>
      <c r="BU322" s="75">
        <v>0</v>
      </c>
    </row>
    <row r="323" ht="48" spans="1:73">
      <c r="A323" s="16">
        <f t="shared" si="52"/>
        <v>319</v>
      </c>
      <c r="B323" s="16" t="s">
        <v>766</v>
      </c>
      <c r="C323" s="16" t="s">
        <v>278</v>
      </c>
      <c r="D323" s="16" t="s">
        <v>767</v>
      </c>
      <c r="E323" s="16">
        <v>1</v>
      </c>
      <c r="F323" s="18" t="s">
        <v>56</v>
      </c>
      <c r="G323" s="18" t="s">
        <v>56</v>
      </c>
      <c r="H323" s="16" t="s">
        <v>54</v>
      </c>
      <c r="I323" s="16">
        <v>1</v>
      </c>
      <c r="J323" s="33">
        <v>54</v>
      </c>
      <c r="K323" s="33">
        <f t="shared" si="53"/>
        <v>54</v>
      </c>
      <c r="L323" s="34">
        <v>45.9</v>
      </c>
      <c r="M323" s="33">
        <f t="shared" si="54"/>
        <v>45.9</v>
      </c>
      <c r="N323" s="35">
        <v>99</v>
      </c>
      <c r="O323" s="35">
        <v>99</v>
      </c>
      <c r="P323" s="35">
        <f t="shared" si="55"/>
        <v>66.3</v>
      </c>
      <c r="Q323" s="35">
        <f t="shared" si="56"/>
        <v>66.3</v>
      </c>
      <c r="R323" s="35"/>
      <c r="S323" s="35"/>
      <c r="T323" s="41"/>
      <c r="X323" s="1">
        <f>VLOOKUP(C:C,AE:AH,4,FALSE)</f>
        <v>45</v>
      </c>
      <c r="Y323" s="1">
        <f t="shared" si="65"/>
        <v>0.899999999999999</v>
      </c>
      <c r="AA323" s="46">
        <v>1790793</v>
      </c>
      <c r="AB323" s="44" t="s">
        <v>1572</v>
      </c>
      <c r="AC323" s="44" t="s">
        <v>1605</v>
      </c>
      <c r="AD323" s="45" t="s">
        <v>571</v>
      </c>
      <c r="AE323" s="44" t="s">
        <v>575</v>
      </c>
      <c r="AF323" s="44">
        <v>490</v>
      </c>
      <c r="AG323" s="44">
        <v>0</v>
      </c>
      <c r="AH323" s="44">
        <f t="shared" si="57"/>
        <v>245</v>
      </c>
      <c r="AI323" s="44" t="s">
        <v>3407</v>
      </c>
      <c r="AJ323" s="50">
        <v>45470</v>
      </c>
      <c r="AK323" s="49" t="s">
        <v>2935</v>
      </c>
      <c r="AL323" s="44" t="s">
        <v>1613</v>
      </c>
      <c r="AM323" s="1" t="e">
        <f>VLOOKUP(C:C,AV:AW,2,FALSE)</f>
        <v>#N/A</v>
      </c>
      <c r="AQ323" s="52"/>
      <c r="AR323" s="52"/>
      <c r="AS323" s="52"/>
      <c r="AT323" s="52"/>
      <c r="AU323" s="52"/>
      <c r="AV323" s="52"/>
      <c r="AW323" s="52"/>
      <c r="AX323" s="52"/>
      <c r="AY323" s="96"/>
      <c r="AZ323" s="52"/>
      <c r="BH323" s="1">
        <f>VLOOKUP(C:C,BN:BO,2,FALSE)</f>
        <v>45</v>
      </c>
      <c r="BI323" s="1">
        <f t="shared" si="58"/>
        <v>0.899999999999999</v>
      </c>
      <c r="BJ323" s="76">
        <v>1566207</v>
      </c>
      <c r="BK323" s="75" t="s">
        <v>2971</v>
      </c>
      <c r="BL323" s="75" t="s">
        <v>1623</v>
      </c>
      <c r="BM323" s="75" t="s">
        <v>3408</v>
      </c>
      <c r="BN323" s="77" t="s">
        <v>3409</v>
      </c>
      <c r="BO323" s="78">
        <v>300</v>
      </c>
      <c r="BP323" s="75" t="s">
        <v>3410</v>
      </c>
      <c r="BQ323" s="80">
        <v>45104</v>
      </c>
      <c r="BR323" s="75" t="s">
        <v>3411</v>
      </c>
      <c r="BS323" s="75" t="s">
        <v>1608</v>
      </c>
      <c r="BT323" s="75">
        <v>600</v>
      </c>
      <c r="BU323" s="75">
        <v>0</v>
      </c>
    </row>
    <row r="324" ht="48" spans="1:73">
      <c r="A324" s="16">
        <f t="shared" si="52"/>
        <v>320</v>
      </c>
      <c r="B324" s="16" t="s">
        <v>766</v>
      </c>
      <c r="C324" s="16" t="s">
        <v>768</v>
      </c>
      <c r="D324" s="16" t="s">
        <v>769</v>
      </c>
      <c r="E324" s="16">
        <v>5</v>
      </c>
      <c r="F324" s="18" t="s">
        <v>56</v>
      </c>
      <c r="G324" s="18" t="s">
        <v>56</v>
      </c>
      <c r="H324" s="16" t="s">
        <v>54</v>
      </c>
      <c r="I324" s="16">
        <v>1</v>
      </c>
      <c r="J324" s="33">
        <v>54</v>
      </c>
      <c r="K324" s="33">
        <f t="shared" si="53"/>
        <v>270</v>
      </c>
      <c r="L324" s="34">
        <v>45.9</v>
      </c>
      <c r="M324" s="33">
        <f t="shared" si="54"/>
        <v>229.5</v>
      </c>
      <c r="N324" s="35">
        <v>99</v>
      </c>
      <c r="O324" s="35">
        <v>495</v>
      </c>
      <c r="P324" s="35">
        <f t="shared" si="55"/>
        <v>66.3</v>
      </c>
      <c r="Q324" s="35">
        <f t="shared" si="56"/>
        <v>331.5</v>
      </c>
      <c r="R324" s="35"/>
      <c r="S324" s="35"/>
      <c r="T324" s="41"/>
      <c r="X324" s="1" t="e">
        <f t="shared" si="64"/>
        <v>#N/A</v>
      </c>
      <c r="AA324" s="46">
        <v>1790793</v>
      </c>
      <c r="AB324" s="44" t="s">
        <v>1572</v>
      </c>
      <c r="AC324" s="44" t="s">
        <v>1605</v>
      </c>
      <c r="AD324" s="45" t="s">
        <v>2878</v>
      </c>
      <c r="AE324" s="44" t="s">
        <v>988</v>
      </c>
      <c r="AF324" s="44">
        <v>2000</v>
      </c>
      <c r="AG324" s="44">
        <v>0</v>
      </c>
      <c r="AH324" s="44">
        <f t="shared" si="57"/>
        <v>1000</v>
      </c>
      <c r="AI324" s="44" t="s">
        <v>3412</v>
      </c>
      <c r="AJ324" s="50">
        <v>45470</v>
      </c>
      <c r="AK324" s="49" t="s">
        <v>3413</v>
      </c>
      <c r="AL324" s="44" t="s">
        <v>1613</v>
      </c>
      <c r="AM324" s="1" t="e">
        <f>VLOOKUP(C:C,AV:AW,2,FALSE)</f>
        <v>#N/A</v>
      </c>
      <c r="AQ324" s="52"/>
      <c r="AR324" s="52"/>
      <c r="AS324" s="52"/>
      <c r="AT324" s="52"/>
      <c r="AU324" s="52"/>
      <c r="AV324" s="52"/>
      <c r="AW324" s="52"/>
      <c r="AX324" s="52"/>
      <c r="AY324" s="96"/>
      <c r="AZ324" s="52"/>
      <c r="BH324" s="1" t="e">
        <f>VLOOKUP(C:C,BN:BO,2,FALSE)</f>
        <v>#N/A</v>
      </c>
      <c r="BI324" s="1" t="e">
        <f t="shared" si="58"/>
        <v>#N/A</v>
      </c>
      <c r="BJ324" s="76">
        <v>1566207</v>
      </c>
      <c r="BK324" s="75" t="s">
        <v>2971</v>
      </c>
      <c r="BL324" s="75" t="s">
        <v>1623</v>
      </c>
      <c r="BM324" s="75" t="s">
        <v>3414</v>
      </c>
      <c r="BN324" s="77" t="s">
        <v>3415</v>
      </c>
      <c r="BO324" s="78">
        <v>640</v>
      </c>
      <c r="BP324" s="75" t="s">
        <v>3416</v>
      </c>
      <c r="BQ324" s="80">
        <v>45104</v>
      </c>
      <c r="BR324" s="75" t="s">
        <v>3417</v>
      </c>
      <c r="BS324" s="75" t="s">
        <v>1608</v>
      </c>
      <c r="BT324" s="75">
        <v>1280</v>
      </c>
      <c r="BU324" s="75">
        <v>0</v>
      </c>
    </row>
    <row r="325" ht="48" spans="1:73">
      <c r="A325" s="16">
        <f t="shared" ref="A325:A388" si="66">ROW()-4</f>
        <v>321</v>
      </c>
      <c r="B325" s="16" t="s">
        <v>770</v>
      </c>
      <c r="C325" s="16" t="s">
        <v>771</v>
      </c>
      <c r="D325" s="16" t="s">
        <v>772</v>
      </c>
      <c r="E325" s="16">
        <v>1</v>
      </c>
      <c r="F325" s="18" t="s">
        <v>56</v>
      </c>
      <c r="G325" s="18" t="s">
        <v>56</v>
      </c>
      <c r="H325" s="16" t="s">
        <v>54</v>
      </c>
      <c r="I325" s="16">
        <v>1</v>
      </c>
      <c r="J325" s="33">
        <v>54</v>
      </c>
      <c r="K325" s="33">
        <f t="shared" ref="K325:K388" si="67">E325*I325*J325</f>
        <v>54</v>
      </c>
      <c r="L325" s="34">
        <v>45.9</v>
      </c>
      <c r="M325" s="33">
        <f t="shared" ref="M325:M388" si="68">E325*I325*L325</f>
        <v>45.9</v>
      </c>
      <c r="N325" s="35">
        <v>99</v>
      </c>
      <c r="O325" s="35">
        <v>99</v>
      </c>
      <c r="P325" s="35">
        <f t="shared" ref="P325:P388" si="69">ROUND(AVERAGE(J325,L325,N325),2)</f>
        <v>66.3</v>
      </c>
      <c r="Q325" s="35">
        <f t="shared" ref="Q325:Q388" si="70">ROUND(E325*I325*P325,2)</f>
        <v>66.3</v>
      </c>
      <c r="R325" s="35"/>
      <c r="S325" s="35"/>
      <c r="T325" s="41"/>
      <c r="X325" s="1">
        <f>VLOOKUP(C:C,AE:AH,4,FALSE)</f>
        <v>45</v>
      </c>
      <c r="Y325" s="1">
        <f t="shared" si="65"/>
        <v>0.899999999999999</v>
      </c>
      <c r="AA325" s="46">
        <v>1790793</v>
      </c>
      <c r="AB325" s="44" t="s">
        <v>1572</v>
      </c>
      <c r="AC325" s="44" t="s">
        <v>1605</v>
      </c>
      <c r="AD325" s="45" t="s">
        <v>2878</v>
      </c>
      <c r="AE325" s="44" t="s">
        <v>988</v>
      </c>
      <c r="AF325" s="44">
        <v>2000</v>
      </c>
      <c r="AG325" s="44">
        <v>0</v>
      </c>
      <c r="AH325" s="44">
        <f t="shared" ref="AH325:AH388" si="71">+(AF325+AG325)*0.5</f>
        <v>1000</v>
      </c>
      <c r="AI325" s="44" t="s">
        <v>3418</v>
      </c>
      <c r="AJ325" s="50">
        <v>45470</v>
      </c>
      <c r="AK325" s="49" t="s">
        <v>3419</v>
      </c>
      <c r="AL325" s="44" t="s">
        <v>1613</v>
      </c>
      <c r="AM325" s="1" t="e">
        <f>VLOOKUP(C:C,AV:AW,2,FALSE)</f>
        <v>#N/A</v>
      </c>
      <c r="AQ325" s="52"/>
      <c r="AR325" s="52"/>
      <c r="AS325" s="52"/>
      <c r="AT325" s="52"/>
      <c r="AU325" s="52"/>
      <c r="AV325" s="52"/>
      <c r="AW325" s="52"/>
      <c r="AX325" s="52"/>
      <c r="AY325" s="96"/>
      <c r="AZ325" s="52"/>
      <c r="BH325" s="1">
        <f>VLOOKUP(C:C,BN:BO,2,FALSE)</f>
        <v>45</v>
      </c>
      <c r="BI325" s="1">
        <f t="shared" ref="BI325:BI388" si="72">L325-BH325</f>
        <v>0.899999999999999</v>
      </c>
      <c r="BJ325" s="76">
        <v>1566207</v>
      </c>
      <c r="BK325" s="75" t="s">
        <v>2971</v>
      </c>
      <c r="BL325" s="75" t="s">
        <v>1623</v>
      </c>
      <c r="BM325" s="75" t="s">
        <v>345</v>
      </c>
      <c r="BN325" s="77" t="s">
        <v>3420</v>
      </c>
      <c r="BO325" s="78">
        <v>300</v>
      </c>
      <c r="BP325" s="75" t="s">
        <v>3421</v>
      </c>
      <c r="BQ325" s="80">
        <v>45104</v>
      </c>
      <c r="BR325" s="75" t="s">
        <v>3422</v>
      </c>
      <c r="BS325" s="75" t="s">
        <v>1608</v>
      </c>
      <c r="BT325" s="75">
        <v>600</v>
      </c>
      <c r="BU325" s="75">
        <v>0</v>
      </c>
    </row>
    <row r="326" ht="48" spans="1:73">
      <c r="A326" s="16">
        <f t="shared" si="66"/>
        <v>322</v>
      </c>
      <c r="B326" s="16" t="s">
        <v>773</v>
      </c>
      <c r="C326" s="16" t="s">
        <v>774</v>
      </c>
      <c r="D326" s="16" t="s">
        <v>40</v>
      </c>
      <c r="E326" s="16">
        <v>13</v>
      </c>
      <c r="F326" s="18" t="s">
        <v>3423</v>
      </c>
      <c r="G326" s="18" t="s">
        <v>3423</v>
      </c>
      <c r="H326" s="16" t="s">
        <v>42</v>
      </c>
      <c r="I326" s="16">
        <v>2</v>
      </c>
      <c r="J326" s="32">
        <v>135</v>
      </c>
      <c r="K326" s="33">
        <f t="shared" si="67"/>
        <v>3510</v>
      </c>
      <c r="L326" s="34">
        <v>122.4</v>
      </c>
      <c r="M326" s="33">
        <f t="shared" si="68"/>
        <v>3182.4</v>
      </c>
      <c r="N326" s="35">
        <v>90</v>
      </c>
      <c r="O326" s="35">
        <v>2340</v>
      </c>
      <c r="P326" s="35">
        <f t="shared" si="69"/>
        <v>115.8</v>
      </c>
      <c r="Q326" s="35">
        <f t="shared" si="70"/>
        <v>3010.8</v>
      </c>
      <c r="R326" s="35"/>
      <c r="S326" s="35"/>
      <c r="T326" s="41"/>
      <c r="X326" s="1" t="e">
        <f t="shared" si="64"/>
        <v>#N/A</v>
      </c>
      <c r="AA326" s="46">
        <v>1800805</v>
      </c>
      <c r="AB326" s="44" t="s">
        <v>1572</v>
      </c>
      <c r="AC326" s="44" t="s">
        <v>1605</v>
      </c>
      <c r="AD326" s="45" t="s">
        <v>3424</v>
      </c>
      <c r="AE326" s="44" t="s">
        <v>40</v>
      </c>
      <c r="AF326" s="44">
        <v>350</v>
      </c>
      <c r="AG326" s="44">
        <v>0</v>
      </c>
      <c r="AH326" s="44">
        <f t="shared" si="71"/>
        <v>175</v>
      </c>
      <c r="AI326" s="44" t="s">
        <v>3425</v>
      </c>
      <c r="AJ326" s="50">
        <v>45483</v>
      </c>
      <c r="AK326" s="49" t="s">
        <v>3426</v>
      </c>
      <c r="AL326" s="44" t="s">
        <v>2067</v>
      </c>
      <c r="AM326" s="1" t="e">
        <f>VLOOKUP(C:C,AV:AW,2,FALSE)</f>
        <v>#N/A</v>
      </c>
      <c r="AQ326" s="52"/>
      <c r="AR326" s="52"/>
      <c r="AS326" s="52"/>
      <c r="AT326" s="52"/>
      <c r="AU326" s="52"/>
      <c r="AV326" s="52"/>
      <c r="AW326" s="52"/>
      <c r="AX326" s="52"/>
      <c r="AY326" s="96"/>
      <c r="AZ326" s="52"/>
      <c r="BH326" s="1" t="e">
        <f>VLOOKUP(C:C,BN:BO,2,FALSE)</f>
        <v>#N/A</v>
      </c>
      <c r="BI326" s="1" t="e">
        <f t="shared" si="72"/>
        <v>#N/A</v>
      </c>
      <c r="BJ326" s="76">
        <v>1566207</v>
      </c>
      <c r="BK326" s="75" t="s">
        <v>2971</v>
      </c>
      <c r="BL326" s="75" t="s">
        <v>1623</v>
      </c>
      <c r="BM326" s="75" t="s">
        <v>3427</v>
      </c>
      <c r="BN326" s="77" t="s">
        <v>2665</v>
      </c>
      <c r="BO326" s="78">
        <v>300</v>
      </c>
      <c r="BP326" s="75" t="s">
        <v>3428</v>
      </c>
      <c r="BQ326" s="80">
        <v>45104</v>
      </c>
      <c r="BR326" s="75" t="s">
        <v>3429</v>
      </c>
      <c r="BS326" s="75" t="s">
        <v>1608</v>
      </c>
      <c r="BT326" s="75">
        <v>600</v>
      </c>
      <c r="BU326" s="75">
        <v>0</v>
      </c>
    </row>
    <row r="327" ht="48" spans="1:73">
      <c r="A327" s="16">
        <f t="shared" si="66"/>
        <v>323</v>
      </c>
      <c r="B327" s="16" t="s">
        <v>775</v>
      </c>
      <c r="C327" s="16" t="s">
        <v>774</v>
      </c>
      <c r="D327" s="16" t="s">
        <v>40</v>
      </c>
      <c r="E327" s="16">
        <v>13</v>
      </c>
      <c r="F327" s="18" t="s">
        <v>3423</v>
      </c>
      <c r="G327" s="18" t="s">
        <v>3423</v>
      </c>
      <c r="H327" s="16" t="s">
        <v>42</v>
      </c>
      <c r="I327" s="16">
        <v>2</v>
      </c>
      <c r="J327" s="32">
        <v>135</v>
      </c>
      <c r="K327" s="33">
        <f t="shared" si="67"/>
        <v>3510</v>
      </c>
      <c r="L327" s="34">
        <v>122.4</v>
      </c>
      <c r="M327" s="33">
        <f t="shared" si="68"/>
        <v>3182.4</v>
      </c>
      <c r="N327" s="35">
        <v>90</v>
      </c>
      <c r="O327" s="35">
        <v>2340</v>
      </c>
      <c r="P327" s="35">
        <f t="shared" si="69"/>
        <v>115.8</v>
      </c>
      <c r="Q327" s="35">
        <f t="shared" si="70"/>
        <v>3010.8</v>
      </c>
      <c r="R327" s="35"/>
      <c r="S327" s="35"/>
      <c r="T327" s="41"/>
      <c r="X327" s="1" t="e">
        <f t="shared" si="64"/>
        <v>#N/A</v>
      </c>
      <c r="AA327" s="46">
        <v>1800805</v>
      </c>
      <c r="AB327" s="44" t="s">
        <v>1572</v>
      </c>
      <c r="AC327" s="44" t="s">
        <v>1605</v>
      </c>
      <c r="AD327" s="45" t="s">
        <v>3430</v>
      </c>
      <c r="AE327" s="44" t="s">
        <v>40</v>
      </c>
      <c r="AF327" s="44">
        <v>350</v>
      </c>
      <c r="AG327" s="44">
        <v>0</v>
      </c>
      <c r="AH327" s="44">
        <f t="shared" si="71"/>
        <v>175</v>
      </c>
      <c r="AI327" s="44" t="s">
        <v>3431</v>
      </c>
      <c r="AJ327" s="50">
        <v>45483</v>
      </c>
      <c r="AK327" s="49" t="s">
        <v>3432</v>
      </c>
      <c r="AL327" s="44" t="s">
        <v>1608</v>
      </c>
      <c r="AM327" s="1" t="e">
        <f>VLOOKUP(C:C,AV:AW,2,FALSE)</f>
        <v>#N/A</v>
      </c>
      <c r="AQ327" s="52"/>
      <c r="AR327" s="52"/>
      <c r="AS327" s="52"/>
      <c r="AT327" s="52"/>
      <c r="AU327" s="52"/>
      <c r="AV327" s="52"/>
      <c r="AW327" s="52"/>
      <c r="AX327" s="52"/>
      <c r="AY327" s="96"/>
      <c r="AZ327" s="52"/>
      <c r="BH327" s="1" t="e">
        <f>VLOOKUP(C:C,BN:BO,2,FALSE)</f>
        <v>#N/A</v>
      </c>
      <c r="BI327" s="1" t="e">
        <f t="shared" si="72"/>
        <v>#N/A</v>
      </c>
      <c r="BJ327" s="76">
        <v>1566207</v>
      </c>
      <c r="BK327" s="75" t="s">
        <v>2971</v>
      </c>
      <c r="BL327" s="75" t="s">
        <v>1623</v>
      </c>
      <c r="BM327" s="75" t="s">
        <v>2718</v>
      </c>
      <c r="BN327" s="77" t="s">
        <v>2719</v>
      </c>
      <c r="BO327" s="78">
        <v>300</v>
      </c>
      <c r="BP327" s="75" t="s">
        <v>3433</v>
      </c>
      <c r="BQ327" s="80">
        <v>45104</v>
      </c>
      <c r="BR327" s="75" t="s">
        <v>3434</v>
      </c>
      <c r="BS327" s="75" t="s">
        <v>1608</v>
      </c>
      <c r="BT327" s="75">
        <v>600</v>
      </c>
      <c r="BU327" s="75">
        <v>0</v>
      </c>
    </row>
    <row r="328" ht="48" spans="1:73">
      <c r="A328" s="16">
        <f t="shared" si="66"/>
        <v>324</v>
      </c>
      <c r="B328" s="16" t="s">
        <v>776</v>
      </c>
      <c r="C328" s="16" t="s">
        <v>777</v>
      </c>
      <c r="D328" s="16" t="s">
        <v>40</v>
      </c>
      <c r="E328" s="16">
        <v>1</v>
      </c>
      <c r="F328" s="17" t="s">
        <v>3435</v>
      </c>
      <c r="G328" s="17" t="s">
        <v>3435</v>
      </c>
      <c r="H328" s="16" t="s">
        <v>42</v>
      </c>
      <c r="I328" s="16">
        <v>1</v>
      </c>
      <c r="J328" s="33">
        <v>2700</v>
      </c>
      <c r="K328" s="33">
        <f t="shared" si="67"/>
        <v>2700</v>
      </c>
      <c r="L328" s="34">
        <v>5997.6</v>
      </c>
      <c r="M328" s="33">
        <f t="shared" si="68"/>
        <v>5997.6</v>
      </c>
      <c r="N328" s="35">
        <v>1161</v>
      </c>
      <c r="O328" s="35">
        <v>1161</v>
      </c>
      <c r="P328" s="35">
        <f t="shared" si="69"/>
        <v>3286.2</v>
      </c>
      <c r="Q328" s="35">
        <f t="shared" si="70"/>
        <v>3286.2</v>
      </c>
      <c r="R328" s="35"/>
      <c r="S328" s="35"/>
      <c r="T328" s="41"/>
      <c r="X328" s="1" t="e">
        <f t="shared" si="64"/>
        <v>#N/A</v>
      </c>
      <c r="AA328" s="46">
        <v>1800805</v>
      </c>
      <c r="AB328" s="44" t="s">
        <v>1572</v>
      </c>
      <c r="AC328" s="44" t="s">
        <v>1605</v>
      </c>
      <c r="AD328" s="45" t="s">
        <v>3430</v>
      </c>
      <c r="AE328" s="44" t="s">
        <v>40</v>
      </c>
      <c r="AF328" s="44">
        <v>350</v>
      </c>
      <c r="AG328" s="44">
        <v>0</v>
      </c>
      <c r="AH328" s="44">
        <f t="shared" si="71"/>
        <v>175</v>
      </c>
      <c r="AI328" s="44" t="s">
        <v>3436</v>
      </c>
      <c r="AJ328" s="50">
        <v>45483</v>
      </c>
      <c r="AK328" s="49" t="s">
        <v>1894</v>
      </c>
      <c r="AL328" s="44" t="s">
        <v>1608</v>
      </c>
      <c r="AM328" s="1" t="e">
        <f>VLOOKUP(C:C,AV:AW,2,FALSE)</f>
        <v>#N/A</v>
      </c>
      <c r="AQ328" s="52"/>
      <c r="AR328" s="52"/>
      <c r="AS328" s="52"/>
      <c r="AT328" s="52"/>
      <c r="AU328" s="52"/>
      <c r="AV328" s="52"/>
      <c r="AW328" s="52"/>
      <c r="AX328" s="52"/>
      <c r="AY328" s="96"/>
      <c r="AZ328" s="52"/>
      <c r="BH328" s="1">
        <f>VLOOKUP(C:C,BN:BO,2,FALSE)</f>
        <v>5880</v>
      </c>
      <c r="BI328" s="1">
        <f t="shared" si="72"/>
        <v>117.6</v>
      </c>
      <c r="BJ328" s="76">
        <v>1566207</v>
      </c>
      <c r="BK328" s="75" t="s">
        <v>2971</v>
      </c>
      <c r="BL328" s="75" t="s">
        <v>1623</v>
      </c>
      <c r="BM328" s="75" t="s">
        <v>617</v>
      </c>
      <c r="BN328" s="77" t="s">
        <v>2708</v>
      </c>
      <c r="BO328" s="78">
        <v>300</v>
      </c>
      <c r="BP328" s="75" t="s">
        <v>3437</v>
      </c>
      <c r="BQ328" s="80">
        <v>45104</v>
      </c>
      <c r="BR328" s="75" t="s">
        <v>3438</v>
      </c>
      <c r="BS328" s="75" t="s">
        <v>1608</v>
      </c>
      <c r="BT328" s="75">
        <v>600</v>
      </c>
      <c r="BU328" s="75">
        <v>0</v>
      </c>
    </row>
    <row r="329" ht="90" spans="1:73">
      <c r="A329" s="16">
        <f t="shared" si="66"/>
        <v>325</v>
      </c>
      <c r="B329" s="16" t="s">
        <v>779</v>
      </c>
      <c r="C329" s="16" t="s">
        <v>780</v>
      </c>
      <c r="D329" s="16" t="s">
        <v>781</v>
      </c>
      <c r="E329" s="16">
        <v>1</v>
      </c>
      <c r="F329" s="18" t="s">
        <v>3439</v>
      </c>
      <c r="G329" s="18" t="s">
        <v>3439</v>
      </c>
      <c r="H329" s="16" t="s">
        <v>42</v>
      </c>
      <c r="I329" s="16">
        <v>1</v>
      </c>
      <c r="J329" s="33">
        <v>315</v>
      </c>
      <c r="K329" s="33">
        <f t="shared" si="67"/>
        <v>315</v>
      </c>
      <c r="L329" s="34">
        <v>484.5</v>
      </c>
      <c r="M329" s="33">
        <f t="shared" si="68"/>
        <v>484.5</v>
      </c>
      <c r="N329" s="35">
        <v>720</v>
      </c>
      <c r="O329" s="35">
        <v>720</v>
      </c>
      <c r="P329" s="35">
        <f t="shared" si="69"/>
        <v>506.5</v>
      </c>
      <c r="Q329" s="35">
        <f t="shared" si="70"/>
        <v>506.5</v>
      </c>
      <c r="R329" s="35"/>
      <c r="S329" s="35"/>
      <c r="T329" s="41"/>
      <c r="X329" s="1">
        <f>VLOOKUP(C:C,AE:AH,4,FALSE)</f>
        <v>475</v>
      </c>
      <c r="Y329" s="1">
        <f t="shared" ref="Y329:Y334" si="73">L329-X329</f>
        <v>9.5</v>
      </c>
      <c r="AA329" s="46">
        <v>1803524</v>
      </c>
      <c r="AB329" s="44" t="s">
        <v>1572</v>
      </c>
      <c r="AC329" s="44" t="s">
        <v>1605</v>
      </c>
      <c r="AD329" s="45" t="s">
        <v>2878</v>
      </c>
      <c r="AE329" s="44" t="s">
        <v>988</v>
      </c>
      <c r="AF329" s="44">
        <v>2000</v>
      </c>
      <c r="AG329" s="44">
        <v>0</v>
      </c>
      <c r="AH329" s="44">
        <f t="shared" si="71"/>
        <v>1000</v>
      </c>
      <c r="AI329" s="44" t="s">
        <v>3440</v>
      </c>
      <c r="AJ329" s="50">
        <v>45485</v>
      </c>
      <c r="AK329" s="49" t="s">
        <v>3441</v>
      </c>
      <c r="AL329" s="44" t="s">
        <v>1837</v>
      </c>
      <c r="AM329" s="1" t="e">
        <f>VLOOKUP(C:C,AV:AW,2,FALSE)</f>
        <v>#N/A</v>
      </c>
      <c r="AQ329" s="52"/>
      <c r="AR329" s="52"/>
      <c r="AS329" s="52"/>
      <c r="AT329" s="52"/>
      <c r="AU329" s="52"/>
      <c r="AV329" s="52"/>
      <c r="AW329" s="52"/>
      <c r="AX329" s="52"/>
      <c r="AY329" s="96"/>
      <c r="AZ329" s="52"/>
      <c r="BH329" s="1">
        <f>VLOOKUP(C:C,BN:BO,2,FALSE)</f>
        <v>425</v>
      </c>
      <c r="BI329" s="1">
        <f t="shared" si="72"/>
        <v>59.5</v>
      </c>
      <c r="BJ329" s="76">
        <v>1566207</v>
      </c>
      <c r="BK329" s="75" t="s">
        <v>2971</v>
      </c>
      <c r="BL329" s="75" t="s">
        <v>1623</v>
      </c>
      <c r="BM329" s="75" t="s">
        <v>918</v>
      </c>
      <c r="BN329" s="77" t="s">
        <v>3442</v>
      </c>
      <c r="BO329" s="78">
        <v>435</v>
      </c>
      <c r="BP329" s="75" t="s">
        <v>3443</v>
      </c>
      <c r="BQ329" s="80">
        <v>45104</v>
      </c>
      <c r="BR329" s="75" t="s">
        <v>3444</v>
      </c>
      <c r="BS329" s="75" t="s">
        <v>1608</v>
      </c>
      <c r="BT329" s="75">
        <v>870</v>
      </c>
      <c r="BU329" s="75">
        <v>0</v>
      </c>
    </row>
    <row r="330" ht="60" spans="1:73">
      <c r="A330" s="16">
        <f t="shared" si="66"/>
        <v>326</v>
      </c>
      <c r="B330" s="16" t="s">
        <v>783</v>
      </c>
      <c r="C330" s="16" t="s">
        <v>784</v>
      </c>
      <c r="D330" s="16" t="s">
        <v>40</v>
      </c>
      <c r="E330" s="16">
        <v>18</v>
      </c>
      <c r="F330" s="18" t="s">
        <v>785</v>
      </c>
      <c r="G330" s="18" t="s">
        <v>785</v>
      </c>
      <c r="H330" s="16" t="s">
        <v>42</v>
      </c>
      <c r="I330" s="16">
        <v>2</v>
      </c>
      <c r="J330" s="32">
        <v>135</v>
      </c>
      <c r="K330" s="33">
        <f t="shared" si="67"/>
        <v>4860</v>
      </c>
      <c r="L330" s="34">
        <v>122.4</v>
      </c>
      <c r="M330" s="33">
        <f t="shared" si="68"/>
        <v>4406.4</v>
      </c>
      <c r="N330" s="35">
        <v>90</v>
      </c>
      <c r="O330" s="35">
        <v>3240</v>
      </c>
      <c r="P330" s="35">
        <f t="shared" si="69"/>
        <v>115.8</v>
      </c>
      <c r="Q330" s="35">
        <f t="shared" si="70"/>
        <v>4168.8</v>
      </c>
      <c r="R330" s="35"/>
      <c r="S330" s="35"/>
      <c r="T330" s="41"/>
      <c r="X330" s="1" t="e">
        <f t="shared" si="64"/>
        <v>#N/A</v>
      </c>
      <c r="AA330" s="46">
        <v>1809674</v>
      </c>
      <c r="AB330" s="44" t="s">
        <v>1622</v>
      </c>
      <c r="AC330" s="44" t="s">
        <v>1605</v>
      </c>
      <c r="AD330" s="45" t="s">
        <v>493</v>
      </c>
      <c r="AE330" s="44" t="s">
        <v>40</v>
      </c>
      <c r="AF330" s="44">
        <v>100</v>
      </c>
      <c r="AG330" s="44">
        <v>0</v>
      </c>
      <c r="AH330" s="44">
        <f t="shared" si="71"/>
        <v>50</v>
      </c>
      <c r="AI330" s="44" t="s">
        <v>3445</v>
      </c>
      <c r="AJ330" s="50">
        <v>45495</v>
      </c>
      <c r="AK330" s="49" t="s">
        <v>3446</v>
      </c>
      <c r="AL330" s="44" t="s">
        <v>1608</v>
      </c>
      <c r="AM330" s="1" t="e">
        <f>VLOOKUP(C:C,AV:AW,2,FALSE)</f>
        <v>#N/A</v>
      </c>
      <c r="AQ330" s="52"/>
      <c r="AR330" s="52"/>
      <c r="AS330" s="52"/>
      <c r="AT330" s="52"/>
      <c r="AU330" s="52"/>
      <c r="AV330" s="52"/>
      <c r="AW330" s="52"/>
      <c r="AX330" s="52"/>
      <c r="AY330" s="96"/>
      <c r="AZ330" s="52"/>
      <c r="BH330" s="1" t="e">
        <f>VLOOKUP(C:C,BN:BO,2,FALSE)</f>
        <v>#N/A</v>
      </c>
      <c r="BI330" s="1" t="e">
        <f t="shared" si="72"/>
        <v>#N/A</v>
      </c>
      <c r="BJ330" s="76">
        <v>1570785</v>
      </c>
      <c r="BK330" s="75" t="s">
        <v>2540</v>
      </c>
      <c r="BL330" s="75" t="s">
        <v>1623</v>
      </c>
      <c r="BM330" s="75" t="s">
        <v>571</v>
      </c>
      <c r="BN330" s="77" t="s">
        <v>3302</v>
      </c>
      <c r="BO330" s="78">
        <v>545</v>
      </c>
      <c r="BP330" s="75" t="s">
        <v>3447</v>
      </c>
      <c r="BQ330" s="80">
        <v>45112</v>
      </c>
      <c r="BR330" s="75" t="s">
        <v>3304</v>
      </c>
      <c r="BS330" s="75" t="s">
        <v>1608</v>
      </c>
      <c r="BT330" s="75">
        <v>490</v>
      </c>
      <c r="BU330" s="75">
        <v>600</v>
      </c>
    </row>
    <row r="331" ht="180" spans="1:73">
      <c r="A331" s="16">
        <f t="shared" si="66"/>
        <v>327</v>
      </c>
      <c r="B331" s="16" t="s">
        <v>786</v>
      </c>
      <c r="C331" s="16" t="s">
        <v>787</v>
      </c>
      <c r="D331" s="16" t="s">
        <v>40</v>
      </c>
      <c r="E331" s="16">
        <v>1</v>
      </c>
      <c r="F331" s="100" t="s">
        <v>3448</v>
      </c>
      <c r="G331" s="26" t="s">
        <v>3449</v>
      </c>
      <c r="H331" s="16" t="s">
        <v>42</v>
      </c>
      <c r="I331" s="16">
        <v>1</v>
      </c>
      <c r="J331" s="33">
        <v>630</v>
      </c>
      <c r="K331" s="33">
        <f t="shared" si="67"/>
        <v>630</v>
      </c>
      <c r="L331" s="34">
        <v>459</v>
      </c>
      <c r="M331" s="33">
        <f t="shared" si="68"/>
        <v>459</v>
      </c>
      <c r="N331" s="35">
        <v>540</v>
      </c>
      <c r="O331" s="35">
        <v>540</v>
      </c>
      <c r="P331" s="35">
        <f t="shared" si="69"/>
        <v>543</v>
      </c>
      <c r="Q331" s="35">
        <f t="shared" si="70"/>
        <v>543</v>
      </c>
      <c r="R331" s="35"/>
      <c r="S331" s="35"/>
      <c r="T331" s="41"/>
      <c r="X331" s="1">
        <f>VLOOKUP(C:C,AE:AH,4,FALSE)</f>
        <v>700</v>
      </c>
      <c r="Y331" s="1">
        <f t="shared" si="73"/>
        <v>-241</v>
      </c>
      <c r="AA331" s="46">
        <v>1809674</v>
      </c>
      <c r="AB331" s="44" t="s">
        <v>1622</v>
      </c>
      <c r="AC331" s="44" t="s">
        <v>1605</v>
      </c>
      <c r="AD331" s="45" t="s">
        <v>493</v>
      </c>
      <c r="AE331" s="44" t="s">
        <v>40</v>
      </c>
      <c r="AF331" s="44">
        <v>100</v>
      </c>
      <c r="AG331" s="44">
        <v>0</v>
      </c>
      <c r="AH331" s="44">
        <f t="shared" si="71"/>
        <v>50</v>
      </c>
      <c r="AI331" s="44" t="s">
        <v>3450</v>
      </c>
      <c r="AJ331" s="50">
        <v>45495</v>
      </c>
      <c r="AK331" s="49" t="s">
        <v>3451</v>
      </c>
      <c r="AL331" s="44" t="s">
        <v>1608</v>
      </c>
      <c r="AM331" s="1" t="e">
        <f>VLOOKUP(C:C,AV:AW,2,FALSE)</f>
        <v>#N/A</v>
      </c>
      <c r="AQ331" s="52"/>
      <c r="AR331" s="52"/>
      <c r="AS331" s="52"/>
      <c r="AT331" s="52"/>
      <c r="AU331" s="52"/>
      <c r="AV331" s="52"/>
      <c r="AW331" s="52"/>
      <c r="AX331" s="52"/>
      <c r="AY331" s="96"/>
      <c r="AZ331" s="52"/>
      <c r="BH331" s="1">
        <f>VLOOKUP(C:C,BN:BO,2,FALSE)</f>
        <v>700</v>
      </c>
      <c r="BI331" s="1">
        <f t="shared" si="72"/>
        <v>-241</v>
      </c>
      <c r="BJ331" s="76">
        <v>1570785</v>
      </c>
      <c r="BK331" s="75" t="s">
        <v>2540</v>
      </c>
      <c r="BL331" s="75" t="s">
        <v>1623</v>
      </c>
      <c r="BM331" s="75" t="s">
        <v>521</v>
      </c>
      <c r="BN331" s="77" t="s">
        <v>3401</v>
      </c>
      <c r="BO331" s="78">
        <v>150</v>
      </c>
      <c r="BP331" s="75" t="s">
        <v>3452</v>
      </c>
      <c r="BQ331" s="80">
        <v>45112</v>
      </c>
      <c r="BR331" s="75" t="s">
        <v>3403</v>
      </c>
      <c r="BS331" s="75" t="s">
        <v>1608</v>
      </c>
      <c r="BT331" s="75">
        <v>300</v>
      </c>
      <c r="BU331" s="75">
        <v>0</v>
      </c>
    </row>
    <row r="332" ht="36" spans="1:73">
      <c r="A332" s="16">
        <f t="shared" si="66"/>
        <v>328</v>
      </c>
      <c r="B332" s="16" t="s">
        <v>789</v>
      </c>
      <c r="C332" s="16">
        <v>722</v>
      </c>
      <c r="D332" s="16" t="s">
        <v>790</v>
      </c>
      <c r="E332" s="16">
        <v>1</v>
      </c>
      <c r="F332" s="18" t="s">
        <v>56</v>
      </c>
      <c r="G332" s="18" t="s">
        <v>56</v>
      </c>
      <c r="H332" s="16" t="s">
        <v>54</v>
      </c>
      <c r="I332" s="16">
        <v>1</v>
      </c>
      <c r="J332" s="33">
        <v>450</v>
      </c>
      <c r="K332" s="33">
        <f t="shared" si="67"/>
        <v>450</v>
      </c>
      <c r="L332" s="34">
        <v>423.3</v>
      </c>
      <c r="M332" s="33">
        <f t="shared" si="68"/>
        <v>423.3</v>
      </c>
      <c r="N332" s="35">
        <v>913</v>
      </c>
      <c r="O332" s="35">
        <v>913</v>
      </c>
      <c r="P332" s="35">
        <f t="shared" si="69"/>
        <v>595.43</v>
      </c>
      <c r="Q332" s="35">
        <f t="shared" si="70"/>
        <v>595.43</v>
      </c>
      <c r="R332" s="35"/>
      <c r="S332" s="35"/>
      <c r="T332" s="41"/>
      <c r="X332" s="1" t="e">
        <f t="shared" si="64"/>
        <v>#N/A</v>
      </c>
      <c r="AA332" s="46">
        <v>1809674</v>
      </c>
      <c r="AB332" s="44" t="s">
        <v>1622</v>
      </c>
      <c r="AC332" s="44" t="s">
        <v>1605</v>
      </c>
      <c r="AD332" s="45" t="s">
        <v>493</v>
      </c>
      <c r="AE332" s="44" t="s">
        <v>40</v>
      </c>
      <c r="AF332" s="44">
        <v>100</v>
      </c>
      <c r="AG332" s="44">
        <v>0</v>
      </c>
      <c r="AH332" s="44">
        <f t="shared" si="71"/>
        <v>50</v>
      </c>
      <c r="AI332" s="44" t="s">
        <v>3453</v>
      </c>
      <c r="AJ332" s="50">
        <v>45495</v>
      </c>
      <c r="AK332" s="49" t="s">
        <v>3454</v>
      </c>
      <c r="AL332" s="44" t="s">
        <v>1608</v>
      </c>
      <c r="AM332" s="1" t="e">
        <f>VLOOKUP(C:C,AV:AW,2,FALSE)</f>
        <v>#N/A</v>
      </c>
      <c r="AQ332" s="52"/>
      <c r="AR332" s="52"/>
      <c r="AS332" s="52"/>
      <c r="AT332" s="52"/>
      <c r="AU332" s="52"/>
      <c r="AV332" s="52"/>
      <c r="AW332" s="52"/>
      <c r="AX332" s="52"/>
      <c r="AY332" s="96"/>
      <c r="AZ332" s="52"/>
      <c r="BH332" s="1" t="e">
        <f>VLOOKUP(C:C,BN:BO,2,FALSE)</f>
        <v>#N/A</v>
      </c>
      <c r="BI332" s="1" t="e">
        <f t="shared" si="72"/>
        <v>#N/A</v>
      </c>
      <c r="BJ332" s="76">
        <v>1571243</v>
      </c>
      <c r="BK332" s="75" t="s">
        <v>1572</v>
      </c>
      <c r="BL332" s="75" t="s">
        <v>1605</v>
      </c>
      <c r="BM332" s="75" t="s">
        <v>341</v>
      </c>
      <c r="BN332" s="77" t="s">
        <v>342</v>
      </c>
      <c r="BO332" s="78">
        <v>600</v>
      </c>
      <c r="BP332" s="75" t="s">
        <v>3455</v>
      </c>
      <c r="BQ332" s="80">
        <v>45112</v>
      </c>
      <c r="BR332" s="75" t="s">
        <v>2054</v>
      </c>
      <c r="BS332" s="75" t="s">
        <v>1608</v>
      </c>
      <c r="BT332" s="75">
        <v>1200</v>
      </c>
      <c r="BU332" s="75">
        <v>0</v>
      </c>
    </row>
    <row r="333" ht="36" spans="1:73">
      <c r="A333" s="16">
        <f t="shared" si="66"/>
        <v>329</v>
      </c>
      <c r="B333" s="16" t="s">
        <v>791</v>
      </c>
      <c r="C333" s="16" t="s">
        <v>792</v>
      </c>
      <c r="D333" s="16" t="s">
        <v>40</v>
      </c>
      <c r="E333" s="16">
        <v>1</v>
      </c>
      <c r="F333" s="19" t="s">
        <v>56</v>
      </c>
      <c r="G333" s="19" t="s">
        <v>56</v>
      </c>
      <c r="H333" s="16" t="s">
        <v>42</v>
      </c>
      <c r="I333" s="16">
        <v>1</v>
      </c>
      <c r="J333" s="33">
        <v>855</v>
      </c>
      <c r="K333" s="33">
        <f t="shared" si="67"/>
        <v>855</v>
      </c>
      <c r="L333" s="34">
        <v>153</v>
      </c>
      <c r="M333" s="33">
        <f t="shared" si="68"/>
        <v>153</v>
      </c>
      <c r="N333" s="35">
        <v>900</v>
      </c>
      <c r="O333" s="35">
        <v>900</v>
      </c>
      <c r="P333" s="35">
        <f t="shared" si="69"/>
        <v>636</v>
      </c>
      <c r="Q333" s="35">
        <f t="shared" si="70"/>
        <v>636</v>
      </c>
      <c r="R333" s="35"/>
      <c r="S333" s="35"/>
      <c r="T333" s="41"/>
      <c r="X333" s="1">
        <f>VLOOKUP(C:C,AE:AH,4,FALSE)</f>
        <v>150</v>
      </c>
      <c r="Y333" s="1">
        <f t="shared" si="73"/>
        <v>3</v>
      </c>
      <c r="AA333" s="46">
        <v>1809674</v>
      </c>
      <c r="AB333" s="44" t="s">
        <v>1622</v>
      </c>
      <c r="AC333" s="44" t="s">
        <v>1605</v>
      </c>
      <c r="AD333" s="45" t="s">
        <v>493</v>
      </c>
      <c r="AE333" s="44" t="s">
        <v>40</v>
      </c>
      <c r="AF333" s="44">
        <v>100</v>
      </c>
      <c r="AG333" s="44">
        <v>0</v>
      </c>
      <c r="AH333" s="44">
        <f t="shared" si="71"/>
        <v>50</v>
      </c>
      <c r="AI333" s="44" t="s">
        <v>3456</v>
      </c>
      <c r="AJ333" s="50">
        <v>45495</v>
      </c>
      <c r="AK333" s="49" t="s">
        <v>3457</v>
      </c>
      <c r="AL333" s="44" t="s">
        <v>1608</v>
      </c>
      <c r="AM333" s="1" t="e">
        <f>VLOOKUP(C:C,AV:AW,2,FALSE)</f>
        <v>#N/A</v>
      </c>
      <c r="AQ333" s="52"/>
      <c r="AR333" s="52"/>
      <c r="AS333" s="52"/>
      <c r="AT333" s="52"/>
      <c r="AU333" s="52"/>
      <c r="AV333" s="52"/>
      <c r="AW333" s="52"/>
      <c r="AX333" s="52"/>
      <c r="AY333" s="96"/>
      <c r="AZ333" s="52"/>
      <c r="BH333" s="1">
        <f>VLOOKUP(C:C,BN:BO,2,FALSE)</f>
        <v>150</v>
      </c>
      <c r="BI333" s="1">
        <f t="shared" si="72"/>
        <v>3</v>
      </c>
      <c r="BJ333" s="76">
        <v>1571243</v>
      </c>
      <c r="BK333" s="75" t="s">
        <v>1572</v>
      </c>
      <c r="BL333" s="75" t="s">
        <v>1605</v>
      </c>
      <c r="BM333" s="75" t="s">
        <v>2878</v>
      </c>
      <c r="BN333" s="77" t="s">
        <v>988</v>
      </c>
      <c r="BO333" s="78">
        <v>1000</v>
      </c>
      <c r="BP333" s="75" t="s">
        <v>3458</v>
      </c>
      <c r="BQ333" s="80">
        <v>45112</v>
      </c>
      <c r="BR333" s="75" t="s">
        <v>3419</v>
      </c>
      <c r="BS333" s="75" t="s">
        <v>1837</v>
      </c>
      <c r="BT333" s="75">
        <v>2000</v>
      </c>
      <c r="BU333" s="75">
        <v>0</v>
      </c>
    </row>
    <row r="334" ht="36" spans="1:73">
      <c r="A334" s="16">
        <f t="shared" si="66"/>
        <v>330</v>
      </c>
      <c r="B334" s="16" t="s">
        <v>793</v>
      </c>
      <c r="C334" s="16" t="s">
        <v>794</v>
      </c>
      <c r="D334" s="16">
        <v>0.1</v>
      </c>
      <c r="E334" s="16">
        <v>2</v>
      </c>
      <c r="F334" s="18" t="s">
        <v>56</v>
      </c>
      <c r="G334" s="18" t="s">
        <v>56</v>
      </c>
      <c r="H334" s="16" t="s">
        <v>54</v>
      </c>
      <c r="I334" s="16">
        <v>1</v>
      </c>
      <c r="J334" s="33">
        <v>315</v>
      </c>
      <c r="K334" s="33">
        <f t="shared" si="67"/>
        <v>630</v>
      </c>
      <c r="L334" s="34">
        <v>255</v>
      </c>
      <c r="M334" s="33">
        <f t="shared" si="68"/>
        <v>510</v>
      </c>
      <c r="N334" s="35">
        <v>550</v>
      </c>
      <c r="O334" s="35">
        <v>1100</v>
      </c>
      <c r="P334" s="35">
        <f t="shared" si="69"/>
        <v>373.33</v>
      </c>
      <c r="Q334" s="35">
        <f t="shared" si="70"/>
        <v>746.66</v>
      </c>
      <c r="R334" s="35"/>
      <c r="S334" s="35"/>
      <c r="T334" s="41"/>
      <c r="X334" s="1">
        <f>VLOOKUP(C:C,AE:AH,4,FALSE)</f>
        <v>250</v>
      </c>
      <c r="Y334" s="1">
        <f t="shared" si="73"/>
        <v>5</v>
      </c>
      <c r="AA334" s="46">
        <v>1809674</v>
      </c>
      <c r="AB334" s="44" t="s">
        <v>1622</v>
      </c>
      <c r="AC334" s="44" t="s">
        <v>1605</v>
      </c>
      <c r="AD334" s="45" t="s">
        <v>493</v>
      </c>
      <c r="AE334" s="44" t="s">
        <v>40</v>
      </c>
      <c r="AF334" s="44">
        <v>100</v>
      </c>
      <c r="AG334" s="44">
        <v>0</v>
      </c>
      <c r="AH334" s="44">
        <f t="shared" si="71"/>
        <v>50</v>
      </c>
      <c r="AI334" s="44" t="s">
        <v>3459</v>
      </c>
      <c r="AJ334" s="50">
        <v>45495</v>
      </c>
      <c r="AK334" s="49" t="s">
        <v>3460</v>
      </c>
      <c r="AL334" s="44" t="s">
        <v>1608</v>
      </c>
      <c r="AM334" s="1" t="e">
        <f>VLOOKUP(C:C,AV:AW,2,FALSE)</f>
        <v>#N/A</v>
      </c>
      <c r="AQ334" s="52"/>
      <c r="AR334" s="52"/>
      <c r="AS334" s="52"/>
      <c r="AT334" s="52"/>
      <c r="AU334" s="52"/>
      <c r="AV334" s="52"/>
      <c r="AW334" s="52"/>
      <c r="AX334" s="52"/>
      <c r="AY334" s="96"/>
      <c r="AZ334" s="52"/>
      <c r="BH334" s="1">
        <f>VLOOKUP(C:C,BN:BO,2,FALSE)</f>
        <v>150</v>
      </c>
      <c r="BI334" s="1">
        <f t="shared" si="72"/>
        <v>105</v>
      </c>
      <c r="BJ334" s="76">
        <v>1571243</v>
      </c>
      <c r="BK334" s="75" t="s">
        <v>1572</v>
      </c>
      <c r="BL334" s="75" t="s">
        <v>1605</v>
      </c>
      <c r="BM334" s="75" t="s">
        <v>2878</v>
      </c>
      <c r="BN334" s="77" t="s">
        <v>988</v>
      </c>
      <c r="BO334" s="78">
        <v>1000</v>
      </c>
      <c r="BP334" s="75" t="s">
        <v>3461</v>
      </c>
      <c r="BQ334" s="80">
        <v>45112</v>
      </c>
      <c r="BR334" s="75" t="s">
        <v>3413</v>
      </c>
      <c r="BS334" s="75" t="s">
        <v>1837</v>
      </c>
      <c r="BT334" s="75">
        <v>2000</v>
      </c>
      <c r="BU334" s="75">
        <v>0</v>
      </c>
    </row>
    <row r="335" ht="36" spans="1:73">
      <c r="A335" s="16">
        <f t="shared" si="66"/>
        <v>331</v>
      </c>
      <c r="B335" s="16" t="s">
        <v>795</v>
      </c>
      <c r="C335" s="16" t="s">
        <v>796</v>
      </c>
      <c r="D335" s="16" t="s">
        <v>40</v>
      </c>
      <c r="E335" s="16">
        <v>1</v>
      </c>
      <c r="F335" s="24" t="s">
        <v>3462</v>
      </c>
      <c r="G335" s="18" t="s">
        <v>797</v>
      </c>
      <c r="H335" s="16" t="s">
        <v>42</v>
      </c>
      <c r="I335" s="16">
        <v>1</v>
      </c>
      <c r="J335" s="33">
        <v>1440</v>
      </c>
      <c r="K335" s="33">
        <f t="shared" si="67"/>
        <v>1440</v>
      </c>
      <c r="L335" s="34">
        <v>765</v>
      </c>
      <c r="M335" s="33">
        <f t="shared" si="68"/>
        <v>765</v>
      </c>
      <c r="N335" s="35">
        <v>90</v>
      </c>
      <c r="O335" s="35">
        <v>90</v>
      </c>
      <c r="P335" s="35">
        <f t="shared" si="69"/>
        <v>765</v>
      </c>
      <c r="Q335" s="35">
        <f t="shared" si="70"/>
        <v>765</v>
      </c>
      <c r="R335" s="35"/>
      <c r="S335" s="35"/>
      <c r="T335" s="41"/>
      <c r="X335" s="1" t="e">
        <f t="shared" si="64"/>
        <v>#N/A</v>
      </c>
      <c r="AA335" s="46">
        <v>1809674</v>
      </c>
      <c r="AB335" s="44" t="s">
        <v>1622</v>
      </c>
      <c r="AC335" s="44" t="s">
        <v>1605</v>
      </c>
      <c r="AD335" s="45" t="s">
        <v>493</v>
      </c>
      <c r="AE335" s="44" t="s">
        <v>40</v>
      </c>
      <c r="AF335" s="44">
        <v>100</v>
      </c>
      <c r="AG335" s="44">
        <v>0</v>
      </c>
      <c r="AH335" s="44">
        <f t="shared" si="71"/>
        <v>50</v>
      </c>
      <c r="AI335" s="44" t="s">
        <v>3463</v>
      </c>
      <c r="AJ335" s="50">
        <v>45495</v>
      </c>
      <c r="AK335" s="49" t="s">
        <v>3464</v>
      </c>
      <c r="AL335" s="44" t="s">
        <v>1608</v>
      </c>
      <c r="AM335" s="1" t="e">
        <f>VLOOKUP(C:C,AV:AW,2,FALSE)</f>
        <v>#N/A</v>
      </c>
      <c r="AQ335" s="52"/>
      <c r="AR335" s="52"/>
      <c r="AS335" s="52"/>
      <c r="AT335" s="52"/>
      <c r="AU335" s="52"/>
      <c r="AV335" s="52"/>
      <c r="AW335" s="52"/>
      <c r="AX335" s="52"/>
      <c r="AY335" s="96"/>
      <c r="AZ335" s="52"/>
      <c r="BH335" s="1" t="e">
        <f>VLOOKUP(C:C,BN:BO,2,FALSE)</f>
        <v>#N/A</v>
      </c>
      <c r="BI335" s="1" t="e">
        <f t="shared" si="72"/>
        <v>#N/A</v>
      </c>
      <c r="BJ335" s="76">
        <v>1571243</v>
      </c>
      <c r="BK335" s="75" t="s">
        <v>1572</v>
      </c>
      <c r="BL335" s="75" t="s">
        <v>1605</v>
      </c>
      <c r="BM335" s="75" t="s">
        <v>2878</v>
      </c>
      <c r="BN335" s="77" t="s">
        <v>988</v>
      </c>
      <c r="BO335" s="78">
        <v>1000</v>
      </c>
      <c r="BP335" s="75" t="s">
        <v>3465</v>
      </c>
      <c r="BQ335" s="80">
        <v>45112</v>
      </c>
      <c r="BR335" s="75" t="s">
        <v>3441</v>
      </c>
      <c r="BS335" s="75" t="s">
        <v>1837</v>
      </c>
      <c r="BT335" s="75">
        <v>2000</v>
      </c>
      <c r="BU335" s="75">
        <v>0</v>
      </c>
    </row>
    <row r="336" ht="67.5" spans="1:73">
      <c r="A336" s="16">
        <f t="shared" si="66"/>
        <v>332</v>
      </c>
      <c r="B336" s="16" t="s">
        <v>798</v>
      </c>
      <c r="C336" s="16" t="s">
        <v>799</v>
      </c>
      <c r="D336" s="16" t="s">
        <v>40</v>
      </c>
      <c r="E336" s="16">
        <v>1</v>
      </c>
      <c r="F336" s="18" t="s">
        <v>3466</v>
      </c>
      <c r="G336" s="18" t="s">
        <v>3466</v>
      </c>
      <c r="H336" s="16" t="s">
        <v>42</v>
      </c>
      <c r="I336" s="16">
        <v>1</v>
      </c>
      <c r="J336" s="33">
        <v>1440</v>
      </c>
      <c r="K336" s="33">
        <f t="shared" si="67"/>
        <v>1440</v>
      </c>
      <c r="L336" s="34">
        <v>765</v>
      </c>
      <c r="M336" s="33">
        <f t="shared" si="68"/>
        <v>765</v>
      </c>
      <c r="N336" s="35">
        <v>1080</v>
      </c>
      <c r="O336" s="35">
        <v>1080</v>
      </c>
      <c r="P336" s="35">
        <f t="shared" si="69"/>
        <v>1095</v>
      </c>
      <c r="Q336" s="35">
        <f t="shared" si="70"/>
        <v>1095</v>
      </c>
      <c r="R336" s="35"/>
      <c r="S336" s="35"/>
      <c r="T336" s="41"/>
      <c r="X336" s="1">
        <f>VLOOKUP(C:C,AE:AH,4,FALSE)</f>
        <v>750</v>
      </c>
      <c r="Y336" s="1">
        <f t="shared" ref="Y336:Y340" si="74">L336-X336</f>
        <v>15</v>
      </c>
      <c r="AA336" s="46">
        <v>1809674</v>
      </c>
      <c r="AB336" s="44" t="s">
        <v>1622</v>
      </c>
      <c r="AC336" s="44" t="s">
        <v>1605</v>
      </c>
      <c r="AD336" s="45" t="s">
        <v>493</v>
      </c>
      <c r="AE336" s="44" t="s">
        <v>40</v>
      </c>
      <c r="AF336" s="44">
        <v>100</v>
      </c>
      <c r="AG336" s="44">
        <v>0</v>
      </c>
      <c r="AH336" s="44">
        <f t="shared" si="71"/>
        <v>50</v>
      </c>
      <c r="AI336" s="44" t="s">
        <v>3467</v>
      </c>
      <c r="AJ336" s="50">
        <v>45495</v>
      </c>
      <c r="AK336" s="49" t="s">
        <v>3468</v>
      </c>
      <c r="AL336" s="44" t="s">
        <v>1608</v>
      </c>
      <c r="AM336" s="1" t="e">
        <f>VLOOKUP(C:C,AV:AW,2,FALSE)</f>
        <v>#N/A</v>
      </c>
      <c r="AQ336" s="52"/>
      <c r="AR336" s="52"/>
      <c r="AS336" s="52"/>
      <c r="AT336" s="52"/>
      <c r="AU336" s="52"/>
      <c r="AV336" s="52"/>
      <c r="AW336" s="52"/>
      <c r="AX336" s="52"/>
      <c r="AY336" s="96"/>
      <c r="AZ336" s="52"/>
      <c r="BH336" s="1">
        <f>VLOOKUP(C:C,BN:BO,2,FALSE)</f>
        <v>750</v>
      </c>
      <c r="BI336" s="1">
        <f t="shared" si="72"/>
        <v>15</v>
      </c>
      <c r="BJ336" s="76">
        <v>1571243</v>
      </c>
      <c r="BK336" s="75" t="s">
        <v>1572</v>
      </c>
      <c r="BL336" s="75" t="s">
        <v>1605</v>
      </c>
      <c r="BM336" s="75" t="s">
        <v>373</v>
      </c>
      <c r="BN336" s="77" t="s">
        <v>2827</v>
      </c>
      <c r="BO336" s="78">
        <v>70</v>
      </c>
      <c r="BP336" s="75" t="s">
        <v>3469</v>
      </c>
      <c r="BQ336" s="80">
        <v>45112</v>
      </c>
      <c r="BR336" s="75" t="s">
        <v>2829</v>
      </c>
      <c r="BS336" s="75" t="s">
        <v>1671</v>
      </c>
      <c r="BT336" s="75">
        <v>140</v>
      </c>
      <c r="BU336" s="75">
        <v>0</v>
      </c>
    </row>
    <row r="337" ht="67.5" spans="1:73">
      <c r="A337" s="16">
        <f t="shared" si="66"/>
        <v>333</v>
      </c>
      <c r="B337" s="16" t="s">
        <v>798</v>
      </c>
      <c r="C337" s="16" t="s">
        <v>801</v>
      </c>
      <c r="D337" s="16" t="s">
        <v>40</v>
      </c>
      <c r="E337" s="16">
        <v>2</v>
      </c>
      <c r="F337" s="18" t="s">
        <v>3466</v>
      </c>
      <c r="G337" s="18" t="s">
        <v>3466</v>
      </c>
      <c r="H337" s="16" t="s">
        <v>42</v>
      </c>
      <c r="I337" s="16">
        <v>1</v>
      </c>
      <c r="J337" s="33">
        <v>1440</v>
      </c>
      <c r="K337" s="33">
        <f t="shared" si="67"/>
        <v>2880</v>
      </c>
      <c r="L337" s="34">
        <v>765</v>
      </c>
      <c r="M337" s="33">
        <f t="shared" si="68"/>
        <v>1530</v>
      </c>
      <c r="N337" s="35">
        <v>1080</v>
      </c>
      <c r="O337" s="35">
        <v>2160</v>
      </c>
      <c r="P337" s="35">
        <f t="shared" si="69"/>
        <v>1095</v>
      </c>
      <c r="Q337" s="35">
        <f t="shared" si="70"/>
        <v>2190</v>
      </c>
      <c r="R337" s="35"/>
      <c r="S337" s="35"/>
      <c r="T337" s="41"/>
      <c r="X337" s="1" t="e">
        <f t="shared" si="64"/>
        <v>#N/A</v>
      </c>
      <c r="AA337" s="46">
        <v>1809674</v>
      </c>
      <c r="AB337" s="44" t="s">
        <v>1622</v>
      </c>
      <c r="AC337" s="44" t="s">
        <v>1605</v>
      </c>
      <c r="AD337" s="45" t="s">
        <v>493</v>
      </c>
      <c r="AE337" s="44" t="s">
        <v>40</v>
      </c>
      <c r="AF337" s="44">
        <v>100</v>
      </c>
      <c r="AG337" s="44">
        <v>0</v>
      </c>
      <c r="AH337" s="44">
        <f t="shared" si="71"/>
        <v>50</v>
      </c>
      <c r="AI337" s="44" t="s">
        <v>3470</v>
      </c>
      <c r="AJ337" s="50">
        <v>45495</v>
      </c>
      <c r="AK337" s="49" t="s">
        <v>3471</v>
      </c>
      <c r="AL337" s="44" t="s">
        <v>1608</v>
      </c>
      <c r="AM337" s="1" t="e">
        <f>VLOOKUP(C:C,AV:AW,2,FALSE)</f>
        <v>#N/A</v>
      </c>
      <c r="AQ337" s="52"/>
      <c r="AR337" s="52"/>
      <c r="AS337" s="52"/>
      <c r="AT337" s="52"/>
      <c r="AU337" s="52"/>
      <c r="AV337" s="52"/>
      <c r="AW337" s="52"/>
      <c r="AX337" s="52"/>
      <c r="AY337" s="96"/>
      <c r="AZ337" s="52"/>
      <c r="BH337" s="1" t="e">
        <f>VLOOKUP(C:C,BN:BO,2,FALSE)</f>
        <v>#N/A</v>
      </c>
      <c r="BI337" s="1" t="e">
        <f t="shared" si="72"/>
        <v>#N/A</v>
      </c>
      <c r="BJ337" s="76">
        <v>1571243</v>
      </c>
      <c r="BK337" s="75" t="s">
        <v>1572</v>
      </c>
      <c r="BL337" s="75" t="s">
        <v>1605</v>
      </c>
      <c r="BM337" s="75" t="s">
        <v>373</v>
      </c>
      <c r="BN337" s="77" t="s">
        <v>374</v>
      </c>
      <c r="BO337" s="78">
        <v>70</v>
      </c>
      <c r="BP337" s="75" t="s">
        <v>3472</v>
      </c>
      <c r="BQ337" s="80">
        <v>45112</v>
      </c>
      <c r="BR337" s="75" t="s">
        <v>3473</v>
      </c>
      <c r="BS337" s="75" t="s">
        <v>1671</v>
      </c>
      <c r="BT337" s="75">
        <v>140</v>
      </c>
      <c r="BU337" s="75">
        <v>0</v>
      </c>
    </row>
    <row r="338" ht="67.5" spans="1:73">
      <c r="A338" s="16">
        <f t="shared" si="66"/>
        <v>334</v>
      </c>
      <c r="B338" s="16" t="s">
        <v>802</v>
      </c>
      <c r="C338" s="16" t="s">
        <v>803</v>
      </c>
      <c r="D338" s="16" t="s">
        <v>40</v>
      </c>
      <c r="E338" s="16">
        <v>5</v>
      </c>
      <c r="F338" s="24" t="s">
        <v>3474</v>
      </c>
      <c r="G338" s="18" t="s">
        <v>804</v>
      </c>
      <c r="H338" s="16" t="s">
        <v>42</v>
      </c>
      <c r="I338" s="16">
        <v>1</v>
      </c>
      <c r="J338" s="33">
        <v>315</v>
      </c>
      <c r="K338" s="33">
        <f t="shared" si="67"/>
        <v>1575</v>
      </c>
      <c r="L338" s="34">
        <v>357</v>
      </c>
      <c r="M338" s="33">
        <f t="shared" si="68"/>
        <v>1785</v>
      </c>
      <c r="N338" s="35">
        <v>540</v>
      </c>
      <c r="O338" s="35">
        <v>2700</v>
      </c>
      <c r="P338" s="35">
        <f t="shared" si="69"/>
        <v>404</v>
      </c>
      <c r="Q338" s="35">
        <f t="shared" si="70"/>
        <v>2020</v>
      </c>
      <c r="R338" s="35"/>
      <c r="S338" s="35"/>
      <c r="T338" s="41"/>
      <c r="X338" s="1">
        <f>VLOOKUP(C:C,AE:AH,4,FALSE)</f>
        <v>400</v>
      </c>
      <c r="Y338" s="1">
        <f t="shared" si="74"/>
        <v>-43</v>
      </c>
      <c r="AA338" s="46">
        <v>1809674</v>
      </c>
      <c r="AB338" s="44" t="s">
        <v>1622</v>
      </c>
      <c r="AC338" s="44" t="s">
        <v>1605</v>
      </c>
      <c r="AD338" s="45" t="s">
        <v>493</v>
      </c>
      <c r="AE338" s="44" t="s">
        <v>40</v>
      </c>
      <c r="AF338" s="44">
        <v>100</v>
      </c>
      <c r="AG338" s="44">
        <v>0</v>
      </c>
      <c r="AH338" s="44">
        <f t="shared" si="71"/>
        <v>50</v>
      </c>
      <c r="AI338" s="44" t="s">
        <v>3475</v>
      </c>
      <c r="AJ338" s="50">
        <v>45495</v>
      </c>
      <c r="AK338" s="49" t="s">
        <v>3476</v>
      </c>
      <c r="AL338" s="44" t="s">
        <v>1608</v>
      </c>
      <c r="AM338" s="1" t="e">
        <f>VLOOKUP(C:C,AV:AW,2,FALSE)</f>
        <v>#N/A</v>
      </c>
      <c r="AQ338" s="52"/>
      <c r="AR338" s="52"/>
      <c r="AS338" s="52"/>
      <c r="AT338" s="52"/>
      <c r="AU338" s="52"/>
      <c r="AV338" s="52"/>
      <c r="AW338" s="52"/>
      <c r="AX338" s="52"/>
      <c r="AY338" s="96"/>
      <c r="AZ338" s="52"/>
      <c r="BH338" s="1">
        <f>VLOOKUP(C:C,BN:BO,2,FALSE)</f>
        <v>300</v>
      </c>
      <c r="BI338" s="1">
        <f t="shared" si="72"/>
        <v>57</v>
      </c>
      <c r="BJ338" s="76">
        <v>1571243</v>
      </c>
      <c r="BK338" s="75" t="s">
        <v>1572</v>
      </c>
      <c r="BL338" s="75" t="s">
        <v>1605</v>
      </c>
      <c r="BM338" s="75" t="s">
        <v>373</v>
      </c>
      <c r="BN338" s="77" t="s">
        <v>374</v>
      </c>
      <c r="BO338" s="78">
        <v>70</v>
      </c>
      <c r="BP338" s="75" t="s">
        <v>3477</v>
      </c>
      <c r="BQ338" s="80">
        <v>45112</v>
      </c>
      <c r="BR338" s="75" t="s">
        <v>3478</v>
      </c>
      <c r="BS338" s="75" t="s">
        <v>1671</v>
      </c>
      <c r="BT338" s="75">
        <v>140</v>
      </c>
      <c r="BU338" s="75">
        <v>0</v>
      </c>
    </row>
    <row r="339" ht="36" spans="1:73">
      <c r="A339" s="16">
        <f t="shared" si="66"/>
        <v>335</v>
      </c>
      <c r="B339" s="16" t="s">
        <v>805</v>
      </c>
      <c r="C339" s="16" t="s">
        <v>806</v>
      </c>
      <c r="D339" s="16" t="s">
        <v>40</v>
      </c>
      <c r="E339" s="16">
        <v>50</v>
      </c>
      <c r="F339" s="18" t="s">
        <v>56</v>
      </c>
      <c r="G339" s="18" t="s">
        <v>56</v>
      </c>
      <c r="H339" s="16" t="s">
        <v>42</v>
      </c>
      <c r="I339" s="16">
        <v>2</v>
      </c>
      <c r="J339" s="33">
        <v>135</v>
      </c>
      <c r="K339" s="33">
        <f t="shared" si="67"/>
        <v>13500</v>
      </c>
      <c r="L339" s="34">
        <v>30.6</v>
      </c>
      <c r="M339" s="33">
        <f t="shared" si="68"/>
        <v>3060</v>
      </c>
      <c r="N339" s="35">
        <v>90</v>
      </c>
      <c r="O339" s="35">
        <v>9000</v>
      </c>
      <c r="P339" s="35">
        <f t="shared" si="69"/>
        <v>85.2</v>
      </c>
      <c r="Q339" s="35">
        <f t="shared" si="70"/>
        <v>8520</v>
      </c>
      <c r="R339" s="35"/>
      <c r="S339" s="35"/>
      <c r="T339" s="41"/>
      <c r="X339" s="1" t="e">
        <f t="shared" si="64"/>
        <v>#N/A</v>
      </c>
      <c r="AA339" s="46">
        <v>1809674</v>
      </c>
      <c r="AB339" s="44" t="s">
        <v>1622</v>
      </c>
      <c r="AC339" s="44" t="s">
        <v>1605</v>
      </c>
      <c r="AD339" s="45" t="s">
        <v>493</v>
      </c>
      <c r="AE339" s="44" t="s">
        <v>40</v>
      </c>
      <c r="AF339" s="44">
        <v>100</v>
      </c>
      <c r="AG339" s="44">
        <v>0</v>
      </c>
      <c r="AH339" s="44">
        <f t="shared" si="71"/>
        <v>50</v>
      </c>
      <c r="AI339" s="44" t="s">
        <v>3479</v>
      </c>
      <c r="AJ339" s="50">
        <v>45495</v>
      </c>
      <c r="AK339" s="49" t="s">
        <v>3457</v>
      </c>
      <c r="AL339" s="44" t="s">
        <v>1608</v>
      </c>
      <c r="AM339" s="1" t="e">
        <f>VLOOKUP(C:C,AV:AW,2,FALSE)</f>
        <v>#N/A</v>
      </c>
      <c r="AQ339" s="52"/>
      <c r="AR339" s="52"/>
      <c r="AS339" s="52"/>
      <c r="AT339" s="52"/>
      <c r="AU339" s="52"/>
      <c r="AV339" s="52"/>
      <c r="AW339" s="52"/>
      <c r="AX339" s="52"/>
      <c r="AY339" s="96"/>
      <c r="AZ339" s="52"/>
      <c r="BH339" s="1" t="e">
        <f>VLOOKUP(C:C,BN:BO,2,FALSE)</f>
        <v>#N/A</v>
      </c>
      <c r="BI339" s="1" t="e">
        <f t="shared" si="72"/>
        <v>#N/A</v>
      </c>
      <c r="BJ339" s="76">
        <v>1571243</v>
      </c>
      <c r="BK339" s="75" t="s">
        <v>1572</v>
      </c>
      <c r="BL339" s="75" t="s">
        <v>1605</v>
      </c>
      <c r="BM339" s="75" t="s">
        <v>373</v>
      </c>
      <c r="BN339" s="77" t="s">
        <v>374</v>
      </c>
      <c r="BO339" s="78">
        <v>70</v>
      </c>
      <c r="BP339" s="75" t="s">
        <v>3480</v>
      </c>
      <c r="BQ339" s="80">
        <v>45112</v>
      </c>
      <c r="BR339" s="75" t="s">
        <v>3481</v>
      </c>
      <c r="BS339" s="75" t="s">
        <v>1671</v>
      </c>
      <c r="BT339" s="75">
        <v>140</v>
      </c>
      <c r="BU339" s="75">
        <v>0</v>
      </c>
    </row>
    <row r="340" ht="67.5" spans="1:73">
      <c r="A340" s="16">
        <f t="shared" si="66"/>
        <v>336</v>
      </c>
      <c r="B340" s="16" t="s">
        <v>807</v>
      </c>
      <c r="C340" s="16" t="s">
        <v>808</v>
      </c>
      <c r="D340" s="16" t="s">
        <v>544</v>
      </c>
      <c r="E340" s="16">
        <v>4</v>
      </c>
      <c r="F340" s="18" t="s">
        <v>3482</v>
      </c>
      <c r="G340" s="18" t="s">
        <v>3482</v>
      </c>
      <c r="H340" s="16" t="s">
        <v>42</v>
      </c>
      <c r="I340" s="16">
        <v>1</v>
      </c>
      <c r="J340" s="33">
        <v>135</v>
      </c>
      <c r="K340" s="33">
        <f t="shared" si="67"/>
        <v>540</v>
      </c>
      <c r="L340" s="34">
        <v>153</v>
      </c>
      <c r="M340" s="33">
        <f t="shared" si="68"/>
        <v>612</v>
      </c>
      <c r="N340" s="35">
        <v>450</v>
      </c>
      <c r="O340" s="35">
        <v>1800</v>
      </c>
      <c r="P340" s="35">
        <f t="shared" si="69"/>
        <v>246</v>
      </c>
      <c r="Q340" s="35">
        <f t="shared" si="70"/>
        <v>984</v>
      </c>
      <c r="R340" s="35"/>
      <c r="S340" s="35"/>
      <c r="T340" s="41"/>
      <c r="X340" s="1">
        <f>VLOOKUP(C:C,AE:AH,4,FALSE)</f>
        <v>150</v>
      </c>
      <c r="Y340" s="1">
        <f t="shared" si="74"/>
        <v>3</v>
      </c>
      <c r="AA340" s="46">
        <v>1809674</v>
      </c>
      <c r="AB340" s="44" t="s">
        <v>1622</v>
      </c>
      <c r="AC340" s="44" t="s">
        <v>1605</v>
      </c>
      <c r="AD340" s="45" t="s">
        <v>576</v>
      </c>
      <c r="AE340" s="44" t="s">
        <v>3483</v>
      </c>
      <c r="AF340" s="44">
        <v>200</v>
      </c>
      <c r="AG340" s="44">
        <v>0</v>
      </c>
      <c r="AH340" s="44">
        <f t="shared" si="71"/>
        <v>100</v>
      </c>
      <c r="AI340" s="44" t="s">
        <v>3484</v>
      </c>
      <c r="AJ340" s="50">
        <v>45495</v>
      </c>
      <c r="AK340" s="49" t="s">
        <v>3485</v>
      </c>
      <c r="AL340" s="44" t="s">
        <v>1608</v>
      </c>
      <c r="AM340" s="1" t="e">
        <f>VLOOKUP(C:C,AV:AW,2,FALSE)</f>
        <v>#N/A</v>
      </c>
      <c r="AQ340" s="52"/>
      <c r="AR340" s="52"/>
      <c r="AS340" s="52"/>
      <c r="AT340" s="52"/>
      <c r="AU340" s="52"/>
      <c r="AV340" s="52"/>
      <c r="AW340" s="52"/>
      <c r="AX340" s="52"/>
      <c r="AY340" s="96"/>
      <c r="AZ340" s="52"/>
      <c r="BH340" s="1">
        <f>VLOOKUP(C:C,BN:BO,2,FALSE)</f>
        <v>150</v>
      </c>
      <c r="BI340" s="1">
        <f t="shared" si="72"/>
        <v>3</v>
      </c>
      <c r="BJ340" s="76">
        <v>1571243</v>
      </c>
      <c r="BK340" s="75" t="s">
        <v>1572</v>
      </c>
      <c r="BL340" s="75" t="s">
        <v>1605</v>
      </c>
      <c r="BM340" s="75" t="s">
        <v>531</v>
      </c>
      <c r="BN340" s="77" t="s">
        <v>535</v>
      </c>
      <c r="BO340" s="78">
        <v>14.5</v>
      </c>
      <c r="BP340" s="75" t="s">
        <v>3486</v>
      </c>
      <c r="BQ340" s="80">
        <v>45112</v>
      </c>
      <c r="BR340" s="75" t="s">
        <v>40</v>
      </c>
      <c r="BS340" s="75" t="s">
        <v>1671</v>
      </c>
      <c r="BT340" s="75">
        <v>29</v>
      </c>
      <c r="BU340" s="75">
        <v>0</v>
      </c>
    </row>
    <row r="341" ht="45" spans="1:73">
      <c r="A341" s="16">
        <f t="shared" si="66"/>
        <v>337</v>
      </c>
      <c r="B341" s="16" t="s">
        <v>810</v>
      </c>
      <c r="C341" s="16" t="s">
        <v>665</v>
      </c>
      <c r="D341" s="16" t="s">
        <v>40</v>
      </c>
      <c r="E341" s="16">
        <v>18</v>
      </c>
      <c r="F341" s="18" t="s">
        <v>3423</v>
      </c>
      <c r="G341" s="18" t="s">
        <v>3423</v>
      </c>
      <c r="H341" s="16" t="s">
        <v>42</v>
      </c>
      <c r="I341" s="16">
        <v>2</v>
      </c>
      <c r="J341" s="32">
        <v>135</v>
      </c>
      <c r="K341" s="33">
        <f t="shared" si="67"/>
        <v>4860</v>
      </c>
      <c r="L341" s="34">
        <v>122.4</v>
      </c>
      <c r="M341" s="33">
        <f t="shared" si="68"/>
        <v>4406.4</v>
      </c>
      <c r="N341" s="35">
        <v>90</v>
      </c>
      <c r="O341" s="35">
        <v>3240</v>
      </c>
      <c r="P341" s="35">
        <f t="shared" si="69"/>
        <v>115.8</v>
      </c>
      <c r="Q341" s="35">
        <f t="shared" si="70"/>
        <v>4168.8</v>
      </c>
      <c r="R341" s="35"/>
      <c r="S341" s="35"/>
      <c r="T341" s="41"/>
      <c r="X341" s="1" t="e">
        <f t="shared" si="64"/>
        <v>#N/A</v>
      </c>
      <c r="AA341" s="46">
        <v>1809674</v>
      </c>
      <c r="AB341" s="44" t="s">
        <v>1622</v>
      </c>
      <c r="AC341" s="44" t="s">
        <v>1605</v>
      </c>
      <c r="AD341" s="45" t="s">
        <v>576</v>
      </c>
      <c r="AE341" s="44" t="s">
        <v>3487</v>
      </c>
      <c r="AF341" s="44">
        <v>200</v>
      </c>
      <c r="AG341" s="44">
        <v>0</v>
      </c>
      <c r="AH341" s="44">
        <f t="shared" si="71"/>
        <v>100</v>
      </c>
      <c r="AI341" s="44" t="s">
        <v>3488</v>
      </c>
      <c r="AJ341" s="50">
        <v>45495</v>
      </c>
      <c r="AK341" s="49" t="s">
        <v>3489</v>
      </c>
      <c r="AL341" s="44" t="s">
        <v>1608</v>
      </c>
      <c r="AM341" s="1" t="e">
        <f>VLOOKUP(C:C,AV:AW,2,FALSE)</f>
        <v>#N/A</v>
      </c>
      <c r="AQ341" s="52"/>
      <c r="AR341" s="52"/>
      <c r="AS341" s="52"/>
      <c r="AT341" s="52"/>
      <c r="AU341" s="52"/>
      <c r="AV341" s="52"/>
      <c r="AW341" s="52"/>
      <c r="AX341" s="52"/>
      <c r="AY341" s="96"/>
      <c r="AZ341" s="52"/>
      <c r="BH341" s="1" t="e">
        <f>VLOOKUP(C:C,BN:BO,2,FALSE)</f>
        <v>#N/A</v>
      </c>
      <c r="BI341" s="1" t="e">
        <f t="shared" si="72"/>
        <v>#N/A</v>
      </c>
      <c r="BJ341" s="76">
        <v>1571243</v>
      </c>
      <c r="BK341" s="75" t="s">
        <v>1572</v>
      </c>
      <c r="BL341" s="75" t="s">
        <v>1605</v>
      </c>
      <c r="BM341" s="75" t="s">
        <v>542</v>
      </c>
      <c r="BN341" s="77" t="s">
        <v>305</v>
      </c>
      <c r="BO341" s="78">
        <v>20</v>
      </c>
      <c r="BP341" s="75" t="s">
        <v>3490</v>
      </c>
      <c r="BQ341" s="80">
        <v>45112</v>
      </c>
      <c r="BR341" s="75" t="s">
        <v>1792</v>
      </c>
      <c r="BS341" s="75" t="s">
        <v>1671</v>
      </c>
      <c r="BT341" s="75">
        <v>40</v>
      </c>
      <c r="BU341" s="75">
        <v>0</v>
      </c>
    </row>
    <row r="342" ht="40.5" spans="1:73">
      <c r="A342" s="16">
        <f t="shared" si="66"/>
        <v>338</v>
      </c>
      <c r="B342" s="16" t="s">
        <v>811</v>
      </c>
      <c r="C342" s="16" t="s">
        <v>40</v>
      </c>
      <c r="D342" s="16" t="s">
        <v>40</v>
      </c>
      <c r="E342" s="16">
        <v>3</v>
      </c>
      <c r="F342" s="19" t="s">
        <v>812</v>
      </c>
      <c r="G342" s="19" t="s">
        <v>812</v>
      </c>
      <c r="H342" s="16" t="s">
        <v>42</v>
      </c>
      <c r="I342" s="16">
        <v>1</v>
      </c>
      <c r="J342" s="33">
        <v>400</v>
      </c>
      <c r="K342" s="33">
        <f t="shared" si="67"/>
        <v>1200</v>
      </c>
      <c r="L342" s="34">
        <v>122.4</v>
      </c>
      <c r="M342" s="33">
        <f t="shared" si="68"/>
        <v>367.2</v>
      </c>
      <c r="N342" s="35">
        <v>90</v>
      </c>
      <c r="O342" s="35">
        <v>270</v>
      </c>
      <c r="P342" s="35">
        <f t="shared" si="69"/>
        <v>204.13</v>
      </c>
      <c r="Q342" s="35">
        <f t="shared" si="70"/>
        <v>612.39</v>
      </c>
      <c r="R342" s="35"/>
      <c r="S342" s="35"/>
      <c r="T342" s="41"/>
      <c r="X342" s="1">
        <f>VLOOKUP(C:C,AE:AH,4,FALSE)</f>
        <v>300</v>
      </c>
      <c r="Y342" s="1">
        <f t="shared" ref="Y342:Y346" si="75">L342-X342</f>
        <v>-177.6</v>
      </c>
      <c r="AA342" s="46">
        <v>1809674</v>
      </c>
      <c r="AB342" s="44" t="s">
        <v>1622</v>
      </c>
      <c r="AC342" s="44" t="s">
        <v>1605</v>
      </c>
      <c r="AD342" s="45" t="s">
        <v>576</v>
      </c>
      <c r="AE342" s="44" t="s">
        <v>3483</v>
      </c>
      <c r="AF342" s="44">
        <v>200</v>
      </c>
      <c r="AG342" s="44">
        <v>0</v>
      </c>
      <c r="AH342" s="44">
        <f t="shared" si="71"/>
        <v>100</v>
      </c>
      <c r="AI342" s="44" t="s">
        <v>3491</v>
      </c>
      <c r="AJ342" s="50">
        <v>45495</v>
      </c>
      <c r="AK342" s="49" t="s">
        <v>3492</v>
      </c>
      <c r="AL342" s="44" t="s">
        <v>1608</v>
      </c>
      <c r="AM342" s="1">
        <f>VLOOKUP(C:C,AV:AW,2,FALSE)</f>
        <v>200</v>
      </c>
      <c r="AN342" s="1">
        <f>L342-AM342</f>
        <v>-77.6</v>
      </c>
      <c r="AQ342" s="52"/>
      <c r="AR342" s="52"/>
      <c r="AS342" s="52"/>
      <c r="AT342" s="52"/>
      <c r="AU342" s="52"/>
      <c r="AV342" s="52"/>
      <c r="AW342" s="52"/>
      <c r="AX342" s="52"/>
      <c r="AY342" s="96"/>
      <c r="AZ342" s="52"/>
      <c r="BH342" s="1">
        <f>VLOOKUP(C:C,BN:BO,2,FALSE)</f>
        <v>125</v>
      </c>
      <c r="BI342" s="1">
        <f t="shared" si="72"/>
        <v>-2.59999999999999</v>
      </c>
      <c r="BJ342" s="76">
        <v>1571243</v>
      </c>
      <c r="BK342" s="75" t="s">
        <v>1572</v>
      </c>
      <c r="BL342" s="75" t="s">
        <v>1605</v>
      </c>
      <c r="BM342" s="75" t="s">
        <v>1166</v>
      </c>
      <c r="BN342" s="77" t="s">
        <v>1724</v>
      </c>
      <c r="BO342" s="78">
        <v>125</v>
      </c>
      <c r="BP342" s="75" t="s">
        <v>3493</v>
      </c>
      <c r="BQ342" s="80">
        <v>45112</v>
      </c>
      <c r="BR342" s="75" t="s">
        <v>2099</v>
      </c>
      <c r="BS342" s="75" t="s">
        <v>1884</v>
      </c>
      <c r="BT342" s="75">
        <v>250</v>
      </c>
      <c r="BU342" s="75">
        <v>0</v>
      </c>
    </row>
    <row r="343" ht="40.5" spans="1:73">
      <c r="A343" s="16">
        <f t="shared" si="66"/>
        <v>339</v>
      </c>
      <c r="B343" s="16" t="s">
        <v>813</v>
      </c>
      <c r="C343" s="16" t="s">
        <v>814</v>
      </c>
      <c r="D343" s="16" t="s">
        <v>606</v>
      </c>
      <c r="E343" s="16">
        <v>22</v>
      </c>
      <c r="F343" s="18" t="s">
        <v>56</v>
      </c>
      <c r="G343" s="18" t="s">
        <v>56</v>
      </c>
      <c r="H343" s="16" t="s">
        <v>54</v>
      </c>
      <c r="I343" s="16">
        <v>1</v>
      </c>
      <c r="J343" s="33">
        <v>135</v>
      </c>
      <c r="K343" s="33">
        <f t="shared" si="67"/>
        <v>2970</v>
      </c>
      <c r="L343" s="34">
        <v>76.5</v>
      </c>
      <c r="M343" s="33">
        <f t="shared" si="68"/>
        <v>1683</v>
      </c>
      <c r="N343" s="35">
        <v>99</v>
      </c>
      <c r="O343" s="35">
        <v>2178</v>
      </c>
      <c r="P343" s="35">
        <f t="shared" si="69"/>
        <v>103.5</v>
      </c>
      <c r="Q343" s="35">
        <f t="shared" si="70"/>
        <v>2277</v>
      </c>
      <c r="R343" s="35"/>
      <c r="S343" s="35"/>
      <c r="T343" s="41"/>
      <c r="X343" s="1" t="e">
        <f t="shared" si="64"/>
        <v>#N/A</v>
      </c>
      <c r="AA343" s="46">
        <v>1809674</v>
      </c>
      <c r="AB343" s="44" t="s">
        <v>1622</v>
      </c>
      <c r="AC343" s="44" t="s">
        <v>1605</v>
      </c>
      <c r="AD343" s="45" t="s">
        <v>576</v>
      </c>
      <c r="AE343" s="44" t="s">
        <v>3494</v>
      </c>
      <c r="AF343" s="44">
        <v>70</v>
      </c>
      <c r="AG343" s="44">
        <v>0</v>
      </c>
      <c r="AH343" s="44">
        <f t="shared" si="71"/>
        <v>35</v>
      </c>
      <c r="AI343" s="44" t="s">
        <v>3495</v>
      </c>
      <c r="AJ343" s="50">
        <v>45495</v>
      </c>
      <c r="AK343" s="49" t="s">
        <v>3496</v>
      </c>
      <c r="AL343" s="44" t="s">
        <v>1608</v>
      </c>
      <c r="AM343" s="1" t="e">
        <f>VLOOKUP(C:C,AV:AW,2,FALSE)</f>
        <v>#N/A</v>
      </c>
      <c r="AQ343" s="52"/>
      <c r="AR343" s="52"/>
      <c r="AS343" s="52"/>
      <c r="AT343" s="52"/>
      <c r="AU343" s="52"/>
      <c r="AV343" s="52"/>
      <c r="AW343" s="52"/>
      <c r="AX343" s="52"/>
      <c r="AY343" s="96"/>
      <c r="AZ343" s="52"/>
      <c r="BH343" s="1">
        <f>VLOOKUP(C:C,BN:BO,2,FALSE)</f>
        <v>75</v>
      </c>
      <c r="BI343" s="1">
        <f t="shared" si="72"/>
        <v>1.5</v>
      </c>
      <c r="BJ343" s="76">
        <v>1571243</v>
      </c>
      <c r="BK343" s="75" t="s">
        <v>1572</v>
      </c>
      <c r="BL343" s="75" t="s">
        <v>1605</v>
      </c>
      <c r="BM343" s="75" t="s">
        <v>855</v>
      </c>
      <c r="BN343" s="77" t="s">
        <v>2574</v>
      </c>
      <c r="BO343" s="78">
        <v>250</v>
      </c>
      <c r="BP343" s="75" t="s">
        <v>3497</v>
      </c>
      <c r="BQ343" s="80">
        <v>45112</v>
      </c>
      <c r="BR343" s="75" t="s">
        <v>3498</v>
      </c>
      <c r="BS343" s="75" t="s">
        <v>1608</v>
      </c>
      <c r="BT343" s="75">
        <v>500</v>
      </c>
      <c r="BU343" s="75">
        <v>0</v>
      </c>
    </row>
    <row r="344" ht="45" spans="1:73">
      <c r="A344" s="16">
        <f t="shared" si="66"/>
        <v>340</v>
      </c>
      <c r="B344" s="16" t="s">
        <v>815</v>
      </c>
      <c r="C344" s="16" t="s">
        <v>816</v>
      </c>
      <c r="D344" s="16" t="s">
        <v>40</v>
      </c>
      <c r="E344" s="16">
        <v>4</v>
      </c>
      <c r="F344" s="17" t="s">
        <v>817</v>
      </c>
      <c r="G344" s="17" t="s">
        <v>817</v>
      </c>
      <c r="H344" s="16" t="s">
        <v>42</v>
      </c>
      <c r="I344" s="16">
        <v>1</v>
      </c>
      <c r="J344" s="33">
        <v>315</v>
      </c>
      <c r="K344" s="33">
        <f t="shared" si="67"/>
        <v>1260</v>
      </c>
      <c r="L344" s="34">
        <v>408</v>
      </c>
      <c r="M344" s="33">
        <f t="shared" si="68"/>
        <v>1632</v>
      </c>
      <c r="N344" s="35">
        <v>252</v>
      </c>
      <c r="O344" s="35">
        <v>1008</v>
      </c>
      <c r="P344" s="35">
        <f t="shared" si="69"/>
        <v>325</v>
      </c>
      <c r="Q344" s="35">
        <f t="shared" si="70"/>
        <v>1300</v>
      </c>
      <c r="R344" s="35"/>
      <c r="S344" s="35"/>
      <c r="T344" s="41"/>
      <c r="X344" s="1">
        <f>VLOOKUP(C:C,AE:AH,4,FALSE)</f>
        <v>350</v>
      </c>
      <c r="Y344" s="1">
        <f t="shared" si="75"/>
        <v>58</v>
      </c>
      <c r="AA344" s="46">
        <v>1809674</v>
      </c>
      <c r="AB344" s="44" t="s">
        <v>1622</v>
      </c>
      <c r="AC344" s="44" t="s">
        <v>1605</v>
      </c>
      <c r="AD344" s="45" t="s">
        <v>576</v>
      </c>
      <c r="AE344" s="44" t="s">
        <v>3499</v>
      </c>
      <c r="AF344" s="44">
        <v>90</v>
      </c>
      <c r="AG344" s="44">
        <v>0</v>
      </c>
      <c r="AH344" s="44">
        <f t="shared" si="71"/>
        <v>45</v>
      </c>
      <c r="AI344" s="44" t="s">
        <v>3500</v>
      </c>
      <c r="AJ344" s="50">
        <v>45495</v>
      </c>
      <c r="AK344" s="49" t="s">
        <v>3501</v>
      </c>
      <c r="AL344" s="44" t="s">
        <v>1608</v>
      </c>
      <c r="AM344" s="1" t="e">
        <f>VLOOKUP(C:C,AV:AW,2,FALSE)</f>
        <v>#N/A</v>
      </c>
      <c r="AQ344" s="52"/>
      <c r="AR344" s="52"/>
      <c r="AS344" s="52"/>
      <c r="AT344" s="52"/>
      <c r="AU344" s="52"/>
      <c r="AV344" s="52"/>
      <c r="AW344" s="52"/>
      <c r="AX344" s="52"/>
      <c r="AY344" s="96"/>
      <c r="AZ344" s="52"/>
      <c r="BH344" s="1" t="e">
        <f>VLOOKUP(C:C,BN:BO,2,FALSE)</f>
        <v>#N/A</v>
      </c>
      <c r="BI344" s="1" t="e">
        <f t="shared" si="72"/>
        <v>#N/A</v>
      </c>
      <c r="BJ344" s="76">
        <v>1571243</v>
      </c>
      <c r="BK344" s="75" t="s">
        <v>1572</v>
      </c>
      <c r="BL344" s="75" t="s">
        <v>1605</v>
      </c>
      <c r="BM344" s="75" t="s">
        <v>1138</v>
      </c>
      <c r="BN344" s="77" t="s">
        <v>1895</v>
      </c>
      <c r="BO344" s="78">
        <v>20</v>
      </c>
      <c r="BP344" s="75" t="s">
        <v>3502</v>
      </c>
      <c r="BQ344" s="80">
        <v>45112</v>
      </c>
      <c r="BR344" s="75" t="s">
        <v>1897</v>
      </c>
      <c r="BS344" s="75" t="s">
        <v>1613</v>
      </c>
      <c r="BT344" s="75">
        <v>40</v>
      </c>
      <c r="BU344" s="75">
        <v>0</v>
      </c>
    </row>
    <row r="345" ht="40.5" spans="1:73">
      <c r="A345" s="16">
        <f t="shared" si="66"/>
        <v>341</v>
      </c>
      <c r="B345" s="16" t="s">
        <v>818</v>
      </c>
      <c r="C345" s="16" t="s">
        <v>819</v>
      </c>
      <c r="D345" s="16" t="s">
        <v>40</v>
      </c>
      <c r="E345" s="16">
        <v>1</v>
      </c>
      <c r="F345" s="18" t="s">
        <v>725</v>
      </c>
      <c r="G345" s="18" t="s">
        <v>725</v>
      </c>
      <c r="H345" s="16" t="s">
        <v>42</v>
      </c>
      <c r="I345" s="16">
        <v>1</v>
      </c>
      <c r="J345" s="33">
        <v>180</v>
      </c>
      <c r="K345" s="33">
        <f t="shared" si="67"/>
        <v>180</v>
      </c>
      <c r="L345" s="34">
        <v>153</v>
      </c>
      <c r="M345" s="33">
        <f t="shared" si="68"/>
        <v>153</v>
      </c>
      <c r="N345" s="35">
        <v>450</v>
      </c>
      <c r="O345" s="35">
        <v>450</v>
      </c>
      <c r="P345" s="35">
        <f t="shared" si="69"/>
        <v>261</v>
      </c>
      <c r="Q345" s="35">
        <f t="shared" si="70"/>
        <v>261</v>
      </c>
      <c r="R345" s="35"/>
      <c r="S345" s="35"/>
      <c r="T345" s="41"/>
      <c r="X345" s="1">
        <f>VLOOKUP(C:C,AE:AH,4,FALSE)</f>
        <v>150</v>
      </c>
      <c r="Y345" s="1">
        <f t="shared" si="75"/>
        <v>3</v>
      </c>
      <c r="AA345" s="46">
        <v>1809674</v>
      </c>
      <c r="AB345" s="44" t="s">
        <v>1622</v>
      </c>
      <c r="AC345" s="44" t="s">
        <v>1605</v>
      </c>
      <c r="AD345" s="45" t="s">
        <v>576</v>
      </c>
      <c r="AE345" s="44" t="s">
        <v>3499</v>
      </c>
      <c r="AF345" s="44">
        <v>90</v>
      </c>
      <c r="AG345" s="44">
        <v>0</v>
      </c>
      <c r="AH345" s="44">
        <f t="shared" si="71"/>
        <v>45</v>
      </c>
      <c r="AI345" s="44" t="s">
        <v>3503</v>
      </c>
      <c r="AJ345" s="50">
        <v>45495</v>
      </c>
      <c r="AK345" s="49" t="s">
        <v>3504</v>
      </c>
      <c r="AL345" s="44" t="s">
        <v>1608</v>
      </c>
      <c r="AM345" s="1" t="e">
        <f>VLOOKUP(C:C,AV:AW,2,FALSE)</f>
        <v>#N/A</v>
      </c>
      <c r="AQ345" s="52"/>
      <c r="AR345" s="52"/>
      <c r="AS345" s="52"/>
      <c r="AT345" s="52"/>
      <c r="AU345" s="52"/>
      <c r="AV345" s="52"/>
      <c r="AW345" s="52"/>
      <c r="AX345" s="52"/>
      <c r="AY345" s="96"/>
      <c r="AZ345" s="52"/>
      <c r="BH345" s="1">
        <f>VLOOKUP(C:C,BN:BO,2,FALSE)</f>
        <v>50</v>
      </c>
      <c r="BI345" s="1">
        <f t="shared" si="72"/>
        <v>103</v>
      </c>
      <c r="BJ345" s="76">
        <v>1571249</v>
      </c>
      <c r="BK345" s="75" t="s">
        <v>1572</v>
      </c>
      <c r="BL345" s="75" t="s">
        <v>1605</v>
      </c>
      <c r="BM345" s="75" t="s">
        <v>1649</v>
      </c>
      <c r="BN345" s="77" t="s">
        <v>1650</v>
      </c>
      <c r="BO345" s="78">
        <v>125</v>
      </c>
      <c r="BP345" s="75" t="s">
        <v>3505</v>
      </c>
      <c r="BQ345" s="80">
        <v>45112</v>
      </c>
      <c r="BR345" s="75" t="s">
        <v>1652</v>
      </c>
      <c r="BS345" s="75" t="s">
        <v>1613</v>
      </c>
      <c r="BT345" s="75">
        <v>250</v>
      </c>
      <c r="BU345" s="75">
        <v>0</v>
      </c>
    </row>
    <row r="346" ht="67.5" spans="1:73">
      <c r="A346" s="16">
        <f t="shared" si="66"/>
        <v>342</v>
      </c>
      <c r="B346" s="16" t="s">
        <v>820</v>
      </c>
      <c r="C346" s="16" t="s">
        <v>280</v>
      </c>
      <c r="D346" s="16" t="s">
        <v>40</v>
      </c>
      <c r="E346" s="16">
        <v>8</v>
      </c>
      <c r="F346" s="18" t="s">
        <v>3506</v>
      </c>
      <c r="G346" s="18" t="s">
        <v>3506</v>
      </c>
      <c r="H346" s="16" t="s">
        <v>42</v>
      </c>
      <c r="I346" s="16">
        <v>1</v>
      </c>
      <c r="J346" s="33">
        <v>135</v>
      </c>
      <c r="K346" s="33">
        <f t="shared" si="67"/>
        <v>1080</v>
      </c>
      <c r="L346" s="34">
        <v>45.9</v>
      </c>
      <c r="M346" s="33">
        <f t="shared" si="68"/>
        <v>367.2</v>
      </c>
      <c r="N346" s="35">
        <v>81</v>
      </c>
      <c r="O346" s="35">
        <v>648</v>
      </c>
      <c r="P346" s="35">
        <f t="shared" si="69"/>
        <v>87.3</v>
      </c>
      <c r="Q346" s="35">
        <f t="shared" si="70"/>
        <v>698.4</v>
      </c>
      <c r="R346" s="35"/>
      <c r="S346" s="35"/>
      <c r="T346" s="41"/>
      <c r="X346" s="1">
        <f>VLOOKUP(C:C,AE:AH,4,FALSE)</f>
        <v>45</v>
      </c>
      <c r="Y346" s="1">
        <f t="shared" si="75"/>
        <v>0.899999999999999</v>
      </c>
      <c r="AA346" s="46">
        <v>1809674</v>
      </c>
      <c r="AB346" s="44" t="s">
        <v>1622</v>
      </c>
      <c r="AC346" s="44" t="s">
        <v>1605</v>
      </c>
      <c r="AD346" s="45" t="s">
        <v>1166</v>
      </c>
      <c r="AE346" s="44" t="s">
        <v>3507</v>
      </c>
      <c r="AF346" s="44">
        <v>250</v>
      </c>
      <c r="AG346" s="44">
        <v>0</v>
      </c>
      <c r="AH346" s="44">
        <f t="shared" si="71"/>
        <v>125</v>
      </c>
      <c r="AI346" s="44" t="s">
        <v>3508</v>
      </c>
      <c r="AJ346" s="50">
        <v>45495</v>
      </c>
      <c r="AK346" s="49" t="s">
        <v>3509</v>
      </c>
      <c r="AL346" s="44" t="s">
        <v>1608</v>
      </c>
      <c r="AM346" s="1" t="e">
        <f>VLOOKUP(C:C,AV:AW,2,FALSE)</f>
        <v>#N/A</v>
      </c>
      <c r="AQ346" s="52"/>
      <c r="AR346" s="52"/>
      <c r="AS346" s="52"/>
      <c r="AT346" s="52"/>
      <c r="AU346" s="52"/>
      <c r="AV346" s="52"/>
      <c r="AW346" s="52"/>
      <c r="AX346" s="52"/>
      <c r="AY346" s="96"/>
      <c r="AZ346" s="52"/>
      <c r="BH346" s="1">
        <f>VLOOKUP(C:C,BN:BO,2,FALSE)</f>
        <v>45</v>
      </c>
      <c r="BI346" s="1">
        <f t="shared" si="72"/>
        <v>0.899999999999999</v>
      </c>
      <c r="BJ346" s="76">
        <v>1574723</v>
      </c>
      <c r="BK346" s="75" t="s">
        <v>2971</v>
      </c>
      <c r="BL346" s="75" t="s">
        <v>1623</v>
      </c>
      <c r="BM346" s="75" t="s">
        <v>3510</v>
      </c>
      <c r="BN346" s="77" t="s">
        <v>3511</v>
      </c>
      <c r="BO346" s="78">
        <v>660</v>
      </c>
      <c r="BP346" s="75" t="s">
        <v>3512</v>
      </c>
      <c r="BQ346" s="80">
        <v>45118</v>
      </c>
      <c r="BR346" s="75" t="s">
        <v>3513</v>
      </c>
      <c r="BS346" s="75" t="s">
        <v>1608</v>
      </c>
      <c r="BT346" s="75">
        <v>720</v>
      </c>
      <c r="BU346" s="75">
        <v>600</v>
      </c>
    </row>
    <row r="347" ht="78.75" spans="1:73">
      <c r="A347" s="16">
        <f t="shared" si="66"/>
        <v>343</v>
      </c>
      <c r="B347" s="16" t="s">
        <v>822</v>
      </c>
      <c r="C347" s="16" t="s">
        <v>823</v>
      </c>
      <c r="D347" s="16" t="s">
        <v>184</v>
      </c>
      <c r="E347" s="16">
        <v>1</v>
      </c>
      <c r="F347" s="18" t="s">
        <v>824</v>
      </c>
      <c r="G347" s="18" t="s">
        <v>824</v>
      </c>
      <c r="H347" s="16" t="s">
        <v>42</v>
      </c>
      <c r="I347" s="16">
        <v>1</v>
      </c>
      <c r="J347" s="33">
        <v>405</v>
      </c>
      <c r="K347" s="33">
        <f t="shared" si="67"/>
        <v>405</v>
      </c>
      <c r="L347" s="34">
        <v>510</v>
      </c>
      <c r="M347" s="33">
        <f t="shared" si="68"/>
        <v>510</v>
      </c>
      <c r="N347" s="35">
        <v>306</v>
      </c>
      <c r="O347" s="35">
        <v>306</v>
      </c>
      <c r="P347" s="35">
        <f t="shared" si="69"/>
        <v>407</v>
      </c>
      <c r="Q347" s="35">
        <f t="shared" si="70"/>
        <v>407</v>
      </c>
      <c r="R347" s="35"/>
      <c r="S347" s="35"/>
      <c r="T347" s="41"/>
      <c r="X347" s="1" t="e">
        <f t="shared" si="64"/>
        <v>#N/A</v>
      </c>
      <c r="AA347" s="46">
        <v>1809674</v>
      </c>
      <c r="AB347" s="44" t="s">
        <v>1622</v>
      </c>
      <c r="AC347" s="44" t="s">
        <v>1605</v>
      </c>
      <c r="AD347" s="45" t="s">
        <v>1166</v>
      </c>
      <c r="AE347" s="44" t="s">
        <v>3507</v>
      </c>
      <c r="AF347" s="44">
        <v>250</v>
      </c>
      <c r="AG347" s="44">
        <v>0</v>
      </c>
      <c r="AH347" s="44">
        <f t="shared" si="71"/>
        <v>125</v>
      </c>
      <c r="AI347" s="44" t="s">
        <v>3514</v>
      </c>
      <c r="AJ347" s="50">
        <v>45495</v>
      </c>
      <c r="AK347" s="49" t="s">
        <v>3515</v>
      </c>
      <c r="AL347" s="44" t="s">
        <v>1608</v>
      </c>
      <c r="AM347" s="1" t="e">
        <f>VLOOKUP(C:C,AV:AW,2,FALSE)</f>
        <v>#N/A</v>
      </c>
      <c r="AQ347" s="52"/>
      <c r="AR347" s="52"/>
      <c r="AS347" s="52"/>
      <c r="AT347" s="52"/>
      <c r="AU347" s="52"/>
      <c r="AV347" s="52"/>
      <c r="AW347" s="52"/>
      <c r="AX347" s="52"/>
      <c r="AY347" s="96"/>
      <c r="AZ347" s="52"/>
      <c r="BH347" s="1">
        <f>VLOOKUP(C:C,BN:BO,2,FALSE)</f>
        <v>400</v>
      </c>
      <c r="BI347" s="1">
        <f t="shared" si="72"/>
        <v>110</v>
      </c>
      <c r="BJ347" s="76">
        <v>1574723</v>
      </c>
      <c r="BK347" s="75" t="s">
        <v>2971</v>
      </c>
      <c r="BL347" s="75" t="s">
        <v>1623</v>
      </c>
      <c r="BM347" s="75" t="s">
        <v>3510</v>
      </c>
      <c r="BN347" s="77" t="s">
        <v>3516</v>
      </c>
      <c r="BO347" s="78">
        <v>240</v>
      </c>
      <c r="BP347" s="75" t="s">
        <v>3517</v>
      </c>
      <c r="BQ347" s="80">
        <v>45118</v>
      </c>
      <c r="BR347" s="75" t="s">
        <v>3518</v>
      </c>
      <c r="BS347" s="75" t="s">
        <v>1608</v>
      </c>
      <c r="BT347" s="75">
        <v>480</v>
      </c>
      <c r="BU347" s="75">
        <v>0</v>
      </c>
    </row>
    <row r="348" ht="48" spans="1:73">
      <c r="A348" s="16">
        <f t="shared" si="66"/>
        <v>344</v>
      </c>
      <c r="B348" s="16" t="s">
        <v>825</v>
      </c>
      <c r="C348" s="16" t="s">
        <v>826</v>
      </c>
      <c r="D348" s="16" t="s">
        <v>827</v>
      </c>
      <c r="E348" s="16">
        <v>1</v>
      </c>
      <c r="F348" s="26" t="s">
        <v>828</v>
      </c>
      <c r="G348" s="26" t="s">
        <v>828</v>
      </c>
      <c r="H348" s="16" t="s">
        <v>42</v>
      </c>
      <c r="I348" s="16">
        <v>1</v>
      </c>
      <c r="J348" s="33">
        <v>405</v>
      </c>
      <c r="K348" s="33">
        <f t="shared" si="67"/>
        <v>405</v>
      </c>
      <c r="L348" s="34">
        <v>510</v>
      </c>
      <c r="M348" s="33">
        <f t="shared" si="68"/>
        <v>510</v>
      </c>
      <c r="N348" s="35">
        <v>306</v>
      </c>
      <c r="O348" s="35">
        <v>306</v>
      </c>
      <c r="P348" s="35">
        <f t="shared" si="69"/>
        <v>407</v>
      </c>
      <c r="Q348" s="35">
        <f t="shared" si="70"/>
        <v>407</v>
      </c>
      <c r="R348" s="35"/>
      <c r="S348" s="35"/>
      <c r="T348" s="41"/>
      <c r="X348" s="1">
        <f>VLOOKUP(C:C,AE:AH,4,FALSE)</f>
        <v>550</v>
      </c>
      <c r="Y348" s="1">
        <f t="shared" ref="Y348:Y350" si="76">L348-X348</f>
        <v>-40</v>
      </c>
      <c r="AA348" s="46">
        <v>1809674</v>
      </c>
      <c r="AB348" s="44" t="s">
        <v>1622</v>
      </c>
      <c r="AC348" s="44" t="s">
        <v>1605</v>
      </c>
      <c r="AD348" s="45" t="s">
        <v>657</v>
      </c>
      <c r="AE348" s="44" t="s">
        <v>658</v>
      </c>
      <c r="AF348" s="44">
        <v>400</v>
      </c>
      <c r="AG348" s="44">
        <v>0</v>
      </c>
      <c r="AH348" s="44">
        <f t="shared" si="71"/>
        <v>200</v>
      </c>
      <c r="AI348" s="44" t="s">
        <v>3519</v>
      </c>
      <c r="AJ348" s="50">
        <v>45495</v>
      </c>
      <c r="AK348" s="49" t="s">
        <v>1648</v>
      </c>
      <c r="AL348" s="44" t="s">
        <v>1608</v>
      </c>
      <c r="AM348" s="1" t="e">
        <f>VLOOKUP(C:C,AV:AW,2,FALSE)</f>
        <v>#N/A</v>
      </c>
      <c r="AQ348" s="52"/>
      <c r="AR348" s="52"/>
      <c r="AS348" s="52"/>
      <c r="AT348" s="52"/>
      <c r="AU348" s="52"/>
      <c r="AV348" s="52"/>
      <c r="AW348" s="52"/>
      <c r="AX348" s="52"/>
      <c r="AY348" s="96"/>
      <c r="AZ348" s="52"/>
      <c r="BH348" s="1" t="e">
        <f>VLOOKUP(C:C,BN:BO,2,FALSE)</f>
        <v>#N/A</v>
      </c>
      <c r="BI348" s="1" t="e">
        <f t="shared" si="72"/>
        <v>#N/A</v>
      </c>
      <c r="BJ348" s="76">
        <v>1574723</v>
      </c>
      <c r="BK348" s="75" t="s">
        <v>2971</v>
      </c>
      <c r="BL348" s="75" t="s">
        <v>1623</v>
      </c>
      <c r="BM348" s="75" t="s">
        <v>607</v>
      </c>
      <c r="BN348" s="77" t="s">
        <v>3520</v>
      </c>
      <c r="BO348" s="78">
        <v>300</v>
      </c>
      <c r="BP348" s="75" t="s">
        <v>3521</v>
      </c>
      <c r="BQ348" s="80">
        <v>45118</v>
      </c>
      <c r="BR348" s="75" t="s">
        <v>3522</v>
      </c>
      <c r="BS348" s="75" t="s">
        <v>1608</v>
      </c>
      <c r="BT348" s="75">
        <v>600</v>
      </c>
      <c r="BU348" s="75">
        <v>0</v>
      </c>
    </row>
    <row r="349" ht="112.5" spans="1:73">
      <c r="A349" s="16">
        <f t="shared" si="66"/>
        <v>345</v>
      </c>
      <c r="B349" s="16" t="s">
        <v>829</v>
      </c>
      <c r="C349" s="16" t="s">
        <v>830</v>
      </c>
      <c r="D349" s="16" t="s">
        <v>184</v>
      </c>
      <c r="E349" s="16">
        <v>1</v>
      </c>
      <c r="F349" s="18" t="s">
        <v>831</v>
      </c>
      <c r="G349" s="18" t="s">
        <v>831</v>
      </c>
      <c r="H349" s="16" t="s">
        <v>42</v>
      </c>
      <c r="I349" s="16">
        <v>1</v>
      </c>
      <c r="J349" s="33">
        <v>180</v>
      </c>
      <c r="K349" s="33">
        <f t="shared" si="67"/>
        <v>180</v>
      </c>
      <c r="L349" s="34">
        <v>357</v>
      </c>
      <c r="M349" s="33">
        <f t="shared" si="68"/>
        <v>357</v>
      </c>
      <c r="N349" s="35">
        <v>306</v>
      </c>
      <c r="O349" s="35">
        <v>306</v>
      </c>
      <c r="P349" s="35">
        <f t="shared" si="69"/>
        <v>281</v>
      </c>
      <c r="Q349" s="35">
        <f t="shared" si="70"/>
        <v>281</v>
      </c>
      <c r="R349" s="35"/>
      <c r="S349" s="35"/>
      <c r="T349" s="41"/>
      <c r="X349" s="1">
        <f>VLOOKUP(C:C,AE:AH,4,FALSE)</f>
        <v>350</v>
      </c>
      <c r="Y349" s="1">
        <f t="shared" si="76"/>
        <v>7</v>
      </c>
      <c r="AA349" s="46">
        <v>1809674</v>
      </c>
      <c r="AB349" s="44" t="s">
        <v>1622</v>
      </c>
      <c r="AC349" s="44" t="s">
        <v>1605</v>
      </c>
      <c r="AD349" s="45" t="s">
        <v>542</v>
      </c>
      <c r="AE349" s="44" t="s">
        <v>543</v>
      </c>
      <c r="AF349" s="44">
        <v>40</v>
      </c>
      <c r="AG349" s="44">
        <v>0</v>
      </c>
      <c r="AH349" s="44">
        <f t="shared" si="71"/>
        <v>20</v>
      </c>
      <c r="AI349" s="44" t="s">
        <v>3523</v>
      </c>
      <c r="AJ349" s="50">
        <v>45495</v>
      </c>
      <c r="AK349" s="49" t="s">
        <v>3524</v>
      </c>
      <c r="AL349" s="44" t="s">
        <v>1608</v>
      </c>
      <c r="AM349" s="1" t="e">
        <f>VLOOKUP(C:C,AV:AW,2,FALSE)</f>
        <v>#N/A</v>
      </c>
      <c r="AQ349" s="52"/>
      <c r="AR349" s="52"/>
      <c r="AS349" s="52"/>
      <c r="AT349" s="52"/>
      <c r="AU349" s="52"/>
      <c r="AV349" s="52"/>
      <c r="AW349" s="52"/>
      <c r="AX349" s="52"/>
      <c r="AY349" s="96"/>
      <c r="AZ349" s="52"/>
      <c r="BH349" s="1">
        <f>VLOOKUP(C:C,BN:BO,2,FALSE)</f>
        <v>350</v>
      </c>
      <c r="BI349" s="1">
        <f t="shared" si="72"/>
        <v>7</v>
      </c>
      <c r="BJ349" s="76">
        <v>1574723</v>
      </c>
      <c r="BK349" s="75" t="s">
        <v>2971</v>
      </c>
      <c r="BL349" s="75" t="s">
        <v>1623</v>
      </c>
      <c r="BM349" s="75" t="s">
        <v>3525</v>
      </c>
      <c r="BN349" s="77" t="s">
        <v>3526</v>
      </c>
      <c r="BO349" s="78">
        <v>30</v>
      </c>
      <c r="BP349" s="75" t="s">
        <v>3527</v>
      </c>
      <c r="BQ349" s="80">
        <v>45118</v>
      </c>
      <c r="BR349" s="75" t="s">
        <v>3528</v>
      </c>
      <c r="BS349" s="75" t="s">
        <v>1608</v>
      </c>
      <c r="BT349" s="75">
        <v>60</v>
      </c>
      <c r="BU349" s="75">
        <v>0</v>
      </c>
    </row>
    <row r="350" ht="48" spans="1:73">
      <c r="A350" s="16">
        <f t="shared" si="66"/>
        <v>346</v>
      </c>
      <c r="B350" s="16" t="s">
        <v>832</v>
      </c>
      <c r="C350" s="16" t="s">
        <v>833</v>
      </c>
      <c r="D350" s="16" t="s">
        <v>40</v>
      </c>
      <c r="E350" s="16">
        <v>4</v>
      </c>
      <c r="F350" s="21" t="s">
        <v>3529</v>
      </c>
      <c r="G350" s="17" t="s">
        <v>3530</v>
      </c>
      <c r="H350" s="16" t="s">
        <v>42</v>
      </c>
      <c r="I350" s="16">
        <v>1</v>
      </c>
      <c r="J350" s="33">
        <v>315</v>
      </c>
      <c r="K350" s="33">
        <f t="shared" si="67"/>
        <v>1260</v>
      </c>
      <c r="L350" s="34">
        <v>357</v>
      </c>
      <c r="M350" s="33">
        <f t="shared" si="68"/>
        <v>1428</v>
      </c>
      <c r="N350" s="35">
        <v>540</v>
      </c>
      <c r="O350" s="35">
        <v>2160</v>
      </c>
      <c r="P350" s="35">
        <f t="shared" si="69"/>
        <v>404</v>
      </c>
      <c r="Q350" s="35">
        <f t="shared" si="70"/>
        <v>1616</v>
      </c>
      <c r="R350" s="35"/>
      <c r="S350" s="35"/>
      <c r="T350" s="41"/>
      <c r="X350" s="1">
        <f>VLOOKUP(C:C,AE:AH,4,FALSE)</f>
        <v>400</v>
      </c>
      <c r="Y350" s="1">
        <f t="shared" si="76"/>
        <v>-43</v>
      </c>
      <c r="AA350" s="46">
        <v>1809674</v>
      </c>
      <c r="AB350" s="44" t="s">
        <v>1622</v>
      </c>
      <c r="AC350" s="44" t="s">
        <v>1605</v>
      </c>
      <c r="AD350" s="45" t="s">
        <v>542</v>
      </c>
      <c r="AE350" s="44" t="s">
        <v>546</v>
      </c>
      <c r="AF350" s="44">
        <v>40</v>
      </c>
      <c r="AG350" s="44">
        <v>0</v>
      </c>
      <c r="AH350" s="44">
        <f t="shared" si="71"/>
        <v>20</v>
      </c>
      <c r="AI350" s="44" t="s">
        <v>3531</v>
      </c>
      <c r="AJ350" s="50">
        <v>45495</v>
      </c>
      <c r="AK350" s="49" t="s">
        <v>40</v>
      </c>
      <c r="AL350" s="44" t="s">
        <v>1608</v>
      </c>
      <c r="AM350" s="1" t="e">
        <f>VLOOKUP(C:C,AV:AW,2,FALSE)</f>
        <v>#N/A</v>
      </c>
      <c r="AQ350" s="52"/>
      <c r="AR350" s="52"/>
      <c r="AS350" s="52"/>
      <c r="AT350" s="52"/>
      <c r="AU350" s="52"/>
      <c r="AV350" s="52"/>
      <c r="AW350" s="52"/>
      <c r="AX350" s="52"/>
      <c r="AY350" s="96"/>
      <c r="AZ350" s="52"/>
      <c r="BH350" s="1">
        <f>VLOOKUP(C:C,BN:BO,2,FALSE)</f>
        <v>300</v>
      </c>
      <c r="BI350" s="1">
        <f t="shared" si="72"/>
        <v>57</v>
      </c>
      <c r="BJ350" s="76">
        <v>1574723</v>
      </c>
      <c r="BK350" s="75" t="s">
        <v>2971</v>
      </c>
      <c r="BL350" s="75" t="s">
        <v>1623</v>
      </c>
      <c r="BM350" s="75" t="s">
        <v>3532</v>
      </c>
      <c r="BN350" s="77" t="s">
        <v>3533</v>
      </c>
      <c r="BO350" s="78">
        <v>390</v>
      </c>
      <c r="BP350" s="75" t="s">
        <v>3534</v>
      </c>
      <c r="BQ350" s="80">
        <v>45118</v>
      </c>
      <c r="BR350" s="75" t="s">
        <v>3535</v>
      </c>
      <c r="BS350" s="75" t="s">
        <v>1608</v>
      </c>
      <c r="BT350" s="75">
        <v>780</v>
      </c>
      <c r="BU350" s="75">
        <v>0</v>
      </c>
    </row>
    <row r="351" ht="48" spans="1:73">
      <c r="A351" s="16">
        <f t="shared" si="66"/>
        <v>347</v>
      </c>
      <c r="B351" s="16" t="s">
        <v>835</v>
      </c>
      <c r="C351" s="101" t="s">
        <v>3536</v>
      </c>
      <c r="D351" s="16" t="s">
        <v>40</v>
      </c>
      <c r="E351" s="16">
        <v>2</v>
      </c>
      <c r="F351" s="17" t="s">
        <v>3537</v>
      </c>
      <c r="G351" s="17" t="s">
        <v>837</v>
      </c>
      <c r="H351" s="16" t="s">
        <v>42</v>
      </c>
      <c r="I351" s="16">
        <v>1</v>
      </c>
      <c r="J351" s="33">
        <v>135</v>
      </c>
      <c r="K351" s="33">
        <f t="shared" si="67"/>
        <v>270</v>
      </c>
      <c r="L351" s="34">
        <v>122.4</v>
      </c>
      <c r="M351" s="33">
        <f t="shared" si="68"/>
        <v>244.8</v>
      </c>
      <c r="N351" s="35">
        <v>180</v>
      </c>
      <c r="O351" s="35">
        <v>360</v>
      </c>
      <c r="P351" s="35">
        <f t="shared" si="69"/>
        <v>145.8</v>
      </c>
      <c r="Q351" s="35">
        <f t="shared" si="70"/>
        <v>291.6</v>
      </c>
      <c r="R351" s="35"/>
      <c r="S351" s="35"/>
      <c r="T351" s="41"/>
      <c r="X351" s="1" t="e">
        <f>VLOOKUP(C:C,AE:AF,2,FALSE)</f>
        <v>#N/A</v>
      </c>
      <c r="AA351" s="46">
        <v>1809674</v>
      </c>
      <c r="AB351" s="44" t="s">
        <v>1622</v>
      </c>
      <c r="AC351" s="44" t="s">
        <v>1605</v>
      </c>
      <c r="AD351" s="45" t="s">
        <v>542</v>
      </c>
      <c r="AE351" s="44" t="s">
        <v>305</v>
      </c>
      <c r="AF351" s="44">
        <v>40</v>
      </c>
      <c r="AG351" s="44">
        <v>0</v>
      </c>
      <c r="AH351" s="44">
        <f t="shared" si="71"/>
        <v>20</v>
      </c>
      <c r="AI351" s="44" t="s">
        <v>3538</v>
      </c>
      <c r="AJ351" s="50">
        <v>45495</v>
      </c>
      <c r="AK351" s="49" t="s">
        <v>3539</v>
      </c>
      <c r="AL351" s="44" t="s">
        <v>1608</v>
      </c>
      <c r="AM351" s="1" t="e">
        <f>VLOOKUP(C:C,AV:AW,2,FALSE)</f>
        <v>#N/A</v>
      </c>
      <c r="AQ351" s="52"/>
      <c r="AR351" s="52"/>
      <c r="AS351" s="52"/>
      <c r="AT351" s="52"/>
      <c r="AU351" s="52"/>
      <c r="AV351" s="52"/>
      <c r="AW351" s="52"/>
      <c r="AX351" s="52"/>
      <c r="AY351" s="96"/>
      <c r="AZ351" s="52"/>
      <c r="BH351" s="1" t="e">
        <f>VLOOKUP(C:C,BN:BO,2,FALSE)</f>
        <v>#N/A</v>
      </c>
      <c r="BI351" s="1" t="e">
        <f t="shared" si="72"/>
        <v>#N/A</v>
      </c>
      <c r="BJ351" s="76">
        <v>1574723</v>
      </c>
      <c r="BK351" s="75" t="s">
        <v>2971</v>
      </c>
      <c r="BL351" s="75" t="s">
        <v>1623</v>
      </c>
      <c r="BM351" s="75" t="s">
        <v>3540</v>
      </c>
      <c r="BN351" s="77" t="s">
        <v>1746</v>
      </c>
      <c r="BO351" s="78">
        <v>450</v>
      </c>
      <c r="BP351" s="75" t="s">
        <v>3541</v>
      </c>
      <c r="BQ351" s="80">
        <v>45118</v>
      </c>
      <c r="BR351" s="75" t="s">
        <v>3542</v>
      </c>
      <c r="BS351" s="75" t="s">
        <v>1608</v>
      </c>
      <c r="BT351" s="75">
        <v>900</v>
      </c>
      <c r="BU351" s="75">
        <v>0</v>
      </c>
    </row>
    <row r="352" ht="48" spans="1:73">
      <c r="A352" s="16">
        <f t="shared" si="66"/>
        <v>348</v>
      </c>
      <c r="B352" s="16" t="s">
        <v>838</v>
      </c>
      <c r="C352" s="16" t="s">
        <v>839</v>
      </c>
      <c r="D352" s="16" t="s">
        <v>40</v>
      </c>
      <c r="E352" s="16">
        <v>4</v>
      </c>
      <c r="F352" s="18" t="s">
        <v>3543</v>
      </c>
      <c r="G352" s="18" t="s">
        <v>3543</v>
      </c>
      <c r="H352" s="16" t="s">
        <v>42</v>
      </c>
      <c r="I352" s="16">
        <v>1</v>
      </c>
      <c r="J352" s="33">
        <v>315</v>
      </c>
      <c r="K352" s="33">
        <f t="shared" si="67"/>
        <v>1260</v>
      </c>
      <c r="L352" s="34">
        <v>408</v>
      </c>
      <c r="M352" s="33">
        <f t="shared" si="68"/>
        <v>1632</v>
      </c>
      <c r="N352" s="35">
        <v>180</v>
      </c>
      <c r="O352" s="35">
        <v>720</v>
      </c>
      <c r="P352" s="35">
        <f t="shared" si="69"/>
        <v>301</v>
      </c>
      <c r="Q352" s="35">
        <f t="shared" si="70"/>
        <v>1204</v>
      </c>
      <c r="R352" s="35"/>
      <c r="S352" s="35"/>
      <c r="T352" s="41"/>
      <c r="X352" s="1" t="e">
        <f>VLOOKUP(C:C,AE:AF,2,FALSE)</f>
        <v>#N/A</v>
      </c>
      <c r="AA352" s="46">
        <v>1809674</v>
      </c>
      <c r="AB352" s="44" t="s">
        <v>1622</v>
      </c>
      <c r="AC352" s="44" t="s">
        <v>1605</v>
      </c>
      <c r="AD352" s="45" t="s">
        <v>531</v>
      </c>
      <c r="AE352" s="44" t="s">
        <v>536</v>
      </c>
      <c r="AF352" s="44">
        <v>20</v>
      </c>
      <c r="AG352" s="44">
        <v>0</v>
      </c>
      <c r="AH352" s="44">
        <f t="shared" si="71"/>
        <v>10</v>
      </c>
      <c r="AI352" s="44" t="s">
        <v>3544</v>
      </c>
      <c r="AJ352" s="50">
        <v>45495</v>
      </c>
      <c r="AK352" s="49" t="s">
        <v>40</v>
      </c>
      <c r="AL352" s="44" t="s">
        <v>1608</v>
      </c>
      <c r="AM352" s="1" t="e">
        <f>VLOOKUP(C:C,AV:AW,2,FALSE)</f>
        <v>#N/A</v>
      </c>
      <c r="AQ352" s="52"/>
      <c r="AR352" s="52"/>
      <c r="AS352" s="52"/>
      <c r="AT352" s="52"/>
      <c r="AU352" s="52"/>
      <c r="AV352" s="52"/>
      <c r="AW352" s="52"/>
      <c r="AX352" s="52"/>
      <c r="AY352" s="96"/>
      <c r="AZ352" s="52"/>
      <c r="BH352" s="1" t="e">
        <f>VLOOKUP(C:C,BN:BO,2,FALSE)</f>
        <v>#N/A</v>
      </c>
      <c r="BI352" s="1" t="e">
        <f t="shared" si="72"/>
        <v>#N/A</v>
      </c>
      <c r="BJ352" s="76">
        <v>1574723</v>
      </c>
      <c r="BK352" s="75" t="s">
        <v>2971</v>
      </c>
      <c r="BL352" s="75" t="s">
        <v>1623</v>
      </c>
      <c r="BM352" s="75" t="s">
        <v>3540</v>
      </c>
      <c r="BN352" s="77" t="s">
        <v>1746</v>
      </c>
      <c r="BO352" s="78">
        <v>450</v>
      </c>
      <c r="BP352" s="75" t="s">
        <v>3545</v>
      </c>
      <c r="BQ352" s="80">
        <v>45118</v>
      </c>
      <c r="BR352" s="75" t="s">
        <v>3542</v>
      </c>
      <c r="BS352" s="75" t="s">
        <v>1608</v>
      </c>
      <c r="BT352" s="75">
        <v>900</v>
      </c>
      <c r="BU352" s="75">
        <v>0</v>
      </c>
    </row>
    <row r="353" ht="48" spans="1:73">
      <c r="A353" s="16">
        <f t="shared" si="66"/>
        <v>349</v>
      </c>
      <c r="B353" s="16" t="s">
        <v>841</v>
      </c>
      <c r="C353" s="16" t="s">
        <v>40</v>
      </c>
      <c r="D353" s="16" t="s">
        <v>40</v>
      </c>
      <c r="E353" s="16">
        <v>2</v>
      </c>
      <c r="F353" s="18" t="s">
        <v>3546</v>
      </c>
      <c r="G353" s="18" t="s">
        <v>3546</v>
      </c>
      <c r="H353" s="16" t="s">
        <v>42</v>
      </c>
      <c r="I353" s="16">
        <v>1</v>
      </c>
      <c r="J353" s="33">
        <v>135</v>
      </c>
      <c r="K353" s="33">
        <f t="shared" si="67"/>
        <v>270</v>
      </c>
      <c r="L353" s="34">
        <v>122.4</v>
      </c>
      <c r="M353" s="33">
        <f t="shared" si="68"/>
        <v>244.8</v>
      </c>
      <c r="N353" s="35">
        <v>180</v>
      </c>
      <c r="O353" s="35">
        <v>360</v>
      </c>
      <c r="P353" s="35">
        <f t="shared" si="69"/>
        <v>145.8</v>
      </c>
      <c r="Q353" s="35">
        <f t="shared" si="70"/>
        <v>291.6</v>
      </c>
      <c r="R353" s="35"/>
      <c r="S353" s="35"/>
      <c r="T353" s="41"/>
      <c r="X353" s="1">
        <f>VLOOKUP(C:C,AE:AH,4,FALSE)</f>
        <v>300</v>
      </c>
      <c r="Y353" s="1">
        <f t="shared" ref="Y353:Y357" si="77">L353-X353</f>
        <v>-177.6</v>
      </c>
      <c r="AA353" s="46">
        <v>1809674</v>
      </c>
      <c r="AB353" s="44" t="s">
        <v>1622</v>
      </c>
      <c r="AC353" s="44" t="s">
        <v>1605</v>
      </c>
      <c r="AD353" s="45" t="s">
        <v>531</v>
      </c>
      <c r="AE353" s="44" t="s">
        <v>538</v>
      </c>
      <c r="AF353" s="44">
        <v>20</v>
      </c>
      <c r="AG353" s="44">
        <v>0</v>
      </c>
      <c r="AH353" s="44">
        <f t="shared" si="71"/>
        <v>10</v>
      </c>
      <c r="AI353" s="44" t="s">
        <v>3547</v>
      </c>
      <c r="AJ353" s="50">
        <v>45495</v>
      </c>
      <c r="AK353" s="49" t="s">
        <v>40</v>
      </c>
      <c r="AL353" s="44" t="s">
        <v>1608</v>
      </c>
      <c r="AM353" s="1">
        <f>VLOOKUP(C:C,AV:AW,2,FALSE)</f>
        <v>200</v>
      </c>
      <c r="AN353" s="1">
        <f>L353-AM353</f>
        <v>-77.6</v>
      </c>
      <c r="AQ353" s="52"/>
      <c r="AR353" s="52"/>
      <c r="AS353" s="52"/>
      <c r="AT353" s="52"/>
      <c r="AU353" s="52"/>
      <c r="AV353" s="52"/>
      <c r="AW353" s="52"/>
      <c r="AX353" s="52"/>
      <c r="AY353" s="96"/>
      <c r="AZ353" s="52"/>
      <c r="BH353" s="1">
        <f>VLOOKUP(C:C,BN:BO,2,FALSE)</f>
        <v>125</v>
      </c>
      <c r="BI353" s="1">
        <f t="shared" si="72"/>
        <v>-2.59999999999999</v>
      </c>
      <c r="BJ353" s="76">
        <v>1574723</v>
      </c>
      <c r="BK353" s="75" t="s">
        <v>2971</v>
      </c>
      <c r="BL353" s="75" t="s">
        <v>1623</v>
      </c>
      <c r="BM353" s="75" t="s">
        <v>3548</v>
      </c>
      <c r="BN353" s="77" t="s">
        <v>3549</v>
      </c>
      <c r="BO353" s="78">
        <v>300</v>
      </c>
      <c r="BP353" s="75" t="s">
        <v>3550</v>
      </c>
      <c r="BQ353" s="80">
        <v>45118</v>
      </c>
      <c r="BR353" s="75" t="s">
        <v>3551</v>
      </c>
      <c r="BS353" s="75" t="s">
        <v>1608</v>
      </c>
      <c r="BT353" s="75">
        <v>600</v>
      </c>
      <c r="BU353" s="75">
        <v>0</v>
      </c>
    </row>
    <row r="354" ht="48" spans="1:73">
      <c r="A354" s="16">
        <f t="shared" si="66"/>
        <v>350</v>
      </c>
      <c r="B354" s="16" t="s">
        <v>843</v>
      </c>
      <c r="C354" s="16" t="s">
        <v>844</v>
      </c>
      <c r="D354" s="16" t="s">
        <v>40</v>
      </c>
      <c r="E354" s="16">
        <v>2</v>
      </c>
      <c r="F354" s="18" t="s">
        <v>845</v>
      </c>
      <c r="G354" s="18" t="s">
        <v>845</v>
      </c>
      <c r="H354" s="16" t="s">
        <v>42</v>
      </c>
      <c r="I354" s="16">
        <v>1</v>
      </c>
      <c r="J354" s="33">
        <v>360</v>
      </c>
      <c r="K354" s="33">
        <f t="shared" si="67"/>
        <v>720</v>
      </c>
      <c r="L354" s="34">
        <v>408</v>
      </c>
      <c r="M354" s="33">
        <f t="shared" si="68"/>
        <v>816</v>
      </c>
      <c r="N354" s="35">
        <v>270</v>
      </c>
      <c r="O354" s="35">
        <v>540</v>
      </c>
      <c r="P354" s="35">
        <f t="shared" si="69"/>
        <v>346</v>
      </c>
      <c r="Q354" s="35">
        <f t="shared" si="70"/>
        <v>692</v>
      </c>
      <c r="R354" s="35"/>
      <c r="S354" s="35"/>
      <c r="T354" s="41"/>
      <c r="X354" s="1" t="e">
        <f>VLOOKUP(C:C,AE:AF,2,FALSE)</f>
        <v>#N/A</v>
      </c>
      <c r="AA354" s="46">
        <v>1809674</v>
      </c>
      <c r="AB354" s="44" t="s">
        <v>1622</v>
      </c>
      <c r="AC354" s="44" t="s">
        <v>1605</v>
      </c>
      <c r="AD354" s="45" t="s">
        <v>102</v>
      </c>
      <c r="AE354" s="44" t="s">
        <v>3552</v>
      </c>
      <c r="AF354" s="44">
        <v>25</v>
      </c>
      <c r="AG354" s="44">
        <v>0</v>
      </c>
      <c r="AH354" s="44">
        <f t="shared" si="71"/>
        <v>12.5</v>
      </c>
      <c r="AI354" s="44" t="s">
        <v>3553</v>
      </c>
      <c r="AJ354" s="50">
        <v>45495</v>
      </c>
      <c r="AK354" s="49" t="s">
        <v>3554</v>
      </c>
      <c r="AL354" s="44" t="s">
        <v>1608</v>
      </c>
      <c r="AM354" s="1" t="e">
        <f>VLOOKUP(C:C,AV:AW,2,FALSE)</f>
        <v>#N/A</v>
      </c>
      <c r="AQ354" s="52"/>
      <c r="AR354" s="52"/>
      <c r="AS354" s="52"/>
      <c r="AT354" s="52"/>
      <c r="AU354" s="52"/>
      <c r="AV354" s="52"/>
      <c r="AW354" s="52"/>
      <c r="AX354" s="52"/>
      <c r="AY354" s="96"/>
      <c r="AZ354" s="52"/>
      <c r="BH354" s="1">
        <f>VLOOKUP(C:C,BN:BO,2,FALSE)</f>
        <v>300</v>
      </c>
      <c r="BI354" s="1">
        <f t="shared" si="72"/>
        <v>108</v>
      </c>
      <c r="BJ354" s="76">
        <v>1574723</v>
      </c>
      <c r="BK354" s="75" t="s">
        <v>2971</v>
      </c>
      <c r="BL354" s="75" t="s">
        <v>1623</v>
      </c>
      <c r="BM354" s="75" t="s">
        <v>1795</v>
      </c>
      <c r="BN354" s="77" t="s">
        <v>1796</v>
      </c>
      <c r="BO354" s="78">
        <v>300</v>
      </c>
      <c r="BP354" s="75" t="s">
        <v>3555</v>
      </c>
      <c r="BQ354" s="80">
        <v>45118</v>
      </c>
      <c r="BR354" s="75" t="s">
        <v>3556</v>
      </c>
      <c r="BS354" s="75" t="s">
        <v>1608</v>
      </c>
      <c r="BT354" s="75">
        <v>600</v>
      </c>
      <c r="BU354" s="75">
        <v>0</v>
      </c>
    </row>
    <row r="355" ht="67.5" spans="1:73">
      <c r="A355" s="16">
        <f t="shared" si="66"/>
        <v>351</v>
      </c>
      <c r="B355" s="16" t="s">
        <v>846</v>
      </c>
      <c r="C355" s="16" t="s">
        <v>847</v>
      </c>
      <c r="D355" s="16" t="s">
        <v>848</v>
      </c>
      <c r="E355" s="16">
        <v>4</v>
      </c>
      <c r="F355" s="18" t="s">
        <v>3557</v>
      </c>
      <c r="G355" s="18" t="s">
        <v>3557</v>
      </c>
      <c r="H355" s="16" t="s">
        <v>42</v>
      </c>
      <c r="I355" s="16">
        <v>1</v>
      </c>
      <c r="J355" s="33">
        <v>405</v>
      </c>
      <c r="K355" s="33">
        <f t="shared" si="67"/>
        <v>1620</v>
      </c>
      <c r="L355" s="34">
        <v>714</v>
      </c>
      <c r="M355" s="33">
        <f t="shared" si="68"/>
        <v>2856</v>
      </c>
      <c r="N355" s="35">
        <v>360</v>
      </c>
      <c r="O355" s="35">
        <v>1440</v>
      </c>
      <c r="P355" s="35">
        <f t="shared" si="69"/>
        <v>493</v>
      </c>
      <c r="Q355" s="35">
        <f t="shared" si="70"/>
        <v>1972</v>
      </c>
      <c r="R355" s="35"/>
      <c r="S355" s="35"/>
      <c r="T355" s="41"/>
      <c r="X355" s="1">
        <f>VLOOKUP(C:C,AE:AH,4,FALSE)</f>
        <v>200</v>
      </c>
      <c r="Y355" s="1">
        <f t="shared" si="77"/>
        <v>514</v>
      </c>
      <c r="AA355" s="46">
        <v>1809674</v>
      </c>
      <c r="AB355" s="44" t="s">
        <v>1622</v>
      </c>
      <c r="AC355" s="44" t="s">
        <v>1605</v>
      </c>
      <c r="AD355" s="45" t="s">
        <v>102</v>
      </c>
      <c r="AE355" s="44" t="s">
        <v>3552</v>
      </c>
      <c r="AF355" s="44">
        <v>25</v>
      </c>
      <c r="AG355" s="44">
        <v>0</v>
      </c>
      <c r="AH355" s="44">
        <f t="shared" si="71"/>
        <v>12.5</v>
      </c>
      <c r="AI355" s="44" t="s">
        <v>3558</v>
      </c>
      <c r="AJ355" s="50">
        <v>45495</v>
      </c>
      <c r="AK355" s="49" t="s">
        <v>3559</v>
      </c>
      <c r="AL355" s="44" t="s">
        <v>1608</v>
      </c>
      <c r="AM355" s="1" t="e">
        <f>VLOOKUP(C:C,AV:AW,2,FALSE)</f>
        <v>#N/A</v>
      </c>
      <c r="AQ355" s="52"/>
      <c r="AR355" s="52"/>
      <c r="AS355" s="52"/>
      <c r="AT355" s="52"/>
      <c r="AU355" s="52"/>
      <c r="AV355" s="52"/>
      <c r="AW355" s="52"/>
      <c r="AX355" s="52"/>
      <c r="AY355" s="96"/>
      <c r="AZ355" s="52"/>
      <c r="BH355" s="1">
        <f>VLOOKUP(C:C,BN:BO,2,FALSE)</f>
        <v>300</v>
      </c>
      <c r="BI355" s="1">
        <f t="shared" si="72"/>
        <v>414</v>
      </c>
      <c r="BJ355" s="76">
        <v>1574723</v>
      </c>
      <c r="BK355" s="75" t="s">
        <v>2971</v>
      </c>
      <c r="BL355" s="75" t="s">
        <v>1623</v>
      </c>
      <c r="BM355" s="75" t="s">
        <v>3560</v>
      </c>
      <c r="BN355" s="77" t="s">
        <v>3561</v>
      </c>
      <c r="BO355" s="78">
        <v>180</v>
      </c>
      <c r="BP355" s="75" t="s">
        <v>3562</v>
      </c>
      <c r="BQ355" s="80">
        <v>45118</v>
      </c>
      <c r="BR355" s="75" t="s">
        <v>3563</v>
      </c>
      <c r="BS355" s="75" t="s">
        <v>1608</v>
      </c>
      <c r="BT355" s="75">
        <v>360</v>
      </c>
      <c r="BU355" s="75">
        <v>0</v>
      </c>
    </row>
    <row r="356" ht="48" spans="1:73">
      <c r="A356" s="16">
        <f t="shared" si="66"/>
        <v>352</v>
      </c>
      <c r="B356" s="16" t="s">
        <v>850</v>
      </c>
      <c r="C356" s="16" t="s">
        <v>851</v>
      </c>
      <c r="D356" s="16" t="s">
        <v>40</v>
      </c>
      <c r="E356" s="16">
        <v>4</v>
      </c>
      <c r="F356" s="17" t="s">
        <v>156</v>
      </c>
      <c r="G356" s="17" t="s">
        <v>156</v>
      </c>
      <c r="H356" s="16" t="s">
        <v>42</v>
      </c>
      <c r="I356" s="16">
        <v>1</v>
      </c>
      <c r="J356" s="33">
        <v>90</v>
      </c>
      <c r="K356" s="33">
        <f t="shared" si="67"/>
        <v>360</v>
      </c>
      <c r="L356" s="34">
        <v>30.6</v>
      </c>
      <c r="M356" s="33">
        <f t="shared" si="68"/>
        <v>122.4</v>
      </c>
      <c r="N356" s="35">
        <v>54</v>
      </c>
      <c r="O356" s="35">
        <v>216</v>
      </c>
      <c r="P356" s="35">
        <f t="shared" si="69"/>
        <v>58.2</v>
      </c>
      <c r="Q356" s="35">
        <f t="shared" si="70"/>
        <v>232.8</v>
      </c>
      <c r="R356" s="35"/>
      <c r="S356" s="35"/>
      <c r="T356" s="41"/>
      <c r="X356" s="1" t="e">
        <f>VLOOKUP(C:C,AE:AF,2,FALSE)</f>
        <v>#N/A</v>
      </c>
      <c r="AA356" s="46">
        <v>1809674</v>
      </c>
      <c r="AB356" s="44" t="s">
        <v>1622</v>
      </c>
      <c r="AC356" s="44" t="s">
        <v>1605</v>
      </c>
      <c r="AD356" s="45" t="s">
        <v>1138</v>
      </c>
      <c r="AE356" s="44" t="s">
        <v>3018</v>
      </c>
      <c r="AF356" s="44">
        <v>40</v>
      </c>
      <c r="AG356" s="44">
        <v>0</v>
      </c>
      <c r="AH356" s="44">
        <f t="shared" si="71"/>
        <v>20</v>
      </c>
      <c r="AI356" s="44" t="s">
        <v>3564</v>
      </c>
      <c r="AJ356" s="50">
        <v>45495</v>
      </c>
      <c r="AK356" s="49" t="s">
        <v>3565</v>
      </c>
      <c r="AL356" s="44" t="s">
        <v>1608</v>
      </c>
      <c r="AM356" s="1" t="e">
        <f>VLOOKUP(C:C,AV:AW,2,FALSE)</f>
        <v>#N/A</v>
      </c>
      <c r="AQ356" s="52"/>
      <c r="AR356" s="52"/>
      <c r="AS356" s="52"/>
      <c r="AT356" s="52"/>
      <c r="AU356" s="52"/>
      <c r="AV356" s="52"/>
      <c r="AW356" s="52"/>
      <c r="AX356" s="52"/>
      <c r="AY356" s="96"/>
      <c r="AZ356" s="52"/>
      <c r="BH356" s="1" t="e">
        <f>VLOOKUP(C:C,BN:BO,2,FALSE)</f>
        <v>#N/A</v>
      </c>
      <c r="BI356" s="1" t="e">
        <f t="shared" si="72"/>
        <v>#N/A</v>
      </c>
      <c r="BJ356" s="76">
        <v>1575658</v>
      </c>
      <c r="BK356" s="75" t="s">
        <v>2971</v>
      </c>
      <c r="BL356" s="75" t="s">
        <v>1623</v>
      </c>
      <c r="BM356" s="75" t="s">
        <v>1447</v>
      </c>
      <c r="BN356" s="77" t="s">
        <v>3566</v>
      </c>
      <c r="BO356" s="78">
        <v>890</v>
      </c>
      <c r="BP356" s="75" t="s">
        <v>3567</v>
      </c>
      <c r="BQ356" s="80">
        <v>45119</v>
      </c>
      <c r="BR356" s="75" t="s">
        <v>3568</v>
      </c>
      <c r="BS356" s="75" t="s">
        <v>1608</v>
      </c>
      <c r="BT356" s="75">
        <v>1780</v>
      </c>
      <c r="BU356" s="75">
        <v>0</v>
      </c>
    </row>
    <row r="357" ht="48" spans="1:73">
      <c r="A357" s="16">
        <f t="shared" si="66"/>
        <v>353</v>
      </c>
      <c r="B357" s="16" t="s">
        <v>852</v>
      </c>
      <c r="C357" s="16" t="s">
        <v>853</v>
      </c>
      <c r="D357" s="16" t="s">
        <v>184</v>
      </c>
      <c r="E357" s="16">
        <v>1</v>
      </c>
      <c r="F357" s="18" t="s">
        <v>854</v>
      </c>
      <c r="G357" s="18" t="s">
        <v>854</v>
      </c>
      <c r="H357" s="16" t="s">
        <v>42</v>
      </c>
      <c r="I357" s="16">
        <v>1</v>
      </c>
      <c r="J357" s="33">
        <v>450</v>
      </c>
      <c r="K357" s="33">
        <f t="shared" si="67"/>
        <v>450</v>
      </c>
      <c r="L357" s="34">
        <v>357</v>
      </c>
      <c r="M357" s="33">
        <f t="shared" si="68"/>
        <v>357</v>
      </c>
      <c r="N357" s="35">
        <v>540</v>
      </c>
      <c r="O357" s="35">
        <v>540</v>
      </c>
      <c r="P357" s="35">
        <f t="shared" si="69"/>
        <v>449</v>
      </c>
      <c r="Q357" s="35">
        <f t="shared" si="70"/>
        <v>449</v>
      </c>
      <c r="R357" s="35"/>
      <c r="S357" s="35"/>
      <c r="T357" s="41"/>
      <c r="X357" s="1">
        <f>VLOOKUP(C:C,AE:AH,4,FALSE)</f>
        <v>300</v>
      </c>
      <c r="Y357" s="1">
        <f t="shared" si="77"/>
        <v>57</v>
      </c>
      <c r="AA357" s="46">
        <v>1810127</v>
      </c>
      <c r="AB357" s="44" t="s">
        <v>1622</v>
      </c>
      <c r="AC357" s="44" t="s">
        <v>1605</v>
      </c>
      <c r="AD357" s="45" t="s">
        <v>1418</v>
      </c>
      <c r="AE357" s="44" t="s">
        <v>1840</v>
      </c>
      <c r="AF357" s="44">
        <v>80</v>
      </c>
      <c r="AG357" s="44">
        <v>0</v>
      </c>
      <c r="AH357" s="44">
        <f t="shared" si="71"/>
        <v>40</v>
      </c>
      <c r="AI357" s="44" t="s">
        <v>3569</v>
      </c>
      <c r="AJ357" s="50">
        <v>45495</v>
      </c>
      <c r="AK357" s="49" t="s">
        <v>3570</v>
      </c>
      <c r="AL357" s="44" t="s">
        <v>1608</v>
      </c>
      <c r="AM357" s="1" t="e">
        <f>VLOOKUP(C:C,AV:AW,2,FALSE)</f>
        <v>#N/A</v>
      </c>
      <c r="AQ357" s="52"/>
      <c r="AR357" s="52"/>
      <c r="AS357" s="52"/>
      <c r="AT357" s="52"/>
      <c r="AU357" s="52"/>
      <c r="AV357" s="52"/>
      <c r="AW357" s="52"/>
      <c r="AX357" s="52"/>
      <c r="AY357" s="96"/>
      <c r="AZ357" s="52"/>
      <c r="BH357" s="1">
        <f>VLOOKUP(C:C,BN:BO,2,FALSE)</f>
        <v>300</v>
      </c>
      <c r="BI357" s="1">
        <f t="shared" si="72"/>
        <v>57</v>
      </c>
      <c r="BJ357" s="76">
        <v>1575658</v>
      </c>
      <c r="BK357" s="75" t="s">
        <v>2971</v>
      </c>
      <c r="BL357" s="75" t="s">
        <v>1623</v>
      </c>
      <c r="BM357" s="75" t="s">
        <v>1447</v>
      </c>
      <c r="BN357" s="77" t="s">
        <v>3571</v>
      </c>
      <c r="BO357" s="78">
        <v>280</v>
      </c>
      <c r="BP357" s="75" t="s">
        <v>3572</v>
      </c>
      <c r="BQ357" s="80">
        <v>45119</v>
      </c>
      <c r="BR357" s="75" t="s">
        <v>3573</v>
      </c>
      <c r="BS357" s="75" t="s">
        <v>1608</v>
      </c>
      <c r="BT357" s="75">
        <v>560</v>
      </c>
      <c r="BU357" s="75">
        <v>0</v>
      </c>
    </row>
    <row r="358" ht="48" spans="1:73">
      <c r="A358" s="16">
        <f t="shared" si="66"/>
        <v>354</v>
      </c>
      <c r="B358" s="16" t="s">
        <v>855</v>
      </c>
      <c r="C358" s="16" t="s">
        <v>856</v>
      </c>
      <c r="D358" s="16" t="s">
        <v>40</v>
      </c>
      <c r="E358" s="16">
        <v>6</v>
      </c>
      <c r="F358" s="19" t="s">
        <v>56</v>
      </c>
      <c r="G358" s="19" t="s">
        <v>56</v>
      </c>
      <c r="H358" s="16" t="s">
        <v>42</v>
      </c>
      <c r="I358" s="16">
        <v>1</v>
      </c>
      <c r="J358" s="33">
        <v>360</v>
      </c>
      <c r="K358" s="33">
        <f t="shared" si="67"/>
        <v>2160</v>
      </c>
      <c r="L358" s="34">
        <v>255</v>
      </c>
      <c r="M358" s="33">
        <f t="shared" si="68"/>
        <v>1530</v>
      </c>
      <c r="N358" s="35">
        <v>450</v>
      </c>
      <c r="O358" s="35">
        <v>2700</v>
      </c>
      <c r="P358" s="35">
        <f t="shared" si="69"/>
        <v>355</v>
      </c>
      <c r="Q358" s="35">
        <f t="shared" si="70"/>
        <v>2130</v>
      </c>
      <c r="R358" s="35"/>
      <c r="S358" s="35"/>
      <c r="T358" s="41"/>
      <c r="X358" s="1" t="e">
        <f>VLOOKUP(C:C,AE:AF,2,FALSE)</f>
        <v>#N/A</v>
      </c>
      <c r="AA358" s="46">
        <v>1810127</v>
      </c>
      <c r="AB358" s="44" t="s">
        <v>1622</v>
      </c>
      <c r="AC358" s="44" t="s">
        <v>1605</v>
      </c>
      <c r="AD358" s="45" t="s">
        <v>626</v>
      </c>
      <c r="AE358" s="44" t="s">
        <v>3574</v>
      </c>
      <c r="AF358" s="44">
        <v>300</v>
      </c>
      <c r="AG358" s="44">
        <v>0</v>
      </c>
      <c r="AH358" s="44">
        <f t="shared" si="71"/>
        <v>150</v>
      </c>
      <c r="AI358" s="44" t="s">
        <v>3575</v>
      </c>
      <c r="AJ358" s="50">
        <v>45495</v>
      </c>
      <c r="AK358" s="49" t="s">
        <v>3576</v>
      </c>
      <c r="AL358" s="44" t="s">
        <v>1608</v>
      </c>
      <c r="AM358" s="1" t="e">
        <f>VLOOKUP(C:C,AV:AW,2,FALSE)</f>
        <v>#N/A</v>
      </c>
      <c r="AQ358" s="52"/>
      <c r="AR358" s="52"/>
      <c r="AS358" s="52"/>
      <c r="AT358" s="52"/>
      <c r="AU358" s="52"/>
      <c r="AV358" s="52"/>
      <c r="AW358" s="52"/>
      <c r="AX358" s="52"/>
      <c r="AY358" s="96"/>
      <c r="AZ358" s="52"/>
      <c r="BH358" s="1">
        <f>VLOOKUP(C:C,BN:BO,2,FALSE)</f>
        <v>250</v>
      </c>
      <c r="BI358" s="1">
        <f t="shared" si="72"/>
        <v>5</v>
      </c>
      <c r="BJ358" s="76">
        <v>1575658</v>
      </c>
      <c r="BK358" s="75" t="s">
        <v>2971</v>
      </c>
      <c r="BL358" s="75" t="s">
        <v>1623</v>
      </c>
      <c r="BM358" s="75" t="s">
        <v>1447</v>
      </c>
      <c r="BN358" s="77" t="s">
        <v>3577</v>
      </c>
      <c r="BO358" s="78">
        <v>890</v>
      </c>
      <c r="BP358" s="75" t="s">
        <v>3578</v>
      </c>
      <c r="BQ358" s="80">
        <v>45119</v>
      </c>
      <c r="BR358" s="75" t="s">
        <v>3573</v>
      </c>
      <c r="BS358" s="75" t="s">
        <v>1608</v>
      </c>
      <c r="BT358" s="75">
        <v>1780</v>
      </c>
      <c r="BU358" s="75">
        <v>0</v>
      </c>
    </row>
    <row r="359" ht="48" spans="1:73">
      <c r="A359" s="16">
        <f t="shared" si="66"/>
        <v>355</v>
      </c>
      <c r="B359" s="16" t="s">
        <v>857</v>
      </c>
      <c r="C359" s="16" t="s">
        <v>858</v>
      </c>
      <c r="D359" s="16" t="s">
        <v>40</v>
      </c>
      <c r="E359" s="16">
        <v>6</v>
      </c>
      <c r="F359" s="18" t="s">
        <v>56</v>
      </c>
      <c r="G359" s="18" t="s">
        <v>56</v>
      </c>
      <c r="H359" s="16" t="s">
        <v>42</v>
      </c>
      <c r="I359" s="16">
        <v>1</v>
      </c>
      <c r="J359" s="33">
        <v>90</v>
      </c>
      <c r="K359" s="33">
        <f t="shared" si="67"/>
        <v>540</v>
      </c>
      <c r="L359" s="34">
        <v>30.6</v>
      </c>
      <c r="M359" s="33">
        <f t="shared" si="68"/>
        <v>183.6</v>
      </c>
      <c r="N359" s="35">
        <v>54</v>
      </c>
      <c r="O359" s="35">
        <v>324</v>
      </c>
      <c r="P359" s="35">
        <f t="shared" si="69"/>
        <v>58.2</v>
      </c>
      <c r="Q359" s="35">
        <f t="shared" si="70"/>
        <v>349.2</v>
      </c>
      <c r="R359" s="35"/>
      <c r="S359" s="35"/>
      <c r="T359" s="41"/>
      <c r="X359" s="1" t="e">
        <f>VLOOKUP(C:C,AE:AF,2,FALSE)</f>
        <v>#N/A</v>
      </c>
      <c r="AA359" s="46">
        <v>1810127</v>
      </c>
      <c r="AB359" s="44" t="s">
        <v>1622</v>
      </c>
      <c r="AC359" s="44" t="s">
        <v>1605</v>
      </c>
      <c r="AD359" s="45" t="s">
        <v>588</v>
      </c>
      <c r="AE359" s="44" t="s">
        <v>2023</v>
      </c>
      <c r="AF359" s="44">
        <v>200</v>
      </c>
      <c r="AG359" s="44">
        <v>0</v>
      </c>
      <c r="AH359" s="44">
        <f t="shared" si="71"/>
        <v>100</v>
      </c>
      <c r="AI359" s="44" t="s">
        <v>3579</v>
      </c>
      <c r="AJ359" s="50">
        <v>45495</v>
      </c>
      <c r="AK359" s="49" t="s">
        <v>3580</v>
      </c>
      <c r="AL359" s="44" t="s">
        <v>1608</v>
      </c>
      <c r="AM359" s="1" t="e">
        <f>VLOOKUP(C:C,AV:AW,2,FALSE)</f>
        <v>#N/A</v>
      </c>
      <c r="AQ359" s="52"/>
      <c r="AR359" s="52"/>
      <c r="AS359" s="52"/>
      <c r="AT359" s="52"/>
      <c r="AU359" s="52"/>
      <c r="AV359" s="52"/>
      <c r="AW359" s="52"/>
      <c r="AX359" s="52"/>
      <c r="AY359" s="96"/>
      <c r="AZ359" s="52"/>
      <c r="BH359" s="1" t="e">
        <f>VLOOKUP(C:C,BN:BO,2,FALSE)</f>
        <v>#N/A</v>
      </c>
      <c r="BI359" s="1" t="e">
        <f t="shared" si="72"/>
        <v>#N/A</v>
      </c>
      <c r="BJ359" s="76">
        <v>1575658</v>
      </c>
      <c r="BK359" s="75" t="s">
        <v>2971</v>
      </c>
      <c r="BL359" s="75" t="s">
        <v>1623</v>
      </c>
      <c r="BM359" s="75" t="s">
        <v>3581</v>
      </c>
      <c r="BN359" s="77" t="s">
        <v>1312</v>
      </c>
      <c r="BO359" s="78">
        <v>890</v>
      </c>
      <c r="BP359" s="75" t="s">
        <v>3582</v>
      </c>
      <c r="BQ359" s="80">
        <v>45119</v>
      </c>
      <c r="BR359" s="75" t="s">
        <v>3583</v>
      </c>
      <c r="BS359" s="75" t="s">
        <v>1608</v>
      </c>
      <c r="BT359" s="75">
        <v>1780</v>
      </c>
      <c r="BU359" s="75">
        <v>0</v>
      </c>
    </row>
    <row r="360" ht="48" spans="1:73">
      <c r="A360" s="16">
        <f t="shared" si="66"/>
        <v>356</v>
      </c>
      <c r="B360" s="16" t="s">
        <v>859</v>
      </c>
      <c r="C360" s="16" t="s">
        <v>860</v>
      </c>
      <c r="D360" s="16" t="s">
        <v>40</v>
      </c>
      <c r="E360" s="16">
        <v>1</v>
      </c>
      <c r="F360" s="18" t="s">
        <v>56</v>
      </c>
      <c r="G360" s="18" t="s">
        <v>56</v>
      </c>
      <c r="H360" s="16" t="s">
        <v>42</v>
      </c>
      <c r="I360" s="16">
        <v>1</v>
      </c>
      <c r="J360" s="33">
        <v>360</v>
      </c>
      <c r="K360" s="33">
        <f t="shared" si="67"/>
        <v>360</v>
      </c>
      <c r="L360" s="34">
        <v>907.8</v>
      </c>
      <c r="M360" s="33">
        <f t="shared" si="68"/>
        <v>907.8</v>
      </c>
      <c r="N360" s="35">
        <v>540</v>
      </c>
      <c r="O360" s="35">
        <v>540</v>
      </c>
      <c r="P360" s="35">
        <f t="shared" si="69"/>
        <v>602.6</v>
      </c>
      <c r="Q360" s="35">
        <f t="shared" si="70"/>
        <v>602.6</v>
      </c>
      <c r="R360" s="35"/>
      <c r="S360" s="35"/>
      <c r="T360" s="41"/>
      <c r="X360" s="1">
        <f>VLOOKUP(C:C,AE:AH,4,FALSE)</f>
        <v>890</v>
      </c>
      <c r="Y360" s="1">
        <f t="shared" ref="Y360:Y364" si="78">L360-X360</f>
        <v>17.8</v>
      </c>
      <c r="AA360" s="46">
        <v>1811112</v>
      </c>
      <c r="AB360" s="44" t="s">
        <v>1572</v>
      </c>
      <c r="AC360" s="44" t="s">
        <v>1605</v>
      </c>
      <c r="AD360" s="45" t="s">
        <v>477</v>
      </c>
      <c r="AE360" s="44" t="s">
        <v>478</v>
      </c>
      <c r="AF360" s="44">
        <v>3780</v>
      </c>
      <c r="AG360" s="44">
        <v>0</v>
      </c>
      <c r="AH360" s="44">
        <f t="shared" si="71"/>
        <v>1890</v>
      </c>
      <c r="AI360" s="44" t="s">
        <v>3584</v>
      </c>
      <c r="AJ360" s="50">
        <v>45496</v>
      </c>
      <c r="AK360" s="49" t="s">
        <v>2753</v>
      </c>
      <c r="AL360" s="44" t="s">
        <v>1608</v>
      </c>
      <c r="AM360" s="1" t="e">
        <f>VLOOKUP(C:C,AV:AW,2,FALSE)</f>
        <v>#N/A</v>
      </c>
      <c r="AQ360" s="52"/>
      <c r="AR360" s="52"/>
      <c r="AS360" s="52"/>
      <c r="AT360" s="52"/>
      <c r="AU360" s="52"/>
      <c r="AV360" s="52"/>
      <c r="AW360" s="52"/>
      <c r="AX360" s="52"/>
      <c r="AY360" s="96"/>
      <c r="AZ360" s="52"/>
      <c r="BH360" s="1" t="e">
        <f>VLOOKUP(C:C,BN:BO,2,FALSE)</f>
        <v>#N/A</v>
      </c>
      <c r="BI360" s="1" t="e">
        <f t="shared" si="72"/>
        <v>#N/A</v>
      </c>
      <c r="BJ360" s="76">
        <v>1575658</v>
      </c>
      <c r="BK360" s="75" t="s">
        <v>2971</v>
      </c>
      <c r="BL360" s="75" t="s">
        <v>1623</v>
      </c>
      <c r="BM360" s="75" t="s">
        <v>1310</v>
      </c>
      <c r="BN360" s="77" t="s">
        <v>1314</v>
      </c>
      <c r="BO360" s="78">
        <v>890</v>
      </c>
      <c r="BP360" s="75" t="s">
        <v>3585</v>
      </c>
      <c r="BQ360" s="80">
        <v>45119</v>
      </c>
      <c r="BR360" s="75" t="s">
        <v>3586</v>
      </c>
      <c r="BS360" s="75" t="s">
        <v>1608</v>
      </c>
      <c r="BT360" s="75">
        <v>1780</v>
      </c>
      <c r="BU360" s="75">
        <v>0</v>
      </c>
    </row>
    <row r="361" ht="36" spans="1:73">
      <c r="A361" s="16">
        <f t="shared" si="66"/>
        <v>357</v>
      </c>
      <c r="B361" s="16" t="s">
        <v>861</v>
      </c>
      <c r="C361" s="16" t="s">
        <v>40</v>
      </c>
      <c r="D361" s="16" t="s">
        <v>40</v>
      </c>
      <c r="E361" s="16">
        <v>1</v>
      </c>
      <c r="F361" s="18" t="s">
        <v>862</v>
      </c>
      <c r="G361" s="18" t="s">
        <v>862</v>
      </c>
      <c r="H361" s="16" t="s">
        <v>42</v>
      </c>
      <c r="I361" s="16">
        <v>1</v>
      </c>
      <c r="J361" s="33">
        <v>135</v>
      </c>
      <c r="K361" s="33">
        <f t="shared" si="67"/>
        <v>135</v>
      </c>
      <c r="L361" s="34">
        <v>122.4</v>
      </c>
      <c r="M361" s="33">
        <f t="shared" si="68"/>
        <v>122.4</v>
      </c>
      <c r="N361" s="35">
        <v>90</v>
      </c>
      <c r="O361" s="35">
        <v>90</v>
      </c>
      <c r="P361" s="35">
        <f t="shared" si="69"/>
        <v>115.8</v>
      </c>
      <c r="Q361" s="35">
        <f t="shared" si="70"/>
        <v>115.8</v>
      </c>
      <c r="R361" s="35"/>
      <c r="S361" s="35"/>
      <c r="T361" s="41"/>
      <c r="X361" s="1">
        <f>VLOOKUP(C:C,AE:AH,4,FALSE)</f>
        <v>300</v>
      </c>
      <c r="Y361" s="1">
        <f t="shared" si="78"/>
        <v>-177.6</v>
      </c>
      <c r="AA361" s="46">
        <v>1811112</v>
      </c>
      <c r="AB361" s="44" t="s">
        <v>1572</v>
      </c>
      <c r="AC361" s="44" t="s">
        <v>1605</v>
      </c>
      <c r="AD361" s="45" t="s">
        <v>477</v>
      </c>
      <c r="AE361" s="44" t="s">
        <v>478</v>
      </c>
      <c r="AF361" s="44">
        <v>3780</v>
      </c>
      <c r="AG361" s="44">
        <v>0</v>
      </c>
      <c r="AH361" s="44">
        <f t="shared" si="71"/>
        <v>1890</v>
      </c>
      <c r="AI361" s="44" t="s">
        <v>3587</v>
      </c>
      <c r="AJ361" s="50">
        <v>45496</v>
      </c>
      <c r="AK361" s="49" t="s">
        <v>2757</v>
      </c>
      <c r="AL361" s="44" t="s">
        <v>1608</v>
      </c>
      <c r="AM361" s="1">
        <f>VLOOKUP(C:C,AV:AW,2,FALSE)</f>
        <v>200</v>
      </c>
      <c r="AN361" s="1">
        <f>L361-AM361</f>
        <v>-77.6</v>
      </c>
      <c r="AQ361" s="52"/>
      <c r="AR361" s="52"/>
      <c r="AS361" s="52"/>
      <c r="AT361" s="52"/>
      <c r="AU361" s="52"/>
      <c r="AV361" s="52"/>
      <c r="AW361" s="52"/>
      <c r="AX361" s="52"/>
      <c r="AY361" s="96"/>
      <c r="AZ361" s="52"/>
      <c r="BH361" s="1">
        <f>VLOOKUP(C:C,BN:BO,2,FALSE)</f>
        <v>125</v>
      </c>
      <c r="BI361" s="1">
        <f t="shared" si="72"/>
        <v>-2.59999999999999</v>
      </c>
      <c r="BJ361" s="76">
        <v>1586679</v>
      </c>
      <c r="BK361" s="75" t="s">
        <v>1572</v>
      </c>
      <c r="BL361" s="75" t="s">
        <v>1605</v>
      </c>
      <c r="BM361" s="75" t="s">
        <v>1418</v>
      </c>
      <c r="BN361" s="77" t="s">
        <v>1840</v>
      </c>
      <c r="BO361" s="78">
        <v>40</v>
      </c>
      <c r="BP361" s="75" t="s">
        <v>3588</v>
      </c>
      <c r="BQ361" s="80">
        <v>45134</v>
      </c>
      <c r="BR361" s="75" t="s">
        <v>3589</v>
      </c>
      <c r="BS361" s="75" t="s">
        <v>1671</v>
      </c>
      <c r="BT361" s="75">
        <v>80</v>
      </c>
      <c r="BU361" s="75">
        <v>0</v>
      </c>
    </row>
    <row r="362" s="4" customFormat="1" ht="90" spans="1:73">
      <c r="A362" s="20">
        <f t="shared" si="66"/>
        <v>358</v>
      </c>
      <c r="B362" s="20" t="s">
        <v>863</v>
      </c>
      <c r="C362" s="20" t="s">
        <v>864</v>
      </c>
      <c r="D362" s="20" t="s">
        <v>110</v>
      </c>
      <c r="E362" s="20">
        <v>4</v>
      </c>
      <c r="F362" s="18" t="s">
        <v>3590</v>
      </c>
      <c r="G362" s="24" t="s">
        <v>3590</v>
      </c>
      <c r="H362" s="20" t="s">
        <v>42</v>
      </c>
      <c r="I362" s="20">
        <v>1</v>
      </c>
      <c r="J362" s="37">
        <v>450</v>
      </c>
      <c r="K362" s="37">
        <f t="shared" si="67"/>
        <v>1800</v>
      </c>
      <c r="L362" s="34">
        <v>510</v>
      </c>
      <c r="M362" s="37">
        <f t="shared" si="68"/>
        <v>2040</v>
      </c>
      <c r="N362" s="38">
        <v>540</v>
      </c>
      <c r="O362" s="38">
        <v>2160</v>
      </c>
      <c r="P362" s="38">
        <f t="shared" si="69"/>
        <v>500</v>
      </c>
      <c r="Q362" s="38">
        <f t="shared" si="70"/>
        <v>2000</v>
      </c>
      <c r="R362" s="38"/>
      <c r="S362" s="38"/>
      <c r="T362" s="43" t="s">
        <v>1724</v>
      </c>
      <c r="X362" s="1">
        <f>VLOOKUP(C:C,AE:AH,4,FALSE)</f>
        <v>500</v>
      </c>
      <c r="Y362" s="1">
        <f t="shared" si="78"/>
        <v>10</v>
      </c>
      <c r="AA362" s="46">
        <v>1811112</v>
      </c>
      <c r="AB362" s="44" t="s">
        <v>1572</v>
      </c>
      <c r="AC362" s="44" t="s">
        <v>1605</v>
      </c>
      <c r="AD362" s="45" t="s">
        <v>477</v>
      </c>
      <c r="AE362" s="44" t="s">
        <v>478</v>
      </c>
      <c r="AF362" s="44">
        <v>3780</v>
      </c>
      <c r="AG362" s="44">
        <v>0</v>
      </c>
      <c r="AH362" s="44">
        <f t="shared" si="71"/>
        <v>1890</v>
      </c>
      <c r="AI362" s="44" t="s">
        <v>3591</v>
      </c>
      <c r="AJ362" s="50">
        <v>45496</v>
      </c>
      <c r="AK362" s="49" t="s">
        <v>2762</v>
      </c>
      <c r="AL362" s="44" t="s">
        <v>1608</v>
      </c>
      <c r="AM362" s="1" t="e">
        <f>VLOOKUP(C:C,AV:AW,2,FALSE)</f>
        <v>#N/A</v>
      </c>
      <c r="AQ362" s="52"/>
      <c r="AR362" s="52"/>
      <c r="AS362" s="52"/>
      <c r="AT362" s="52"/>
      <c r="AU362" s="52"/>
      <c r="AV362" s="52"/>
      <c r="AW362" s="52"/>
      <c r="AX362" s="52"/>
      <c r="AY362" s="96"/>
      <c r="AZ362" s="52"/>
      <c r="BH362" s="1">
        <f>VLOOKUP(C:C,BN:BO,2,FALSE)</f>
        <v>750</v>
      </c>
      <c r="BI362" s="1">
        <f t="shared" si="72"/>
        <v>-240</v>
      </c>
      <c r="BJ362" s="76">
        <v>1586679</v>
      </c>
      <c r="BK362" s="75" t="s">
        <v>1572</v>
      </c>
      <c r="BL362" s="75" t="s">
        <v>1605</v>
      </c>
      <c r="BM362" s="75" t="s">
        <v>504</v>
      </c>
      <c r="BN362" s="77" t="s">
        <v>505</v>
      </c>
      <c r="BO362" s="78">
        <v>182.5</v>
      </c>
      <c r="BP362" s="75" t="s">
        <v>3592</v>
      </c>
      <c r="BQ362" s="80">
        <v>45134</v>
      </c>
      <c r="BR362" s="75" t="s">
        <v>3593</v>
      </c>
      <c r="BS362" s="75" t="s">
        <v>1613</v>
      </c>
      <c r="BT362" s="75">
        <v>365</v>
      </c>
      <c r="BU362" s="75">
        <v>0</v>
      </c>
    </row>
    <row r="363" ht="90" spans="1:73">
      <c r="A363" s="16">
        <f t="shared" si="66"/>
        <v>359</v>
      </c>
      <c r="B363" s="16" t="s">
        <v>866</v>
      </c>
      <c r="C363" s="16" t="s">
        <v>325</v>
      </c>
      <c r="D363" s="16" t="s">
        <v>40</v>
      </c>
      <c r="E363" s="16">
        <v>4</v>
      </c>
      <c r="F363" s="100" t="s">
        <v>3594</v>
      </c>
      <c r="G363" s="26" t="s">
        <v>3595</v>
      </c>
      <c r="H363" s="16" t="s">
        <v>42</v>
      </c>
      <c r="I363" s="16">
        <v>1</v>
      </c>
      <c r="J363" s="33">
        <v>450</v>
      </c>
      <c r="K363" s="33">
        <f t="shared" si="67"/>
        <v>1800</v>
      </c>
      <c r="L363" s="34">
        <v>1009.8</v>
      </c>
      <c r="M363" s="33">
        <f t="shared" si="68"/>
        <v>4039.2</v>
      </c>
      <c r="N363" s="35">
        <v>1152</v>
      </c>
      <c r="O363" s="35">
        <v>4608</v>
      </c>
      <c r="P363" s="35">
        <f t="shared" si="69"/>
        <v>870.6</v>
      </c>
      <c r="Q363" s="35">
        <f t="shared" si="70"/>
        <v>3482.4</v>
      </c>
      <c r="R363" s="35"/>
      <c r="S363" s="35"/>
      <c r="T363" s="41"/>
      <c r="X363" s="1">
        <f>VLOOKUP(C:C,AE:AH,4,FALSE)</f>
        <v>990</v>
      </c>
      <c r="Y363" s="1">
        <f t="shared" si="78"/>
        <v>19.8</v>
      </c>
      <c r="AA363" s="46">
        <v>1811112</v>
      </c>
      <c r="AB363" s="44" t="s">
        <v>1572</v>
      </c>
      <c r="AC363" s="44" t="s">
        <v>1605</v>
      </c>
      <c r="AD363" s="45" t="s">
        <v>477</v>
      </c>
      <c r="AE363" s="44" t="s">
        <v>478</v>
      </c>
      <c r="AF363" s="44">
        <v>3780</v>
      </c>
      <c r="AG363" s="44">
        <v>0</v>
      </c>
      <c r="AH363" s="44">
        <f t="shared" si="71"/>
        <v>1890</v>
      </c>
      <c r="AI363" s="44" t="s">
        <v>3596</v>
      </c>
      <c r="AJ363" s="50">
        <v>45496</v>
      </c>
      <c r="AK363" s="49" t="s">
        <v>2766</v>
      </c>
      <c r="AL363" s="44" t="s">
        <v>1608</v>
      </c>
      <c r="AM363" s="1" t="e">
        <f>VLOOKUP(C:C,AV:AW,2,FALSE)</f>
        <v>#N/A</v>
      </c>
      <c r="AQ363" s="52"/>
      <c r="AR363" s="52"/>
      <c r="AS363" s="52"/>
      <c r="AT363" s="52"/>
      <c r="AU363" s="52"/>
      <c r="AV363" s="52"/>
      <c r="AW363" s="52"/>
      <c r="AX363" s="52"/>
      <c r="AY363" s="96"/>
      <c r="AZ363" s="52"/>
      <c r="BH363" s="1">
        <f>VLOOKUP(C:C,BN:BO,2,FALSE)</f>
        <v>1290</v>
      </c>
      <c r="BI363" s="1">
        <f t="shared" si="72"/>
        <v>-280.2</v>
      </c>
      <c r="BJ363" s="76">
        <v>1586679</v>
      </c>
      <c r="BK363" s="75" t="s">
        <v>1572</v>
      </c>
      <c r="BL363" s="75" t="s">
        <v>1605</v>
      </c>
      <c r="BM363" s="75" t="s">
        <v>1138</v>
      </c>
      <c r="BN363" s="77" t="s">
        <v>1876</v>
      </c>
      <c r="BO363" s="78">
        <v>20</v>
      </c>
      <c r="BP363" s="75" t="s">
        <v>3597</v>
      </c>
      <c r="BQ363" s="80">
        <v>45134</v>
      </c>
      <c r="BR363" s="75" t="s">
        <v>3598</v>
      </c>
      <c r="BS363" s="75" t="s">
        <v>1613</v>
      </c>
      <c r="BT363" s="75">
        <v>40</v>
      </c>
      <c r="BU363" s="75">
        <v>0</v>
      </c>
    </row>
    <row r="364" ht="36" spans="1:73">
      <c r="A364" s="16">
        <f t="shared" si="66"/>
        <v>360</v>
      </c>
      <c r="B364" s="16" t="s">
        <v>868</v>
      </c>
      <c r="C364" s="16" t="s">
        <v>869</v>
      </c>
      <c r="D364" s="16" t="s">
        <v>184</v>
      </c>
      <c r="E364" s="16">
        <v>1</v>
      </c>
      <c r="F364" s="18" t="s">
        <v>870</v>
      </c>
      <c r="G364" s="18" t="s">
        <v>870</v>
      </c>
      <c r="H364" s="16" t="s">
        <v>42</v>
      </c>
      <c r="I364" s="16">
        <v>1</v>
      </c>
      <c r="J364" s="33">
        <v>405</v>
      </c>
      <c r="K364" s="33">
        <f t="shared" si="67"/>
        <v>405</v>
      </c>
      <c r="L364" s="34">
        <v>357</v>
      </c>
      <c r="M364" s="33">
        <f t="shared" si="68"/>
        <v>357</v>
      </c>
      <c r="N364" s="35">
        <v>540</v>
      </c>
      <c r="O364" s="35">
        <v>540</v>
      </c>
      <c r="P364" s="35">
        <f t="shared" si="69"/>
        <v>434</v>
      </c>
      <c r="Q364" s="35">
        <f t="shared" si="70"/>
        <v>434</v>
      </c>
      <c r="R364" s="35"/>
      <c r="S364" s="35"/>
      <c r="T364" s="41"/>
      <c r="X364" s="1">
        <f>VLOOKUP(C:C,AE:AH,4,FALSE)</f>
        <v>350</v>
      </c>
      <c r="Y364" s="1">
        <f t="shared" si="78"/>
        <v>7</v>
      </c>
      <c r="AA364" s="46">
        <v>1811112</v>
      </c>
      <c r="AB364" s="44" t="s">
        <v>1572</v>
      </c>
      <c r="AC364" s="44" t="s">
        <v>1605</v>
      </c>
      <c r="AD364" s="45" t="s">
        <v>477</v>
      </c>
      <c r="AE364" s="44" t="s">
        <v>480</v>
      </c>
      <c r="AF364" s="44">
        <v>600</v>
      </c>
      <c r="AG364" s="44">
        <v>0</v>
      </c>
      <c r="AH364" s="44">
        <f t="shared" si="71"/>
        <v>300</v>
      </c>
      <c r="AI364" s="44" t="s">
        <v>3599</v>
      </c>
      <c r="AJ364" s="50">
        <v>45496</v>
      </c>
      <c r="AK364" s="49" t="s">
        <v>2771</v>
      </c>
      <c r="AL364" s="44" t="s">
        <v>1608</v>
      </c>
      <c r="AM364" s="1" t="e">
        <f>VLOOKUP(C:C,AV:AW,2,FALSE)</f>
        <v>#N/A</v>
      </c>
      <c r="AQ364" s="52"/>
      <c r="AR364" s="52"/>
      <c r="AS364" s="52"/>
      <c r="AT364" s="52"/>
      <c r="AU364" s="52"/>
      <c r="AV364" s="52"/>
      <c r="AW364" s="52"/>
      <c r="AX364" s="52"/>
      <c r="AY364" s="96"/>
      <c r="AZ364" s="52"/>
      <c r="BH364" s="1">
        <f>VLOOKUP(C:C,BN:BO,2,FALSE)</f>
        <v>350</v>
      </c>
      <c r="BI364" s="1">
        <f t="shared" si="72"/>
        <v>7</v>
      </c>
      <c r="BJ364" s="76">
        <v>1586679</v>
      </c>
      <c r="BK364" s="75" t="s">
        <v>1572</v>
      </c>
      <c r="BL364" s="75" t="s">
        <v>1605</v>
      </c>
      <c r="BM364" s="75" t="s">
        <v>157</v>
      </c>
      <c r="BN364" s="77" t="s">
        <v>2085</v>
      </c>
      <c r="BO364" s="78">
        <v>60</v>
      </c>
      <c r="BP364" s="75" t="s">
        <v>3600</v>
      </c>
      <c r="BQ364" s="80">
        <v>45134</v>
      </c>
      <c r="BR364" s="75" t="s">
        <v>2085</v>
      </c>
      <c r="BS364" s="75" t="s">
        <v>2067</v>
      </c>
      <c r="BT364" s="75">
        <v>120</v>
      </c>
      <c r="BU364" s="75">
        <v>0</v>
      </c>
    </row>
    <row r="365" ht="36" spans="1:73">
      <c r="A365" s="16">
        <f t="shared" si="66"/>
        <v>361</v>
      </c>
      <c r="B365" s="16" t="s">
        <v>871</v>
      </c>
      <c r="C365" s="16" t="s">
        <v>872</v>
      </c>
      <c r="D365" s="16" t="s">
        <v>873</v>
      </c>
      <c r="E365" s="16">
        <v>6</v>
      </c>
      <c r="F365" s="18" t="s">
        <v>3601</v>
      </c>
      <c r="G365" s="18" t="s">
        <v>3601</v>
      </c>
      <c r="H365" s="16" t="s">
        <v>42</v>
      </c>
      <c r="I365" s="16">
        <v>1</v>
      </c>
      <c r="J365" s="33">
        <v>54</v>
      </c>
      <c r="K365" s="33">
        <f t="shared" si="67"/>
        <v>324</v>
      </c>
      <c r="L365" s="34">
        <v>45.9</v>
      </c>
      <c r="M365" s="33">
        <f t="shared" si="68"/>
        <v>275.4</v>
      </c>
      <c r="N365" s="35">
        <v>90</v>
      </c>
      <c r="O365" s="35">
        <v>540</v>
      </c>
      <c r="P365" s="35">
        <f t="shared" si="69"/>
        <v>63.3</v>
      </c>
      <c r="Q365" s="35">
        <f t="shared" si="70"/>
        <v>379.8</v>
      </c>
      <c r="R365" s="35"/>
      <c r="S365" s="35"/>
      <c r="T365" s="41"/>
      <c r="X365" s="1" t="e">
        <f>VLOOKUP(C:C,AE:AF,2,FALSE)</f>
        <v>#N/A</v>
      </c>
      <c r="AA365" s="46">
        <v>1811112</v>
      </c>
      <c r="AB365" s="44" t="s">
        <v>1572</v>
      </c>
      <c r="AC365" s="44" t="s">
        <v>1605</v>
      </c>
      <c r="AD365" s="45" t="s">
        <v>477</v>
      </c>
      <c r="AE365" s="44" t="s">
        <v>479</v>
      </c>
      <c r="AF365" s="44">
        <v>600</v>
      </c>
      <c r="AG365" s="44">
        <v>0</v>
      </c>
      <c r="AH365" s="44">
        <f t="shared" si="71"/>
        <v>300</v>
      </c>
      <c r="AI365" s="44" t="s">
        <v>3602</v>
      </c>
      <c r="AJ365" s="50">
        <v>45496</v>
      </c>
      <c r="AK365" s="49" t="s">
        <v>2775</v>
      </c>
      <c r="AL365" s="44" t="s">
        <v>1608</v>
      </c>
      <c r="AM365" s="1" t="e">
        <f>VLOOKUP(C:C,AV:AW,2,FALSE)</f>
        <v>#N/A</v>
      </c>
      <c r="AQ365" s="52"/>
      <c r="AR365" s="52"/>
      <c r="AS365" s="52"/>
      <c r="AT365" s="52"/>
      <c r="AU365" s="52"/>
      <c r="AV365" s="52"/>
      <c r="AW365" s="52"/>
      <c r="AX365" s="52"/>
      <c r="AY365" s="96"/>
      <c r="AZ365" s="52"/>
      <c r="BH365" s="1" t="e">
        <f>VLOOKUP(C:C,BN:BO,2,FALSE)</f>
        <v>#N/A</v>
      </c>
      <c r="BI365" s="1" t="e">
        <f t="shared" si="72"/>
        <v>#N/A</v>
      </c>
      <c r="BJ365" s="76">
        <v>1586679</v>
      </c>
      <c r="BK365" s="75" t="s">
        <v>1572</v>
      </c>
      <c r="BL365" s="75" t="s">
        <v>1605</v>
      </c>
      <c r="BM365" s="75" t="s">
        <v>3603</v>
      </c>
      <c r="BN365" s="77" t="s">
        <v>3604</v>
      </c>
      <c r="BO365" s="78">
        <v>20</v>
      </c>
      <c r="BP365" s="75" t="s">
        <v>3605</v>
      </c>
      <c r="BQ365" s="80">
        <v>45134</v>
      </c>
      <c r="BR365" s="75" t="s">
        <v>3606</v>
      </c>
      <c r="BS365" s="75" t="s">
        <v>1671</v>
      </c>
      <c r="BT365" s="75">
        <v>40</v>
      </c>
      <c r="BU365" s="75">
        <v>0</v>
      </c>
    </row>
    <row r="366" ht="40.5" spans="1:73">
      <c r="A366" s="16">
        <f t="shared" si="66"/>
        <v>362</v>
      </c>
      <c r="B366" s="16" t="s">
        <v>875</v>
      </c>
      <c r="C366" s="16" t="s">
        <v>876</v>
      </c>
      <c r="D366" s="16" t="s">
        <v>877</v>
      </c>
      <c r="E366" s="16">
        <v>4</v>
      </c>
      <c r="F366" s="18" t="s">
        <v>3607</v>
      </c>
      <c r="G366" s="18" t="s">
        <v>3607</v>
      </c>
      <c r="H366" s="16" t="s">
        <v>42</v>
      </c>
      <c r="I366" s="16">
        <v>1</v>
      </c>
      <c r="J366" s="33">
        <v>360</v>
      </c>
      <c r="K366" s="33">
        <f t="shared" si="67"/>
        <v>1440</v>
      </c>
      <c r="L366" s="34">
        <v>357</v>
      </c>
      <c r="M366" s="33">
        <f t="shared" si="68"/>
        <v>1428</v>
      </c>
      <c r="N366" s="35">
        <v>540</v>
      </c>
      <c r="O366" s="35">
        <v>2160</v>
      </c>
      <c r="P366" s="35">
        <f t="shared" si="69"/>
        <v>419</v>
      </c>
      <c r="Q366" s="35">
        <f t="shared" si="70"/>
        <v>1676</v>
      </c>
      <c r="R366" s="35"/>
      <c r="S366" s="35"/>
      <c r="T366" s="41"/>
      <c r="X366" s="1">
        <f>VLOOKUP(C:C,AE:AH,4,FALSE)</f>
        <v>300</v>
      </c>
      <c r="Y366" s="1">
        <f t="shared" ref="Y366:Y370" si="79">L366-X366</f>
        <v>57</v>
      </c>
      <c r="AA366" s="46">
        <v>1811349</v>
      </c>
      <c r="AB366" s="44" t="s">
        <v>1622</v>
      </c>
      <c r="AC366" s="44" t="s">
        <v>1623</v>
      </c>
      <c r="AD366" s="45" t="s">
        <v>3608</v>
      </c>
      <c r="AE366" s="44" t="s">
        <v>3609</v>
      </c>
      <c r="AF366" s="44">
        <v>1290</v>
      </c>
      <c r="AG366" s="44">
        <v>0</v>
      </c>
      <c r="AH366" s="44">
        <f t="shared" si="71"/>
        <v>645</v>
      </c>
      <c r="AI366" s="44" t="s">
        <v>3610</v>
      </c>
      <c r="AJ366" s="50">
        <v>45496</v>
      </c>
      <c r="AK366" s="49" t="s">
        <v>3611</v>
      </c>
      <c r="AL366" s="44" t="s">
        <v>1608</v>
      </c>
      <c r="AM366" s="1" t="e">
        <f>VLOOKUP(C:C,AV:AW,2,FALSE)</f>
        <v>#N/A</v>
      </c>
      <c r="AQ366" s="52"/>
      <c r="AR366" s="52"/>
      <c r="AS366" s="52"/>
      <c r="AT366" s="52"/>
      <c r="AU366" s="52"/>
      <c r="AV366" s="52"/>
      <c r="AW366" s="52"/>
      <c r="AX366" s="52"/>
      <c r="AY366" s="96"/>
      <c r="AZ366" s="52"/>
      <c r="BH366" s="1">
        <f>VLOOKUP(C:C,BN:BO,2,FALSE)</f>
        <v>300</v>
      </c>
      <c r="BI366" s="1">
        <f t="shared" si="72"/>
        <v>57</v>
      </c>
      <c r="BJ366" s="76">
        <v>1586679</v>
      </c>
      <c r="BK366" s="75" t="s">
        <v>1572</v>
      </c>
      <c r="BL366" s="75" t="s">
        <v>1605</v>
      </c>
      <c r="BM366" s="75" t="s">
        <v>3603</v>
      </c>
      <c r="BN366" s="77" t="s">
        <v>3612</v>
      </c>
      <c r="BO366" s="78">
        <v>20</v>
      </c>
      <c r="BP366" s="75" t="s">
        <v>3613</v>
      </c>
      <c r="BQ366" s="80">
        <v>45134</v>
      </c>
      <c r="BR366" s="75" t="s">
        <v>3614</v>
      </c>
      <c r="BS366" s="75" t="s">
        <v>1671</v>
      </c>
      <c r="BT366" s="75">
        <v>40</v>
      </c>
      <c r="BU366" s="75">
        <v>0</v>
      </c>
    </row>
    <row r="367" ht="40.5" spans="1:73">
      <c r="A367" s="16">
        <f t="shared" si="66"/>
        <v>363</v>
      </c>
      <c r="B367" s="16" t="s">
        <v>879</v>
      </c>
      <c r="C367" s="16" t="s">
        <v>880</v>
      </c>
      <c r="D367" s="16" t="s">
        <v>40</v>
      </c>
      <c r="E367" s="16">
        <v>1</v>
      </c>
      <c r="F367" s="19" t="s">
        <v>56</v>
      </c>
      <c r="G367" s="19" t="s">
        <v>56</v>
      </c>
      <c r="H367" s="16" t="s">
        <v>42</v>
      </c>
      <c r="I367" s="16">
        <v>1</v>
      </c>
      <c r="J367" s="33">
        <v>720</v>
      </c>
      <c r="K367" s="33">
        <f t="shared" si="67"/>
        <v>720</v>
      </c>
      <c r="L367" s="34">
        <v>357</v>
      </c>
      <c r="M367" s="33">
        <f t="shared" si="68"/>
        <v>357</v>
      </c>
      <c r="N367" s="35">
        <v>540</v>
      </c>
      <c r="O367" s="35">
        <v>540</v>
      </c>
      <c r="P367" s="35">
        <f t="shared" si="69"/>
        <v>539</v>
      </c>
      <c r="Q367" s="35">
        <f t="shared" si="70"/>
        <v>539</v>
      </c>
      <c r="R367" s="35"/>
      <c r="S367" s="35"/>
      <c r="T367" s="41"/>
      <c r="X367" s="1" t="e">
        <f>VLOOKUP(C:C,AE:AF,2,FALSE)</f>
        <v>#N/A</v>
      </c>
      <c r="AA367" s="46">
        <v>1811349</v>
      </c>
      <c r="AB367" s="44" t="s">
        <v>1622</v>
      </c>
      <c r="AC367" s="44" t="s">
        <v>1623</v>
      </c>
      <c r="AD367" s="45" t="s">
        <v>3608</v>
      </c>
      <c r="AE367" s="44" t="s">
        <v>1314</v>
      </c>
      <c r="AF367" s="44">
        <v>1780</v>
      </c>
      <c r="AG367" s="44">
        <v>0</v>
      </c>
      <c r="AH367" s="44">
        <f t="shared" si="71"/>
        <v>890</v>
      </c>
      <c r="AI367" s="44" t="s">
        <v>3615</v>
      </c>
      <c r="AJ367" s="50">
        <v>45496</v>
      </c>
      <c r="AK367" s="49" t="s">
        <v>3616</v>
      </c>
      <c r="AL367" s="44" t="s">
        <v>1608</v>
      </c>
      <c r="AM367" s="1" t="e">
        <f>VLOOKUP(C:C,AV:AW,2,FALSE)</f>
        <v>#N/A</v>
      </c>
      <c r="AQ367" s="52"/>
      <c r="AR367" s="52"/>
      <c r="AS367" s="52"/>
      <c r="AT367" s="52"/>
      <c r="AU367" s="52"/>
      <c r="AV367" s="52"/>
      <c r="AW367" s="52"/>
      <c r="AX367" s="52"/>
      <c r="AY367" s="96"/>
      <c r="AZ367" s="52"/>
      <c r="BH367" s="1" t="e">
        <f>VLOOKUP(C:C,BN:BO,2,FALSE)</f>
        <v>#N/A</v>
      </c>
      <c r="BI367" s="1" t="e">
        <f t="shared" si="72"/>
        <v>#N/A</v>
      </c>
      <c r="BJ367" s="76">
        <v>1586679</v>
      </c>
      <c r="BK367" s="75" t="s">
        <v>1572</v>
      </c>
      <c r="BL367" s="75" t="s">
        <v>1605</v>
      </c>
      <c r="BM367" s="75" t="s">
        <v>3603</v>
      </c>
      <c r="BN367" s="77" t="s">
        <v>3612</v>
      </c>
      <c r="BO367" s="78">
        <v>20</v>
      </c>
      <c r="BP367" s="75" t="s">
        <v>3617</v>
      </c>
      <c r="BQ367" s="80">
        <v>45134</v>
      </c>
      <c r="BR367" s="75" t="s">
        <v>3618</v>
      </c>
      <c r="BS367" s="75" t="s">
        <v>1671</v>
      </c>
      <c r="BT367" s="75">
        <v>40</v>
      </c>
      <c r="BU367" s="75">
        <v>0</v>
      </c>
    </row>
    <row r="368" ht="40.5" spans="1:73">
      <c r="A368" s="16">
        <f t="shared" si="66"/>
        <v>364</v>
      </c>
      <c r="B368" s="16" t="s">
        <v>881</v>
      </c>
      <c r="C368" s="16" t="s">
        <v>40</v>
      </c>
      <c r="D368" s="16" t="s">
        <v>40</v>
      </c>
      <c r="E368" s="16">
        <v>6</v>
      </c>
      <c r="F368" s="18" t="s">
        <v>3619</v>
      </c>
      <c r="G368" s="18" t="s">
        <v>3619</v>
      </c>
      <c r="H368" s="16" t="s">
        <v>42</v>
      </c>
      <c r="I368" s="16">
        <v>1</v>
      </c>
      <c r="J368" s="33">
        <v>135</v>
      </c>
      <c r="K368" s="33">
        <f t="shared" si="67"/>
        <v>810</v>
      </c>
      <c r="L368" s="34">
        <v>122.4</v>
      </c>
      <c r="M368" s="33">
        <f t="shared" si="68"/>
        <v>734.4</v>
      </c>
      <c r="N368" s="35">
        <v>180</v>
      </c>
      <c r="O368" s="35">
        <v>1080</v>
      </c>
      <c r="P368" s="35">
        <f t="shared" si="69"/>
        <v>145.8</v>
      </c>
      <c r="Q368" s="35">
        <f t="shared" si="70"/>
        <v>874.8</v>
      </c>
      <c r="R368" s="35"/>
      <c r="S368" s="35"/>
      <c r="T368" s="41"/>
      <c r="X368" s="1">
        <f>VLOOKUP(C:C,AE:AH,4,FALSE)</f>
        <v>300</v>
      </c>
      <c r="Y368" s="1">
        <f t="shared" si="79"/>
        <v>-177.6</v>
      </c>
      <c r="AA368" s="46">
        <v>1811349</v>
      </c>
      <c r="AB368" s="44" t="s">
        <v>1622</v>
      </c>
      <c r="AC368" s="44" t="s">
        <v>1623</v>
      </c>
      <c r="AD368" s="45" t="s">
        <v>3608</v>
      </c>
      <c r="AE368" s="44" t="s">
        <v>1315</v>
      </c>
      <c r="AF368" s="44">
        <v>1780</v>
      </c>
      <c r="AG368" s="44">
        <v>0</v>
      </c>
      <c r="AH368" s="44">
        <f t="shared" si="71"/>
        <v>890</v>
      </c>
      <c r="AI368" s="44" t="s">
        <v>3620</v>
      </c>
      <c r="AJ368" s="50">
        <v>45496</v>
      </c>
      <c r="AK368" s="49" t="s">
        <v>3621</v>
      </c>
      <c r="AL368" s="44" t="s">
        <v>1608</v>
      </c>
      <c r="AM368" s="1">
        <f>VLOOKUP(C:C,AV:AW,2,FALSE)</f>
        <v>200</v>
      </c>
      <c r="AN368" s="1">
        <f>L368-AM368</f>
        <v>-77.6</v>
      </c>
      <c r="AQ368" s="52"/>
      <c r="AR368" s="52"/>
      <c r="AS368" s="52"/>
      <c r="AT368" s="52"/>
      <c r="AU368" s="52"/>
      <c r="AV368" s="52"/>
      <c r="AW368" s="52"/>
      <c r="AX368" s="52"/>
      <c r="AY368" s="96"/>
      <c r="AZ368" s="52"/>
      <c r="BH368" s="1">
        <f>VLOOKUP(C:C,BN:BO,2,FALSE)</f>
        <v>125</v>
      </c>
      <c r="BI368" s="1">
        <f t="shared" si="72"/>
        <v>-2.59999999999999</v>
      </c>
      <c r="BJ368" s="76">
        <v>1586679</v>
      </c>
      <c r="BK368" s="75" t="s">
        <v>1572</v>
      </c>
      <c r="BL368" s="75" t="s">
        <v>1605</v>
      </c>
      <c r="BM368" s="75" t="s">
        <v>3603</v>
      </c>
      <c r="BN368" s="77" t="s">
        <v>3604</v>
      </c>
      <c r="BO368" s="78">
        <v>20</v>
      </c>
      <c r="BP368" s="75" t="s">
        <v>3622</v>
      </c>
      <c r="BQ368" s="80">
        <v>45134</v>
      </c>
      <c r="BR368" s="75" t="s">
        <v>3623</v>
      </c>
      <c r="BS368" s="75" t="s">
        <v>1671</v>
      </c>
      <c r="BT368" s="75">
        <v>40</v>
      </c>
      <c r="BU368" s="75">
        <v>0</v>
      </c>
    </row>
    <row r="369" s="6" customFormat="1" ht="45" spans="1:73">
      <c r="A369" s="102">
        <f t="shared" si="66"/>
        <v>365</v>
      </c>
      <c r="B369" s="102" t="s">
        <v>882</v>
      </c>
      <c r="C369" s="102" t="s">
        <v>883</v>
      </c>
      <c r="D369" s="102" t="s">
        <v>884</v>
      </c>
      <c r="E369" s="102">
        <v>1</v>
      </c>
      <c r="F369" s="17" t="s">
        <v>885</v>
      </c>
      <c r="G369" s="103" t="s">
        <v>885</v>
      </c>
      <c r="H369" s="102" t="s">
        <v>42</v>
      </c>
      <c r="I369" s="102">
        <v>1</v>
      </c>
      <c r="J369" s="104">
        <v>450</v>
      </c>
      <c r="K369" s="104">
        <f t="shared" si="67"/>
        <v>450</v>
      </c>
      <c r="L369" s="34">
        <v>459</v>
      </c>
      <c r="M369" s="104">
        <f t="shared" si="68"/>
        <v>459</v>
      </c>
      <c r="N369" s="35">
        <v>540</v>
      </c>
      <c r="O369" s="35">
        <v>540</v>
      </c>
      <c r="P369" s="35">
        <f t="shared" si="69"/>
        <v>483</v>
      </c>
      <c r="Q369" s="35">
        <f t="shared" si="70"/>
        <v>483</v>
      </c>
      <c r="R369" s="35"/>
      <c r="S369" s="35"/>
      <c r="T369" s="41"/>
      <c r="X369" s="1">
        <f>VLOOKUP(C:C,AE:AH,4,FALSE)</f>
        <v>450</v>
      </c>
      <c r="Y369" s="1">
        <f t="shared" si="79"/>
        <v>9</v>
      </c>
      <c r="AA369" s="46">
        <v>1811349</v>
      </c>
      <c r="AB369" s="44" t="s">
        <v>1622</v>
      </c>
      <c r="AC369" s="44" t="s">
        <v>1623</v>
      </c>
      <c r="AD369" s="45" t="s">
        <v>1662</v>
      </c>
      <c r="AE369" s="44" t="s">
        <v>1663</v>
      </c>
      <c r="AF369" s="44">
        <v>2280</v>
      </c>
      <c r="AG369" s="44">
        <v>0</v>
      </c>
      <c r="AH369" s="44">
        <f t="shared" si="71"/>
        <v>1140</v>
      </c>
      <c r="AI369" s="44" t="s">
        <v>3624</v>
      </c>
      <c r="AJ369" s="50">
        <v>45496</v>
      </c>
      <c r="AK369" s="49" t="s">
        <v>3625</v>
      </c>
      <c r="AL369" s="44" t="s">
        <v>1608</v>
      </c>
      <c r="AM369" s="1" t="e">
        <f>VLOOKUP(C:C,AV:AW,2,FALSE)</f>
        <v>#N/A</v>
      </c>
      <c r="AQ369" s="52"/>
      <c r="AR369" s="52"/>
      <c r="AS369" s="52"/>
      <c r="AT369" s="52"/>
      <c r="AU369" s="52"/>
      <c r="AV369" s="52"/>
      <c r="AW369" s="52"/>
      <c r="AX369" s="52"/>
      <c r="AY369" s="96"/>
      <c r="AZ369" s="52"/>
      <c r="BH369" s="1">
        <f>VLOOKUP(C:C,BN:BO,2,FALSE)</f>
        <v>450</v>
      </c>
      <c r="BI369" s="1">
        <f t="shared" si="72"/>
        <v>9</v>
      </c>
      <c r="BJ369" s="76">
        <v>1586679</v>
      </c>
      <c r="BK369" s="75" t="s">
        <v>1572</v>
      </c>
      <c r="BL369" s="75" t="s">
        <v>1605</v>
      </c>
      <c r="BM369" s="75" t="s">
        <v>3626</v>
      </c>
      <c r="BN369" s="77" t="s">
        <v>288</v>
      </c>
      <c r="BO369" s="78">
        <v>45</v>
      </c>
      <c r="BP369" s="75" t="s">
        <v>3627</v>
      </c>
      <c r="BQ369" s="80">
        <v>45134</v>
      </c>
      <c r="BR369" s="75" t="s">
        <v>3628</v>
      </c>
      <c r="BS369" s="75" t="s">
        <v>1671</v>
      </c>
      <c r="BT369" s="75">
        <v>90</v>
      </c>
      <c r="BU369" s="75">
        <v>0</v>
      </c>
    </row>
    <row r="370" ht="36" spans="1:73">
      <c r="A370" s="16">
        <f t="shared" si="66"/>
        <v>366</v>
      </c>
      <c r="B370" s="16" t="s">
        <v>886</v>
      </c>
      <c r="C370" s="16" t="s">
        <v>887</v>
      </c>
      <c r="D370" s="16" t="s">
        <v>40</v>
      </c>
      <c r="E370" s="16">
        <v>4</v>
      </c>
      <c r="F370" s="19" t="s">
        <v>56</v>
      </c>
      <c r="G370" s="19" t="s">
        <v>56</v>
      </c>
      <c r="H370" s="16" t="s">
        <v>42</v>
      </c>
      <c r="I370" s="16">
        <v>1</v>
      </c>
      <c r="J370" s="33">
        <v>540</v>
      </c>
      <c r="K370" s="33">
        <f t="shared" si="67"/>
        <v>2160</v>
      </c>
      <c r="L370" s="34">
        <v>1361.7</v>
      </c>
      <c r="M370" s="33">
        <f t="shared" si="68"/>
        <v>5446.8</v>
      </c>
      <c r="N370" s="35">
        <v>540</v>
      </c>
      <c r="O370" s="35">
        <v>2160</v>
      </c>
      <c r="P370" s="35">
        <f t="shared" si="69"/>
        <v>813.9</v>
      </c>
      <c r="Q370" s="35">
        <f t="shared" si="70"/>
        <v>3255.6</v>
      </c>
      <c r="R370" s="35"/>
      <c r="S370" s="35"/>
      <c r="T370" s="41"/>
      <c r="X370" s="1">
        <f>VLOOKUP(C:C,AE:AH,4,FALSE)</f>
        <v>1335</v>
      </c>
      <c r="Y370" s="1">
        <f t="shared" si="79"/>
        <v>26.7</v>
      </c>
      <c r="AA370" s="46">
        <v>1811349</v>
      </c>
      <c r="AB370" s="44" t="s">
        <v>1622</v>
      </c>
      <c r="AC370" s="44" t="s">
        <v>1623</v>
      </c>
      <c r="AD370" s="45" t="s">
        <v>1447</v>
      </c>
      <c r="AE370" s="44" t="s">
        <v>1448</v>
      </c>
      <c r="AF370" s="44">
        <v>2280</v>
      </c>
      <c r="AG370" s="44">
        <v>0</v>
      </c>
      <c r="AH370" s="44">
        <f t="shared" si="71"/>
        <v>1140</v>
      </c>
      <c r="AI370" s="44" t="s">
        <v>3629</v>
      </c>
      <c r="AJ370" s="50">
        <v>45496</v>
      </c>
      <c r="AK370" s="49" t="s">
        <v>3630</v>
      </c>
      <c r="AL370" s="44" t="s">
        <v>1608</v>
      </c>
      <c r="AM370" s="1" t="e">
        <f>VLOOKUP(C:C,AV:AW,2,FALSE)</f>
        <v>#N/A</v>
      </c>
      <c r="AQ370" s="52"/>
      <c r="AR370" s="52"/>
      <c r="AS370" s="52"/>
      <c r="AT370" s="52"/>
      <c r="AU370" s="52"/>
      <c r="AV370" s="52"/>
      <c r="AW370" s="52"/>
      <c r="AX370" s="52"/>
      <c r="AY370" s="96"/>
      <c r="AZ370" s="52"/>
      <c r="BH370" s="1">
        <f>VLOOKUP(C:C,BN:BO,2,FALSE)</f>
        <v>1335</v>
      </c>
      <c r="BI370" s="1">
        <f t="shared" si="72"/>
        <v>26.7</v>
      </c>
      <c r="BJ370" s="76">
        <v>1586679</v>
      </c>
      <c r="BK370" s="75" t="s">
        <v>1572</v>
      </c>
      <c r="BL370" s="75" t="s">
        <v>1605</v>
      </c>
      <c r="BM370" s="75" t="s">
        <v>3626</v>
      </c>
      <c r="BN370" s="77" t="s">
        <v>288</v>
      </c>
      <c r="BO370" s="78">
        <v>45</v>
      </c>
      <c r="BP370" s="75" t="s">
        <v>3631</v>
      </c>
      <c r="BQ370" s="80">
        <v>45134</v>
      </c>
      <c r="BR370" s="75" t="s">
        <v>3632</v>
      </c>
      <c r="BS370" s="75" t="s">
        <v>1671</v>
      </c>
      <c r="BT370" s="75">
        <v>90</v>
      </c>
      <c r="BU370" s="75">
        <v>0</v>
      </c>
    </row>
    <row r="371" ht="45" spans="1:73">
      <c r="A371" s="16">
        <f t="shared" si="66"/>
        <v>367</v>
      </c>
      <c r="B371" s="16" t="s">
        <v>888</v>
      </c>
      <c r="C371" s="16" t="s">
        <v>889</v>
      </c>
      <c r="D371" s="16" t="s">
        <v>40</v>
      </c>
      <c r="E371" s="16">
        <v>1</v>
      </c>
      <c r="F371" s="17" t="s">
        <v>890</v>
      </c>
      <c r="G371" s="17" t="s">
        <v>890</v>
      </c>
      <c r="H371" s="16" t="s">
        <v>42</v>
      </c>
      <c r="I371" s="16">
        <v>1</v>
      </c>
      <c r="J371" s="33">
        <v>540</v>
      </c>
      <c r="K371" s="33">
        <f t="shared" si="67"/>
        <v>540</v>
      </c>
      <c r="L371" s="34">
        <v>1361.7</v>
      </c>
      <c r="M371" s="33">
        <f t="shared" si="68"/>
        <v>1361.7</v>
      </c>
      <c r="N371" s="35">
        <v>540</v>
      </c>
      <c r="O371" s="35">
        <v>540</v>
      </c>
      <c r="P371" s="35">
        <f t="shared" si="69"/>
        <v>813.9</v>
      </c>
      <c r="Q371" s="35">
        <f t="shared" si="70"/>
        <v>813.9</v>
      </c>
      <c r="R371" s="35"/>
      <c r="S371" s="35"/>
      <c r="T371" s="41"/>
      <c r="X371" s="1" t="e">
        <f>VLOOKUP(C:C,AE:AF,2,FALSE)</f>
        <v>#N/A</v>
      </c>
      <c r="AA371" s="46">
        <v>1811349</v>
      </c>
      <c r="AB371" s="44" t="s">
        <v>1622</v>
      </c>
      <c r="AC371" s="44" t="s">
        <v>1623</v>
      </c>
      <c r="AD371" s="45" t="s">
        <v>1447</v>
      </c>
      <c r="AE371" s="44" t="s">
        <v>1448</v>
      </c>
      <c r="AF371" s="44">
        <v>1060</v>
      </c>
      <c r="AG371" s="44">
        <v>0</v>
      </c>
      <c r="AH371" s="44">
        <f t="shared" si="71"/>
        <v>530</v>
      </c>
      <c r="AI371" s="44" t="s">
        <v>3633</v>
      </c>
      <c r="AJ371" s="50">
        <v>45496</v>
      </c>
      <c r="AK371" s="49" t="s">
        <v>3630</v>
      </c>
      <c r="AL371" s="44" t="s">
        <v>1608</v>
      </c>
      <c r="AM371" s="1" t="e">
        <f>VLOOKUP(C:C,AV:AW,2,FALSE)</f>
        <v>#N/A</v>
      </c>
      <c r="AQ371" s="52"/>
      <c r="AR371" s="52"/>
      <c r="AS371" s="52"/>
      <c r="AT371" s="52"/>
      <c r="AU371" s="52"/>
      <c r="AV371" s="52"/>
      <c r="AW371" s="52"/>
      <c r="AX371" s="52"/>
      <c r="AY371" s="96"/>
      <c r="AZ371" s="52"/>
      <c r="BH371" s="1">
        <f>VLOOKUP(C:C,BN:BO,2,FALSE)</f>
        <v>245</v>
      </c>
      <c r="BI371" s="1">
        <f t="shared" si="72"/>
        <v>1116.7</v>
      </c>
      <c r="BJ371" s="76">
        <v>1586679</v>
      </c>
      <c r="BK371" s="75" t="s">
        <v>1572</v>
      </c>
      <c r="BL371" s="75" t="s">
        <v>1605</v>
      </c>
      <c r="BM371" s="75" t="s">
        <v>3626</v>
      </c>
      <c r="BN371" s="77" t="s">
        <v>288</v>
      </c>
      <c r="BO371" s="78">
        <v>45</v>
      </c>
      <c r="BP371" s="75" t="s">
        <v>3634</v>
      </c>
      <c r="BQ371" s="80">
        <v>45134</v>
      </c>
      <c r="BR371" s="75" t="s">
        <v>3635</v>
      </c>
      <c r="BS371" s="75" t="s">
        <v>1671</v>
      </c>
      <c r="BT371" s="75">
        <v>90</v>
      </c>
      <c r="BU371" s="75">
        <v>0</v>
      </c>
    </row>
    <row r="372" ht="36" spans="1:73">
      <c r="A372" s="16">
        <f t="shared" si="66"/>
        <v>368</v>
      </c>
      <c r="B372" s="16" t="s">
        <v>891</v>
      </c>
      <c r="C372" s="16" t="s">
        <v>892</v>
      </c>
      <c r="D372" s="16" t="s">
        <v>40</v>
      </c>
      <c r="E372" s="16">
        <v>4</v>
      </c>
      <c r="F372" s="19" t="s">
        <v>56</v>
      </c>
      <c r="G372" s="19" t="s">
        <v>56</v>
      </c>
      <c r="H372" s="16" t="s">
        <v>42</v>
      </c>
      <c r="I372" s="16">
        <v>1</v>
      </c>
      <c r="J372" s="33">
        <v>225</v>
      </c>
      <c r="K372" s="33">
        <f t="shared" si="67"/>
        <v>900</v>
      </c>
      <c r="L372" s="34">
        <v>122.4</v>
      </c>
      <c r="M372" s="33">
        <f t="shared" si="68"/>
        <v>489.6</v>
      </c>
      <c r="N372" s="35">
        <v>540</v>
      </c>
      <c r="O372" s="35">
        <v>2160</v>
      </c>
      <c r="P372" s="35">
        <f t="shared" si="69"/>
        <v>295.8</v>
      </c>
      <c r="Q372" s="35">
        <f t="shared" si="70"/>
        <v>1183.2</v>
      </c>
      <c r="R372" s="35"/>
      <c r="S372" s="35"/>
      <c r="T372" s="41"/>
      <c r="X372" s="1">
        <f>VLOOKUP(C:C,AE:AH,4,FALSE)</f>
        <v>100</v>
      </c>
      <c r="Y372" s="1">
        <f t="shared" ref="Y372:Y376" si="80">L372-X372</f>
        <v>22.4</v>
      </c>
      <c r="AA372" s="46">
        <v>1811349</v>
      </c>
      <c r="AB372" s="44" t="s">
        <v>1622</v>
      </c>
      <c r="AC372" s="44" t="s">
        <v>1623</v>
      </c>
      <c r="AD372" s="47" t="s">
        <v>3636</v>
      </c>
      <c r="AE372" s="44" t="s">
        <v>3609</v>
      </c>
      <c r="AF372" s="44">
        <v>100</v>
      </c>
      <c r="AG372" s="44">
        <v>0</v>
      </c>
      <c r="AH372" s="44">
        <f t="shared" si="71"/>
        <v>50</v>
      </c>
      <c r="AI372" s="44" t="s">
        <v>3637</v>
      </c>
      <c r="AJ372" s="50">
        <v>45496</v>
      </c>
      <c r="AK372" s="49" t="s">
        <v>3611</v>
      </c>
      <c r="AL372" s="44" t="s">
        <v>1608</v>
      </c>
      <c r="AM372" s="1" t="e">
        <f>VLOOKUP(C:C,AV:AW,2,FALSE)</f>
        <v>#N/A</v>
      </c>
      <c r="AQ372" s="52"/>
      <c r="AR372" s="52"/>
      <c r="AS372" s="52"/>
      <c r="AT372" s="52"/>
      <c r="AU372" s="52"/>
      <c r="AV372" s="52"/>
      <c r="AW372" s="52"/>
      <c r="AX372" s="52"/>
      <c r="AY372" s="96"/>
      <c r="AZ372" s="52"/>
      <c r="BH372" s="1" t="e">
        <f>VLOOKUP(C:C,BN:BO,2,FALSE)</f>
        <v>#N/A</v>
      </c>
      <c r="BI372" s="1" t="e">
        <f t="shared" si="72"/>
        <v>#N/A</v>
      </c>
      <c r="BJ372" s="76">
        <v>1586679</v>
      </c>
      <c r="BK372" s="75" t="s">
        <v>1572</v>
      </c>
      <c r="BL372" s="75" t="s">
        <v>1605</v>
      </c>
      <c r="BM372" s="75" t="s">
        <v>766</v>
      </c>
      <c r="BN372" s="77" t="s">
        <v>278</v>
      </c>
      <c r="BO372" s="78">
        <v>45</v>
      </c>
      <c r="BP372" s="75" t="s">
        <v>3638</v>
      </c>
      <c r="BQ372" s="80">
        <v>45134</v>
      </c>
      <c r="BR372" s="75" t="s">
        <v>3639</v>
      </c>
      <c r="BS372" s="75" t="s">
        <v>1754</v>
      </c>
      <c r="BT372" s="75">
        <v>90</v>
      </c>
      <c r="BU372" s="75">
        <v>0</v>
      </c>
    </row>
    <row r="373" ht="36" spans="1:73">
      <c r="A373" s="16">
        <f t="shared" si="66"/>
        <v>369</v>
      </c>
      <c r="B373" s="16" t="s">
        <v>893</v>
      </c>
      <c r="C373" s="16" t="s">
        <v>894</v>
      </c>
      <c r="D373" s="16" t="s">
        <v>895</v>
      </c>
      <c r="E373" s="16">
        <v>1</v>
      </c>
      <c r="F373" s="19" t="s">
        <v>56</v>
      </c>
      <c r="G373" s="19" t="s">
        <v>56</v>
      </c>
      <c r="H373" s="16" t="s">
        <v>42</v>
      </c>
      <c r="I373" s="16">
        <v>1</v>
      </c>
      <c r="J373" s="33">
        <v>315</v>
      </c>
      <c r="K373" s="33">
        <f t="shared" si="67"/>
        <v>315</v>
      </c>
      <c r="L373" s="34">
        <v>122.4</v>
      </c>
      <c r="M373" s="33">
        <f t="shared" si="68"/>
        <v>122.4</v>
      </c>
      <c r="N373" s="35">
        <v>90</v>
      </c>
      <c r="O373" s="35">
        <v>90</v>
      </c>
      <c r="P373" s="35">
        <f t="shared" si="69"/>
        <v>175.8</v>
      </c>
      <c r="Q373" s="35">
        <f t="shared" si="70"/>
        <v>175.8</v>
      </c>
      <c r="R373" s="35"/>
      <c r="S373" s="35"/>
      <c r="T373" s="41"/>
      <c r="X373" s="1" t="e">
        <f>VLOOKUP(C:C,AE:AF,2,FALSE)</f>
        <v>#N/A</v>
      </c>
      <c r="AA373" s="46">
        <v>1811349</v>
      </c>
      <c r="AB373" s="44" t="s">
        <v>1622</v>
      </c>
      <c r="AC373" s="44" t="s">
        <v>1623</v>
      </c>
      <c r="AD373" s="47" t="s">
        <v>3636</v>
      </c>
      <c r="AE373" s="44" t="s">
        <v>1314</v>
      </c>
      <c r="AF373" s="44">
        <v>100</v>
      </c>
      <c r="AG373" s="44">
        <v>0</v>
      </c>
      <c r="AH373" s="44">
        <f t="shared" si="71"/>
        <v>50</v>
      </c>
      <c r="AI373" s="44" t="s">
        <v>3640</v>
      </c>
      <c r="AJ373" s="50">
        <v>45496</v>
      </c>
      <c r="AK373" s="49" t="s">
        <v>3616</v>
      </c>
      <c r="AL373" s="44" t="s">
        <v>1608</v>
      </c>
      <c r="AM373" s="1" t="e">
        <f>VLOOKUP(C:C,AV:AW,2,FALSE)</f>
        <v>#N/A</v>
      </c>
      <c r="AQ373" s="52"/>
      <c r="AR373" s="52"/>
      <c r="AS373" s="52"/>
      <c r="AT373" s="52"/>
      <c r="AU373" s="52"/>
      <c r="AV373" s="52"/>
      <c r="AW373" s="52"/>
      <c r="AX373" s="52"/>
      <c r="AY373" s="96"/>
      <c r="AZ373" s="52"/>
      <c r="BH373" s="1" t="e">
        <f>VLOOKUP(C:C,BN:BO,2,FALSE)</f>
        <v>#N/A</v>
      </c>
      <c r="BI373" s="1" t="e">
        <f t="shared" si="72"/>
        <v>#N/A</v>
      </c>
      <c r="BJ373" s="76">
        <v>1586679</v>
      </c>
      <c r="BK373" s="75" t="s">
        <v>1572</v>
      </c>
      <c r="BL373" s="75" t="s">
        <v>1605</v>
      </c>
      <c r="BM373" s="75" t="s">
        <v>766</v>
      </c>
      <c r="BN373" s="77" t="s">
        <v>278</v>
      </c>
      <c r="BO373" s="78">
        <v>45</v>
      </c>
      <c r="BP373" s="75" t="s">
        <v>3641</v>
      </c>
      <c r="BQ373" s="80">
        <v>45134</v>
      </c>
      <c r="BR373" s="75" t="s">
        <v>3642</v>
      </c>
      <c r="BS373" s="75" t="s">
        <v>1754</v>
      </c>
      <c r="BT373" s="75">
        <v>90</v>
      </c>
      <c r="BU373" s="75">
        <v>0</v>
      </c>
    </row>
    <row r="374" ht="36" spans="1:73">
      <c r="A374" s="16">
        <f t="shared" si="66"/>
        <v>370</v>
      </c>
      <c r="B374" s="16" t="s">
        <v>896</v>
      </c>
      <c r="C374" s="16" t="s">
        <v>897</v>
      </c>
      <c r="D374" s="16" t="s">
        <v>40</v>
      </c>
      <c r="E374" s="16">
        <v>8</v>
      </c>
      <c r="F374" s="19" t="s">
        <v>56</v>
      </c>
      <c r="G374" s="19" t="s">
        <v>56</v>
      </c>
      <c r="H374" s="16" t="s">
        <v>42</v>
      </c>
      <c r="I374" s="16">
        <v>1</v>
      </c>
      <c r="J374" s="33">
        <v>360</v>
      </c>
      <c r="K374" s="33">
        <f t="shared" si="67"/>
        <v>2880</v>
      </c>
      <c r="L374" s="34">
        <v>204</v>
      </c>
      <c r="M374" s="33">
        <f t="shared" si="68"/>
        <v>1632</v>
      </c>
      <c r="N374" s="35">
        <v>540</v>
      </c>
      <c r="O374" s="35">
        <v>4320</v>
      </c>
      <c r="P374" s="35">
        <f t="shared" si="69"/>
        <v>368</v>
      </c>
      <c r="Q374" s="35">
        <f t="shared" si="70"/>
        <v>2944</v>
      </c>
      <c r="R374" s="35"/>
      <c r="S374" s="35"/>
      <c r="T374" s="41"/>
      <c r="X374" s="1" t="e">
        <f>VLOOKUP(C:C,AE:AF,2,FALSE)</f>
        <v>#N/A</v>
      </c>
      <c r="AA374" s="46">
        <v>1811349</v>
      </c>
      <c r="AB374" s="44" t="s">
        <v>1622</v>
      </c>
      <c r="AC374" s="44" t="s">
        <v>1623</v>
      </c>
      <c r="AD374" s="47" t="s">
        <v>3636</v>
      </c>
      <c r="AE374" s="44" t="s">
        <v>1315</v>
      </c>
      <c r="AF374" s="44">
        <v>100</v>
      </c>
      <c r="AG374" s="44">
        <v>0</v>
      </c>
      <c r="AH374" s="44">
        <f t="shared" si="71"/>
        <v>50</v>
      </c>
      <c r="AI374" s="44" t="s">
        <v>3643</v>
      </c>
      <c r="AJ374" s="50">
        <v>45496</v>
      </c>
      <c r="AK374" s="49" t="s">
        <v>3621</v>
      </c>
      <c r="AL374" s="44" t="s">
        <v>1608</v>
      </c>
      <c r="AM374" s="1" t="e">
        <f>VLOOKUP(C:C,AV:AW,2,FALSE)</f>
        <v>#N/A</v>
      </c>
      <c r="AQ374" s="52"/>
      <c r="AR374" s="52"/>
      <c r="AS374" s="52"/>
      <c r="AT374" s="52"/>
      <c r="AU374" s="52"/>
      <c r="AV374" s="52"/>
      <c r="AW374" s="52"/>
      <c r="AX374" s="52"/>
      <c r="AY374" s="96"/>
      <c r="AZ374" s="52"/>
      <c r="BH374" s="1">
        <f>VLOOKUP(C:C,BN:BO,2,FALSE)</f>
        <v>200</v>
      </c>
      <c r="BI374" s="1">
        <f t="shared" si="72"/>
        <v>4</v>
      </c>
      <c r="BJ374" s="76">
        <v>1586679</v>
      </c>
      <c r="BK374" s="75" t="s">
        <v>1572</v>
      </c>
      <c r="BL374" s="75" t="s">
        <v>1605</v>
      </c>
      <c r="BM374" s="75" t="s">
        <v>474</v>
      </c>
      <c r="BN374" s="77" t="s">
        <v>1360</v>
      </c>
      <c r="BO374" s="78">
        <v>45</v>
      </c>
      <c r="BP374" s="75" t="s">
        <v>3644</v>
      </c>
      <c r="BQ374" s="80">
        <v>45134</v>
      </c>
      <c r="BR374" s="75" t="s">
        <v>3645</v>
      </c>
      <c r="BS374" s="75" t="s">
        <v>1754</v>
      </c>
      <c r="BT374" s="75">
        <v>90</v>
      </c>
      <c r="BU374" s="75">
        <v>0</v>
      </c>
    </row>
    <row r="375" ht="36" spans="1:73">
      <c r="A375" s="16">
        <f t="shared" si="66"/>
        <v>371</v>
      </c>
      <c r="B375" s="16" t="s">
        <v>898</v>
      </c>
      <c r="C375" s="16" t="s">
        <v>899</v>
      </c>
      <c r="D375" s="16" t="s">
        <v>184</v>
      </c>
      <c r="E375" s="16">
        <v>1</v>
      </c>
      <c r="F375" s="18" t="s">
        <v>900</v>
      </c>
      <c r="G375" s="18" t="s">
        <v>900</v>
      </c>
      <c r="H375" s="16" t="s">
        <v>42</v>
      </c>
      <c r="I375" s="16">
        <v>1</v>
      </c>
      <c r="J375" s="33">
        <v>405</v>
      </c>
      <c r="K375" s="33">
        <f t="shared" si="67"/>
        <v>405</v>
      </c>
      <c r="L375" s="34">
        <v>357</v>
      </c>
      <c r="M375" s="33">
        <f t="shared" si="68"/>
        <v>357</v>
      </c>
      <c r="N375" s="35">
        <v>540</v>
      </c>
      <c r="O375" s="35">
        <v>540</v>
      </c>
      <c r="P375" s="35">
        <f t="shared" si="69"/>
        <v>434</v>
      </c>
      <c r="Q375" s="35">
        <f t="shared" si="70"/>
        <v>434</v>
      </c>
      <c r="R375" s="35"/>
      <c r="S375" s="35"/>
      <c r="T375" s="41"/>
      <c r="X375" s="1">
        <f>VLOOKUP(C:C,AE:AH,4,FALSE)</f>
        <v>350</v>
      </c>
      <c r="Y375" s="1">
        <f t="shared" si="80"/>
        <v>7</v>
      </c>
      <c r="AA375" s="46">
        <v>1811349</v>
      </c>
      <c r="AB375" s="44" t="s">
        <v>1622</v>
      </c>
      <c r="AC375" s="44" t="s">
        <v>1623</v>
      </c>
      <c r="AD375" s="45" t="s">
        <v>345</v>
      </c>
      <c r="AE375" s="44" t="s">
        <v>3251</v>
      </c>
      <c r="AF375" s="44">
        <v>600</v>
      </c>
      <c r="AG375" s="44">
        <v>0</v>
      </c>
      <c r="AH375" s="44">
        <f t="shared" si="71"/>
        <v>300</v>
      </c>
      <c r="AI375" s="44" t="s">
        <v>3646</v>
      </c>
      <c r="AJ375" s="50">
        <v>45496</v>
      </c>
      <c r="AK375" s="49" t="s">
        <v>3647</v>
      </c>
      <c r="AL375" s="44" t="s">
        <v>1608</v>
      </c>
      <c r="AM375" s="1" t="e">
        <f>VLOOKUP(C:C,AV:AW,2,FALSE)</f>
        <v>#N/A</v>
      </c>
      <c r="AQ375" s="52"/>
      <c r="AR375" s="52"/>
      <c r="AS375" s="52"/>
      <c r="AT375" s="52"/>
      <c r="AU375" s="52"/>
      <c r="AV375" s="52"/>
      <c r="AW375" s="52"/>
      <c r="AX375" s="52"/>
      <c r="AY375" s="96"/>
      <c r="AZ375" s="52"/>
      <c r="BH375" s="1">
        <f>VLOOKUP(C:C,BN:BO,2,FALSE)</f>
        <v>350</v>
      </c>
      <c r="BI375" s="1">
        <f t="shared" si="72"/>
        <v>7</v>
      </c>
      <c r="BJ375" s="76">
        <v>1586679</v>
      </c>
      <c r="BK375" s="75" t="s">
        <v>1572</v>
      </c>
      <c r="BL375" s="75" t="s">
        <v>1605</v>
      </c>
      <c r="BM375" s="75" t="s">
        <v>474</v>
      </c>
      <c r="BN375" s="77" t="s">
        <v>1360</v>
      </c>
      <c r="BO375" s="78">
        <v>45</v>
      </c>
      <c r="BP375" s="75" t="s">
        <v>3648</v>
      </c>
      <c r="BQ375" s="80">
        <v>45134</v>
      </c>
      <c r="BR375" s="75" t="s">
        <v>3649</v>
      </c>
      <c r="BS375" s="75" t="s">
        <v>1754</v>
      </c>
      <c r="BT375" s="75">
        <v>90</v>
      </c>
      <c r="BU375" s="75">
        <v>0</v>
      </c>
    </row>
    <row r="376" ht="67.5" spans="1:73">
      <c r="A376" s="16">
        <f t="shared" si="66"/>
        <v>372</v>
      </c>
      <c r="B376" s="16" t="s">
        <v>901</v>
      </c>
      <c r="C376" s="16" t="s">
        <v>902</v>
      </c>
      <c r="D376" s="16" t="s">
        <v>40</v>
      </c>
      <c r="E376" s="16">
        <v>1</v>
      </c>
      <c r="F376" s="21" t="s">
        <v>3650</v>
      </c>
      <c r="G376" s="17" t="s">
        <v>3651</v>
      </c>
      <c r="H376" s="16" t="s">
        <v>42</v>
      </c>
      <c r="I376" s="16">
        <v>1</v>
      </c>
      <c r="J376" s="33">
        <v>315</v>
      </c>
      <c r="K376" s="33">
        <f t="shared" si="67"/>
        <v>315</v>
      </c>
      <c r="L376" s="34">
        <v>765</v>
      </c>
      <c r="M376" s="33">
        <f t="shared" si="68"/>
        <v>765</v>
      </c>
      <c r="N376" s="35">
        <v>540</v>
      </c>
      <c r="O376" s="35">
        <v>540</v>
      </c>
      <c r="P376" s="35">
        <f t="shared" si="69"/>
        <v>540</v>
      </c>
      <c r="Q376" s="35">
        <f t="shared" si="70"/>
        <v>540</v>
      </c>
      <c r="R376" s="35"/>
      <c r="S376" s="35"/>
      <c r="T376" s="41"/>
      <c r="X376" s="1">
        <f>VLOOKUP(C:C,AE:AH,4,FALSE)</f>
        <v>300</v>
      </c>
      <c r="Y376" s="1">
        <f t="shared" si="80"/>
        <v>465</v>
      </c>
      <c r="AA376" s="46">
        <v>1811349</v>
      </c>
      <c r="AB376" s="44" t="s">
        <v>1622</v>
      </c>
      <c r="AC376" s="44" t="s">
        <v>1623</v>
      </c>
      <c r="AD376" s="45" t="s">
        <v>3652</v>
      </c>
      <c r="AE376" s="44" t="s">
        <v>3653</v>
      </c>
      <c r="AF376" s="44">
        <v>720</v>
      </c>
      <c r="AG376" s="44">
        <v>0</v>
      </c>
      <c r="AH376" s="44">
        <f t="shared" si="71"/>
        <v>360</v>
      </c>
      <c r="AI376" s="44" t="s">
        <v>3654</v>
      </c>
      <c r="AJ376" s="50">
        <v>45496</v>
      </c>
      <c r="AK376" s="49" t="s">
        <v>3655</v>
      </c>
      <c r="AL376" s="44" t="s">
        <v>1608</v>
      </c>
      <c r="AM376" s="1" t="e">
        <f>VLOOKUP(C:C,AV:AW,2,FALSE)</f>
        <v>#N/A</v>
      </c>
      <c r="AQ376" s="52"/>
      <c r="AR376" s="52"/>
      <c r="AS376" s="52"/>
      <c r="AT376" s="52"/>
      <c r="AU376" s="52"/>
      <c r="AV376" s="52"/>
      <c r="AW376" s="52"/>
      <c r="AX376" s="52"/>
      <c r="AY376" s="96"/>
      <c r="AZ376" s="52"/>
      <c r="BH376" s="1" t="e">
        <f>VLOOKUP(C:C,BN:BO,2,FALSE)</f>
        <v>#N/A</v>
      </c>
      <c r="BI376" s="1" t="e">
        <f t="shared" si="72"/>
        <v>#N/A</v>
      </c>
      <c r="BJ376" s="76">
        <v>1586679</v>
      </c>
      <c r="BK376" s="75" t="s">
        <v>1572</v>
      </c>
      <c r="BL376" s="75" t="s">
        <v>1605</v>
      </c>
      <c r="BM376" s="75" t="s">
        <v>135</v>
      </c>
      <c r="BN376" s="77" t="s">
        <v>136</v>
      </c>
      <c r="BO376" s="78">
        <v>300</v>
      </c>
      <c r="BP376" s="75" t="s">
        <v>3656</v>
      </c>
      <c r="BQ376" s="80">
        <v>45134</v>
      </c>
      <c r="BR376" s="75" t="s">
        <v>2076</v>
      </c>
      <c r="BS376" s="75" t="s">
        <v>1671</v>
      </c>
      <c r="BT376" s="75">
        <v>600</v>
      </c>
      <c r="BU376" s="75">
        <v>0</v>
      </c>
    </row>
    <row r="377" ht="45" spans="1:73">
      <c r="A377" s="16">
        <f t="shared" si="66"/>
        <v>373</v>
      </c>
      <c r="B377" s="16" t="s">
        <v>904</v>
      </c>
      <c r="C377" s="16" t="s">
        <v>905</v>
      </c>
      <c r="D377" s="16" t="s">
        <v>40</v>
      </c>
      <c r="E377" s="16">
        <v>1</v>
      </c>
      <c r="F377" s="24" t="s">
        <v>3657</v>
      </c>
      <c r="G377" s="18" t="s">
        <v>3658</v>
      </c>
      <c r="H377" s="16" t="s">
        <v>42</v>
      </c>
      <c r="I377" s="16">
        <v>1</v>
      </c>
      <c r="J377" s="33">
        <v>315</v>
      </c>
      <c r="K377" s="33">
        <f t="shared" si="67"/>
        <v>315</v>
      </c>
      <c r="L377" s="34">
        <v>408</v>
      </c>
      <c r="M377" s="33">
        <f t="shared" si="68"/>
        <v>408</v>
      </c>
      <c r="N377" s="35">
        <v>720</v>
      </c>
      <c r="O377" s="35">
        <v>720</v>
      </c>
      <c r="P377" s="35">
        <f t="shared" si="69"/>
        <v>481</v>
      </c>
      <c r="Q377" s="35">
        <f t="shared" si="70"/>
        <v>481</v>
      </c>
      <c r="R377" s="35"/>
      <c r="S377" s="35"/>
      <c r="T377" s="41"/>
      <c r="X377" s="1" t="e">
        <f>VLOOKUP(C:C,AE:AF,2,FALSE)</f>
        <v>#N/A</v>
      </c>
      <c r="AA377" s="46">
        <v>1811349</v>
      </c>
      <c r="AB377" s="44" t="s">
        <v>1622</v>
      </c>
      <c r="AC377" s="44" t="s">
        <v>1623</v>
      </c>
      <c r="AD377" s="45" t="s">
        <v>409</v>
      </c>
      <c r="AE377" s="44" t="s">
        <v>3659</v>
      </c>
      <c r="AF377" s="44">
        <v>600</v>
      </c>
      <c r="AG377" s="44">
        <v>0</v>
      </c>
      <c r="AH377" s="44">
        <f t="shared" si="71"/>
        <v>300</v>
      </c>
      <c r="AI377" s="44" t="s">
        <v>3660</v>
      </c>
      <c r="AJ377" s="50">
        <v>45496</v>
      </c>
      <c r="AK377" s="49" t="s">
        <v>3661</v>
      </c>
      <c r="AL377" s="44" t="s">
        <v>1608</v>
      </c>
      <c r="AM377" s="1" t="e">
        <f>VLOOKUP(C:C,AV:AW,2,FALSE)</f>
        <v>#N/A</v>
      </c>
      <c r="AQ377" s="52"/>
      <c r="AR377" s="52"/>
      <c r="AS377" s="52"/>
      <c r="AT377" s="52"/>
      <c r="AU377" s="52"/>
      <c r="AV377" s="52"/>
      <c r="AW377" s="52"/>
      <c r="AX377" s="52"/>
      <c r="AY377" s="96"/>
      <c r="AZ377" s="52"/>
      <c r="BH377" s="1" t="e">
        <f>VLOOKUP(C:C,BN:BO,2,FALSE)</f>
        <v>#N/A</v>
      </c>
      <c r="BI377" s="1" t="e">
        <f t="shared" si="72"/>
        <v>#N/A</v>
      </c>
      <c r="BJ377" s="76">
        <v>1586679</v>
      </c>
      <c r="BK377" s="75" t="s">
        <v>1572</v>
      </c>
      <c r="BL377" s="75" t="s">
        <v>1605</v>
      </c>
      <c r="BM377" s="75" t="s">
        <v>1366</v>
      </c>
      <c r="BN377" s="77" t="s">
        <v>1367</v>
      </c>
      <c r="BO377" s="78">
        <v>800</v>
      </c>
      <c r="BP377" s="75" t="s">
        <v>3662</v>
      </c>
      <c r="BQ377" s="80">
        <v>45134</v>
      </c>
      <c r="BR377" s="75" t="s">
        <v>3663</v>
      </c>
      <c r="BS377" s="75" t="s">
        <v>1613</v>
      </c>
      <c r="BT377" s="75">
        <v>1600</v>
      </c>
      <c r="BU377" s="75">
        <v>0</v>
      </c>
    </row>
    <row r="378" ht="36" spans="1:73">
      <c r="A378" s="16">
        <f t="shared" si="66"/>
        <v>374</v>
      </c>
      <c r="B378" s="16" t="s">
        <v>907</v>
      </c>
      <c r="C378" s="16" t="s">
        <v>3664</v>
      </c>
      <c r="D378" s="16" t="s">
        <v>40</v>
      </c>
      <c r="E378" s="16">
        <v>9</v>
      </c>
      <c r="F378" s="24" t="s">
        <v>3665</v>
      </c>
      <c r="G378" s="18" t="s">
        <v>3666</v>
      </c>
      <c r="H378" s="16" t="s">
        <v>42</v>
      </c>
      <c r="I378" s="16">
        <v>2</v>
      </c>
      <c r="J378" s="32">
        <v>135</v>
      </c>
      <c r="K378" s="33">
        <f t="shared" si="67"/>
        <v>2430</v>
      </c>
      <c r="L378" s="34">
        <v>122.4</v>
      </c>
      <c r="M378" s="33">
        <f t="shared" si="68"/>
        <v>2203.2</v>
      </c>
      <c r="N378" s="35">
        <v>90</v>
      </c>
      <c r="O378" s="35">
        <v>1620</v>
      </c>
      <c r="P378" s="35">
        <f t="shared" si="69"/>
        <v>115.8</v>
      </c>
      <c r="Q378" s="35">
        <f t="shared" si="70"/>
        <v>2084.4</v>
      </c>
      <c r="R378" s="35"/>
      <c r="S378" s="35"/>
      <c r="T378" s="41"/>
      <c r="X378" s="1" t="e">
        <f>VLOOKUP(C:C,AE:AF,2,FALSE)</f>
        <v>#N/A</v>
      </c>
      <c r="AA378" s="46">
        <v>1811349</v>
      </c>
      <c r="AB378" s="44" t="s">
        <v>1622</v>
      </c>
      <c r="AC378" s="44" t="s">
        <v>1623</v>
      </c>
      <c r="AD378" s="45" t="s">
        <v>3667</v>
      </c>
      <c r="AE378" s="44" t="s">
        <v>72</v>
      </c>
      <c r="AF378" s="44">
        <v>600</v>
      </c>
      <c r="AG378" s="44">
        <v>0</v>
      </c>
      <c r="AH378" s="44">
        <f t="shared" si="71"/>
        <v>300</v>
      </c>
      <c r="AI378" s="44" t="s">
        <v>3668</v>
      </c>
      <c r="AJ378" s="50">
        <v>45496</v>
      </c>
      <c r="AK378" s="49" t="s">
        <v>3669</v>
      </c>
      <c r="AL378" s="44" t="s">
        <v>1608</v>
      </c>
      <c r="AM378" s="1" t="e">
        <f>VLOOKUP(C:C,AV:AW,2,FALSE)</f>
        <v>#N/A</v>
      </c>
      <c r="AQ378" s="52"/>
      <c r="AR378" s="52"/>
      <c r="AS378" s="52"/>
      <c r="AT378" s="52"/>
      <c r="AU378" s="52"/>
      <c r="AV378" s="52"/>
      <c r="AW378" s="52"/>
      <c r="AX378" s="52"/>
      <c r="AY378" s="96"/>
      <c r="AZ378" s="52"/>
      <c r="BH378" s="1" t="e">
        <f>VLOOKUP(C:C,BN:BO,2,FALSE)</f>
        <v>#N/A</v>
      </c>
      <c r="BI378" s="1" t="e">
        <f t="shared" si="72"/>
        <v>#N/A</v>
      </c>
      <c r="BJ378" s="76">
        <v>1586679</v>
      </c>
      <c r="BK378" s="75" t="s">
        <v>1572</v>
      </c>
      <c r="BL378" s="75" t="s">
        <v>1605</v>
      </c>
      <c r="BM378" s="75" t="s">
        <v>1366</v>
      </c>
      <c r="BN378" s="77" t="s">
        <v>1367</v>
      </c>
      <c r="BO378" s="78">
        <v>800</v>
      </c>
      <c r="BP378" s="75" t="s">
        <v>3670</v>
      </c>
      <c r="BQ378" s="80">
        <v>45134</v>
      </c>
      <c r="BR378" s="75" t="s">
        <v>3671</v>
      </c>
      <c r="BS378" s="75" t="s">
        <v>1671</v>
      </c>
      <c r="BT378" s="75">
        <v>1600</v>
      </c>
      <c r="BU378" s="75">
        <v>0</v>
      </c>
    </row>
    <row r="379" ht="36" spans="1:73">
      <c r="A379" s="16">
        <f t="shared" si="66"/>
        <v>375</v>
      </c>
      <c r="B379" s="16" t="s">
        <v>910</v>
      </c>
      <c r="C379" s="16" t="s">
        <v>3672</v>
      </c>
      <c r="D379" s="16" t="s">
        <v>40</v>
      </c>
      <c r="E379" s="16">
        <v>3</v>
      </c>
      <c r="F379" s="18" t="s">
        <v>56</v>
      </c>
      <c r="G379" s="18" t="s">
        <v>56</v>
      </c>
      <c r="H379" s="16" t="s">
        <v>54</v>
      </c>
      <c r="I379" s="16">
        <v>2</v>
      </c>
      <c r="J379" s="32">
        <v>135</v>
      </c>
      <c r="K379" s="33">
        <f t="shared" si="67"/>
        <v>810</v>
      </c>
      <c r="L379" s="34">
        <v>122.4</v>
      </c>
      <c r="M379" s="33">
        <f t="shared" si="68"/>
        <v>734.4</v>
      </c>
      <c r="N379" s="35">
        <v>110</v>
      </c>
      <c r="O379" s="35">
        <v>660</v>
      </c>
      <c r="P379" s="35">
        <f t="shared" si="69"/>
        <v>122.47</v>
      </c>
      <c r="Q379" s="35">
        <f t="shared" si="70"/>
        <v>734.82</v>
      </c>
      <c r="R379" s="35"/>
      <c r="S379" s="35"/>
      <c r="T379" s="41"/>
      <c r="X379" s="1" t="e">
        <f>VLOOKUP(C:C,AE:AF,2,FALSE)</f>
        <v>#N/A</v>
      </c>
      <c r="AA379" s="46">
        <v>1811349</v>
      </c>
      <c r="AB379" s="44" t="s">
        <v>1622</v>
      </c>
      <c r="AC379" s="44" t="s">
        <v>1623</v>
      </c>
      <c r="AD379" s="45" t="s">
        <v>1531</v>
      </c>
      <c r="AE379" s="44" t="s">
        <v>3673</v>
      </c>
      <c r="AF379" s="44">
        <v>300</v>
      </c>
      <c r="AG379" s="44">
        <v>0</v>
      </c>
      <c r="AH379" s="44">
        <f t="shared" si="71"/>
        <v>150</v>
      </c>
      <c r="AI379" s="44" t="s">
        <v>3674</v>
      </c>
      <c r="AJ379" s="50">
        <v>45496</v>
      </c>
      <c r="AK379" s="49" t="s">
        <v>3675</v>
      </c>
      <c r="AL379" s="44" t="s">
        <v>1608</v>
      </c>
      <c r="AM379" s="1" t="e">
        <f>VLOOKUP(C:C,AV:AW,2,FALSE)</f>
        <v>#N/A</v>
      </c>
      <c r="AQ379" s="52"/>
      <c r="AR379" s="52"/>
      <c r="AS379" s="52"/>
      <c r="AT379" s="52"/>
      <c r="AU379" s="52"/>
      <c r="AV379" s="52"/>
      <c r="AW379" s="52"/>
      <c r="AX379" s="52"/>
      <c r="AY379" s="96"/>
      <c r="AZ379" s="52"/>
      <c r="BH379" s="1" t="e">
        <f>VLOOKUP(C:C,BN:BO,2,FALSE)</f>
        <v>#N/A</v>
      </c>
      <c r="BI379" s="1" t="e">
        <f t="shared" si="72"/>
        <v>#N/A</v>
      </c>
      <c r="BJ379" s="76">
        <v>1586679</v>
      </c>
      <c r="BK379" s="75" t="s">
        <v>1572</v>
      </c>
      <c r="BL379" s="75" t="s">
        <v>1605</v>
      </c>
      <c r="BM379" s="75" t="s">
        <v>1366</v>
      </c>
      <c r="BN379" s="77" t="s">
        <v>1367</v>
      </c>
      <c r="BO379" s="78">
        <v>800</v>
      </c>
      <c r="BP379" s="75" t="s">
        <v>3676</v>
      </c>
      <c r="BQ379" s="80">
        <v>45134</v>
      </c>
      <c r="BR379" s="75" t="s">
        <v>3677</v>
      </c>
      <c r="BS379" s="75" t="s">
        <v>1671</v>
      </c>
      <c r="BT379" s="75">
        <v>1600</v>
      </c>
      <c r="BU379" s="75">
        <v>0</v>
      </c>
    </row>
    <row r="380" ht="67.5" spans="1:73">
      <c r="A380" s="16">
        <f t="shared" si="66"/>
        <v>376</v>
      </c>
      <c r="B380" s="16" t="s">
        <v>912</v>
      </c>
      <c r="C380" s="16" t="s">
        <v>913</v>
      </c>
      <c r="D380" s="16" t="s">
        <v>914</v>
      </c>
      <c r="E380" s="16">
        <v>1</v>
      </c>
      <c r="F380" s="24" t="s">
        <v>3678</v>
      </c>
      <c r="G380" s="18" t="s">
        <v>3679</v>
      </c>
      <c r="H380" s="16" t="s">
        <v>42</v>
      </c>
      <c r="I380" s="16">
        <v>1</v>
      </c>
      <c r="J380" s="33">
        <v>360</v>
      </c>
      <c r="K380" s="33">
        <f t="shared" si="67"/>
        <v>360</v>
      </c>
      <c r="L380" s="34">
        <v>408</v>
      </c>
      <c r="M380" s="33">
        <f t="shared" si="68"/>
        <v>408</v>
      </c>
      <c r="N380" s="35">
        <v>540</v>
      </c>
      <c r="O380" s="35">
        <v>540</v>
      </c>
      <c r="P380" s="35">
        <f t="shared" si="69"/>
        <v>436</v>
      </c>
      <c r="Q380" s="35">
        <f t="shared" si="70"/>
        <v>436</v>
      </c>
      <c r="R380" s="35"/>
      <c r="S380" s="35"/>
      <c r="T380" s="41"/>
      <c r="X380" s="1" t="e">
        <f t="shared" ref="X380:X411" si="81">VLOOKUP(C:C,AE:AF,2,FALSE)</f>
        <v>#N/A</v>
      </c>
      <c r="AA380" s="46">
        <v>1811349</v>
      </c>
      <c r="AB380" s="44" t="s">
        <v>1622</v>
      </c>
      <c r="AC380" s="44" t="s">
        <v>1623</v>
      </c>
      <c r="AD380" s="45" t="s">
        <v>3680</v>
      </c>
      <c r="AE380" s="44" t="s">
        <v>3681</v>
      </c>
      <c r="AF380" s="44">
        <v>210</v>
      </c>
      <c r="AG380" s="44">
        <v>0</v>
      </c>
      <c r="AH380" s="44">
        <f t="shared" si="71"/>
        <v>105</v>
      </c>
      <c r="AI380" s="44" t="s">
        <v>3682</v>
      </c>
      <c r="AJ380" s="50">
        <v>45496</v>
      </c>
      <c r="AK380" s="49" t="s">
        <v>3683</v>
      </c>
      <c r="AL380" s="44" t="s">
        <v>1608</v>
      </c>
      <c r="AM380" s="1" t="e">
        <f>VLOOKUP(C:C,AV:AW,2,FALSE)</f>
        <v>#N/A</v>
      </c>
      <c r="AQ380" s="52"/>
      <c r="AR380" s="52"/>
      <c r="AS380" s="52"/>
      <c r="AT380" s="52"/>
      <c r="AU380" s="52"/>
      <c r="AV380" s="52"/>
      <c r="AW380" s="52"/>
      <c r="AX380" s="52"/>
      <c r="AY380" s="96"/>
      <c r="AZ380" s="52"/>
      <c r="BH380" s="1" t="e">
        <f>VLOOKUP(C:C,BN:BO,2,FALSE)</f>
        <v>#N/A</v>
      </c>
      <c r="BI380" s="1" t="e">
        <f t="shared" si="72"/>
        <v>#N/A</v>
      </c>
      <c r="BJ380" s="76">
        <v>1586679</v>
      </c>
      <c r="BK380" s="75" t="s">
        <v>1572</v>
      </c>
      <c r="BL380" s="75" t="s">
        <v>1605</v>
      </c>
      <c r="BM380" s="75" t="s">
        <v>1366</v>
      </c>
      <c r="BN380" s="77" t="s">
        <v>1367</v>
      </c>
      <c r="BO380" s="78">
        <v>800</v>
      </c>
      <c r="BP380" s="75" t="s">
        <v>3684</v>
      </c>
      <c r="BQ380" s="80">
        <v>45134</v>
      </c>
      <c r="BR380" s="75" t="s">
        <v>3685</v>
      </c>
      <c r="BS380" s="75" t="s">
        <v>1671</v>
      </c>
      <c r="BT380" s="75">
        <v>1600</v>
      </c>
      <c r="BU380" s="75">
        <v>0</v>
      </c>
    </row>
    <row r="381" ht="36" spans="1:73">
      <c r="A381" s="16">
        <f t="shared" si="66"/>
        <v>377</v>
      </c>
      <c r="B381" s="16" t="s">
        <v>916</v>
      </c>
      <c r="C381" s="16" t="s">
        <v>40</v>
      </c>
      <c r="D381" s="16" t="s">
        <v>40</v>
      </c>
      <c r="E381" s="16">
        <v>3</v>
      </c>
      <c r="F381" s="17" t="s">
        <v>917</v>
      </c>
      <c r="G381" s="17" t="s">
        <v>917</v>
      </c>
      <c r="H381" s="16" t="s">
        <v>42</v>
      </c>
      <c r="I381" s="16">
        <v>1</v>
      </c>
      <c r="J381" s="33">
        <v>315</v>
      </c>
      <c r="K381" s="33">
        <f t="shared" si="67"/>
        <v>945</v>
      </c>
      <c r="L381" s="34">
        <v>443.7</v>
      </c>
      <c r="M381" s="33">
        <f t="shared" si="68"/>
        <v>1331.1</v>
      </c>
      <c r="N381" s="35">
        <v>540</v>
      </c>
      <c r="O381" s="35">
        <v>1620</v>
      </c>
      <c r="P381" s="35">
        <f t="shared" si="69"/>
        <v>432.9</v>
      </c>
      <c r="Q381" s="35">
        <f t="shared" si="70"/>
        <v>1298.7</v>
      </c>
      <c r="R381" s="35"/>
      <c r="S381" s="35"/>
      <c r="T381" s="41"/>
      <c r="X381" s="1">
        <f>VLOOKUP(C:C,AE:AH,4,FALSE)</f>
        <v>300</v>
      </c>
      <c r="Y381" s="1">
        <f t="shared" ref="Y381:Y386" si="82">L381-X381</f>
        <v>143.7</v>
      </c>
      <c r="AA381" s="46">
        <v>1811349</v>
      </c>
      <c r="AB381" s="44" t="s">
        <v>1622</v>
      </c>
      <c r="AC381" s="44" t="s">
        <v>1623</v>
      </c>
      <c r="AD381" s="45" t="s">
        <v>3686</v>
      </c>
      <c r="AE381" s="44" t="s">
        <v>3687</v>
      </c>
      <c r="AF381" s="44">
        <v>600</v>
      </c>
      <c r="AG381" s="44">
        <v>0</v>
      </c>
      <c r="AH381" s="44">
        <f t="shared" si="71"/>
        <v>300</v>
      </c>
      <c r="AI381" s="44" t="s">
        <v>3688</v>
      </c>
      <c r="AJ381" s="50">
        <v>45496</v>
      </c>
      <c r="AK381" s="49" t="s">
        <v>3689</v>
      </c>
      <c r="AL381" s="44" t="s">
        <v>1608</v>
      </c>
      <c r="AM381" s="1">
        <f>VLOOKUP(C:C,AV:AW,2,FALSE)</f>
        <v>200</v>
      </c>
      <c r="AN381" s="1">
        <f>L381-AM381</f>
        <v>243.7</v>
      </c>
      <c r="AQ381" s="52"/>
      <c r="AR381" s="52"/>
      <c r="AS381" s="52"/>
      <c r="AT381" s="52"/>
      <c r="AU381" s="52"/>
      <c r="AV381" s="52"/>
      <c r="AW381" s="52"/>
      <c r="AX381" s="52"/>
      <c r="AY381" s="96"/>
      <c r="AZ381" s="52"/>
      <c r="BH381" s="1">
        <f>VLOOKUP(C:C,BN:BO,2,FALSE)</f>
        <v>125</v>
      </c>
      <c r="BI381" s="1">
        <f t="shared" si="72"/>
        <v>318.7</v>
      </c>
      <c r="BJ381" s="76">
        <v>1586679</v>
      </c>
      <c r="BK381" s="75" t="s">
        <v>1572</v>
      </c>
      <c r="BL381" s="75" t="s">
        <v>1605</v>
      </c>
      <c r="BM381" s="75" t="s">
        <v>1366</v>
      </c>
      <c r="BN381" s="77" t="s">
        <v>1367</v>
      </c>
      <c r="BO381" s="78">
        <v>800</v>
      </c>
      <c r="BP381" s="75" t="s">
        <v>3690</v>
      </c>
      <c r="BQ381" s="80">
        <v>45134</v>
      </c>
      <c r="BR381" s="75" t="s">
        <v>3691</v>
      </c>
      <c r="BS381" s="75" t="s">
        <v>1671</v>
      </c>
      <c r="BT381" s="75">
        <v>1600</v>
      </c>
      <c r="BU381" s="75">
        <v>0</v>
      </c>
    </row>
    <row r="382" ht="56.25" spans="1:73">
      <c r="A382" s="16">
        <f t="shared" si="66"/>
        <v>378</v>
      </c>
      <c r="B382" s="16" t="s">
        <v>918</v>
      </c>
      <c r="C382" s="16" t="s">
        <v>40</v>
      </c>
      <c r="D382" s="16" t="s">
        <v>40</v>
      </c>
      <c r="E382" s="16">
        <v>3</v>
      </c>
      <c r="F382" s="18" t="s">
        <v>3692</v>
      </c>
      <c r="G382" s="18" t="s">
        <v>3692</v>
      </c>
      <c r="H382" s="16" t="s">
        <v>42</v>
      </c>
      <c r="I382" s="16">
        <v>1</v>
      </c>
      <c r="J382" s="33">
        <v>540</v>
      </c>
      <c r="K382" s="33">
        <f t="shared" si="67"/>
        <v>1620</v>
      </c>
      <c r="L382" s="34">
        <v>443.7</v>
      </c>
      <c r="M382" s="33">
        <f t="shared" si="68"/>
        <v>1331.1</v>
      </c>
      <c r="N382" s="35">
        <v>783</v>
      </c>
      <c r="O382" s="35">
        <v>2349</v>
      </c>
      <c r="P382" s="35">
        <f t="shared" si="69"/>
        <v>588.9</v>
      </c>
      <c r="Q382" s="35">
        <f t="shared" si="70"/>
        <v>1766.7</v>
      </c>
      <c r="R382" s="35"/>
      <c r="S382" s="35"/>
      <c r="T382" s="41"/>
      <c r="X382" s="1">
        <f>VLOOKUP(C:C,AE:AH,4,FALSE)</f>
        <v>300</v>
      </c>
      <c r="Y382" s="1">
        <f t="shared" si="82"/>
        <v>143.7</v>
      </c>
      <c r="AA382" s="46">
        <v>1811349</v>
      </c>
      <c r="AB382" s="44" t="s">
        <v>1622</v>
      </c>
      <c r="AC382" s="44" t="s">
        <v>1623</v>
      </c>
      <c r="AD382" s="45" t="s">
        <v>320</v>
      </c>
      <c r="AE382" s="44" t="s">
        <v>321</v>
      </c>
      <c r="AF382" s="44">
        <v>600</v>
      </c>
      <c r="AG382" s="44">
        <v>0</v>
      </c>
      <c r="AH382" s="44">
        <f t="shared" si="71"/>
        <v>300</v>
      </c>
      <c r="AI382" s="44" t="s">
        <v>3693</v>
      </c>
      <c r="AJ382" s="50">
        <v>45496</v>
      </c>
      <c r="AK382" s="49" t="s">
        <v>3694</v>
      </c>
      <c r="AL382" s="44" t="s">
        <v>1608</v>
      </c>
      <c r="AM382" s="1">
        <f>VLOOKUP(C:C,AV:AW,2,FALSE)</f>
        <v>200</v>
      </c>
      <c r="AN382" s="1">
        <f>L382-AM382</f>
        <v>243.7</v>
      </c>
      <c r="AQ382" s="52"/>
      <c r="AR382" s="52"/>
      <c r="AS382" s="52"/>
      <c r="AT382" s="52"/>
      <c r="AU382" s="52"/>
      <c r="AV382" s="52"/>
      <c r="AW382" s="52"/>
      <c r="AX382" s="52"/>
      <c r="AY382" s="96"/>
      <c r="AZ382" s="52"/>
      <c r="BH382" s="1">
        <f>VLOOKUP(C:C,BN:BO,2,FALSE)</f>
        <v>125</v>
      </c>
      <c r="BI382" s="1">
        <f t="shared" si="72"/>
        <v>318.7</v>
      </c>
      <c r="BJ382" s="76">
        <v>1586679</v>
      </c>
      <c r="BK382" s="75" t="s">
        <v>1572</v>
      </c>
      <c r="BL382" s="75" t="s">
        <v>1605</v>
      </c>
      <c r="BM382" s="75" t="s">
        <v>1366</v>
      </c>
      <c r="BN382" s="77" t="s">
        <v>1367</v>
      </c>
      <c r="BO382" s="78">
        <v>800</v>
      </c>
      <c r="BP382" s="75" t="s">
        <v>3695</v>
      </c>
      <c r="BQ382" s="80">
        <v>45134</v>
      </c>
      <c r="BR382" s="75" t="s">
        <v>3696</v>
      </c>
      <c r="BS382" s="75" t="s">
        <v>1671</v>
      </c>
      <c r="BT382" s="75">
        <v>1600</v>
      </c>
      <c r="BU382" s="75">
        <v>0</v>
      </c>
    </row>
    <row r="383" ht="40.5" spans="1:73">
      <c r="A383" s="16">
        <f t="shared" si="66"/>
        <v>379</v>
      </c>
      <c r="B383" s="16" t="s">
        <v>920</v>
      </c>
      <c r="C383" s="16" t="s">
        <v>921</v>
      </c>
      <c r="D383" s="16" t="s">
        <v>318</v>
      </c>
      <c r="E383" s="16">
        <v>1</v>
      </c>
      <c r="F383" s="24" t="s">
        <v>3697</v>
      </c>
      <c r="G383" s="18" t="s">
        <v>922</v>
      </c>
      <c r="H383" s="16" t="s">
        <v>42</v>
      </c>
      <c r="I383" s="16">
        <v>1</v>
      </c>
      <c r="J383" s="33">
        <v>135</v>
      </c>
      <c r="K383" s="33">
        <f t="shared" si="67"/>
        <v>135</v>
      </c>
      <c r="L383" s="34">
        <v>127.5</v>
      </c>
      <c r="M383" s="33">
        <f t="shared" si="68"/>
        <v>127.5</v>
      </c>
      <c r="N383" s="35">
        <v>270</v>
      </c>
      <c r="O383" s="35">
        <v>270</v>
      </c>
      <c r="P383" s="35">
        <f t="shared" si="69"/>
        <v>177.5</v>
      </c>
      <c r="Q383" s="35">
        <f t="shared" si="70"/>
        <v>177.5</v>
      </c>
      <c r="R383" s="35"/>
      <c r="S383" s="35"/>
      <c r="T383" s="41"/>
      <c r="X383" s="1" t="e">
        <f t="shared" si="81"/>
        <v>#N/A</v>
      </c>
      <c r="AA383" s="46">
        <v>1811349</v>
      </c>
      <c r="AB383" s="44" t="s">
        <v>1622</v>
      </c>
      <c r="AC383" s="44" t="s">
        <v>1623</v>
      </c>
      <c r="AD383" s="45" t="s">
        <v>3698</v>
      </c>
      <c r="AE383" s="44" t="s">
        <v>3699</v>
      </c>
      <c r="AF383" s="44">
        <v>600</v>
      </c>
      <c r="AG383" s="44">
        <v>0</v>
      </c>
      <c r="AH383" s="44">
        <f t="shared" si="71"/>
        <v>300</v>
      </c>
      <c r="AI383" s="44" t="s">
        <v>3700</v>
      </c>
      <c r="AJ383" s="50">
        <v>45496</v>
      </c>
      <c r="AK383" s="49" t="s">
        <v>3701</v>
      </c>
      <c r="AL383" s="44" t="s">
        <v>1608</v>
      </c>
      <c r="AM383" s="1" t="e">
        <f>VLOOKUP(C:C,AV:AW,2,FALSE)</f>
        <v>#N/A</v>
      </c>
      <c r="AQ383" s="52"/>
      <c r="AR383" s="52"/>
      <c r="AS383" s="52"/>
      <c r="AT383" s="52"/>
      <c r="AU383" s="52"/>
      <c r="AV383" s="52"/>
      <c r="AW383" s="52"/>
      <c r="AX383" s="52"/>
      <c r="AY383" s="96"/>
      <c r="AZ383" s="52"/>
      <c r="BH383" s="1" t="e">
        <f>VLOOKUP(C:C,BN:BO,2,FALSE)</f>
        <v>#N/A</v>
      </c>
      <c r="BI383" s="1" t="e">
        <f t="shared" si="72"/>
        <v>#N/A</v>
      </c>
      <c r="BJ383" s="76">
        <v>1586679</v>
      </c>
      <c r="BK383" s="75" t="s">
        <v>1572</v>
      </c>
      <c r="BL383" s="75" t="s">
        <v>1605</v>
      </c>
      <c r="BM383" s="75" t="s">
        <v>1366</v>
      </c>
      <c r="BN383" s="77" t="s">
        <v>1367</v>
      </c>
      <c r="BO383" s="78">
        <v>800</v>
      </c>
      <c r="BP383" s="75" t="s">
        <v>3702</v>
      </c>
      <c r="BQ383" s="80">
        <v>45134</v>
      </c>
      <c r="BR383" s="75" t="s">
        <v>3703</v>
      </c>
      <c r="BS383" s="75" t="s">
        <v>1671</v>
      </c>
      <c r="BT383" s="75">
        <v>1600</v>
      </c>
      <c r="BU383" s="75">
        <v>0</v>
      </c>
    </row>
    <row r="384" ht="36" spans="1:73">
      <c r="A384" s="16">
        <f t="shared" si="66"/>
        <v>380</v>
      </c>
      <c r="B384" s="16" t="s">
        <v>923</v>
      </c>
      <c r="C384" s="16" t="s">
        <v>924</v>
      </c>
      <c r="D384" s="16" t="s">
        <v>40</v>
      </c>
      <c r="E384" s="16">
        <v>5</v>
      </c>
      <c r="F384" s="19" t="s">
        <v>1989</v>
      </c>
      <c r="G384" s="19" t="s">
        <v>1989</v>
      </c>
      <c r="H384" s="16" t="s">
        <v>42</v>
      </c>
      <c r="I384" s="16">
        <v>1</v>
      </c>
      <c r="J384" s="33">
        <v>630</v>
      </c>
      <c r="K384" s="33">
        <f t="shared" si="67"/>
        <v>3150</v>
      </c>
      <c r="L384" s="34">
        <v>510</v>
      </c>
      <c r="M384" s="33">
        <f t="shared" si="68"/>
        <v>2550</v>
      </c>
      <c r="N384" s="35">
        <v>441</v>
      </c>
      <c r="O384" s="35">
        <v>2205</v>
      </c>
      <c r="P384" s="35">
        <f t="shared" si="69"/>
        <v>527</v>
      </c>
      <c r="Q384" s="35">
        <f t="shared" si="70"/>
        <v>2635</v>
      </c>
      <c r="R384" s="35"/>
      <c r="S384" s="35"/>
      <c r="T384" s="41"/>
      <c r="X384" s="1" t="e">
        <f t="shared" si="81"/>
        <v>#N/A</v>
      </c>
      <c r="AA384" s="46">
        <v>1811349</v>
      </c>
      <c r="AB384" s="44" t="s">
        <v>1622</v>
      </c>
      <c r="AC384" s="44" t="s">
        <v>1623</v>
      </c>
      <c r="AD384" s="45" t="s">
        <v>3704</v>
      </c>
      <c r="AE384" s="44" t="s">
        <v>3705</v>
      </c>
      <c r="AF384" s="44">
        <v>400</v>
      </c>
      <c r="AG384" s="44">
        <v>0</v>
      </c>
      <c r="AH384" s="44">
        <f t="shared" si="71"/>
        <v>200</v>
      </c>
      <c r="AI384" s="44" t="s">
        <v>3706</v>
      </c>
      <c r="AJ384" s="50">
        <v>45496</v>
      </c>
      <c r="AK384" s="49" t="s">
        <v>3707</v>
      </c>
      <c r="AL384" s="44" t="s">
        <v>1608</v>
      </c>
      <c r="AM384" s="1" t="e">
        <f>VLOOKUP(C:C,AV:AW,2,FALSE)</f>
        <v>#N/A</v>
      </c>
      <c r="AQ384" s="52"/>
      <c r="AR384" s="52"/>
      <c r="AS384" s="52"/>
      <c r="AT384" s="52"/>
      <c r="AU384" s="52"/>
      <c r="AV384" s="52"/>
      <c r="AW384" s="52"/>
      <c r="AX384" s="52"/>
      <c r="AY384" s="96"/>
      <c r="AZ384" s="52"/>
      <c r="BH384" s="1" t="e">
        <f>VLOOKUP(C:C,BN:BO,2,FALSE)</f>
        <v>#N/A</v>
      </c>
      <c r="BI384" s="1" t="e">
        <f t="shared" si="72"/>
        <v>#N/A</v>
      </c>
      <c r="BJ384" s="76">
        <v>1586679</v>
      </c>
      <c r="BK384" s="75" t="s">
        <v>1572</v>
      </c>
      <c r="BL384" s="75" t="s">
        <v>1605</v>
      </c>
      <c r="BM384" s="75" t="s">
        <v>1106</v>
      </c>
      <c r="BN384" s="77" t="s">
        <v>1107</v>
      </c>
      <c r="BO384" s="78">
        <v>980</v>
      </c>
      <c r="BP384" s="75" t="s">
        <v>3708</v>
      </c>
      <c r="BQ384" s="80">
        <v>45134</v>
      </c>
      <c r="BR384" s="75" t="s">
        <v>2117</v>
      </c>
      <c r="BS384" s="75" t="s">
        <v>1613</v>
      </c>
      <c r="BT384" s="75">
        <v>1960</v>
      </c>
      <c r="BU384" s="75">
        <v>0</v>
      </c>
    </row>
    <row r="385" ht="56.25" spans="1:73">
      <c r="A385" s="16">
        <f t="shared" si="66"/>
        <v>381</v>
      </c>
      <c r="B385" s="16" t="s">
        <v>926</v>
      </c>
      <c r="C385" s="16" t="s">
        <v>40</v>
      </c>
      <c r="D385" s="16" t="s">
        <v>40</v>
      </c>
      <c r="E385" s="16">
        <v>8</v>
      </c>
      <c r="F385" s="18" t="s">
        <v>3709</v>
      </c>
      <c r="G385" s="18" t="s">
        <v>3709</v>
      </c>
      <c r="H385" s="16" t="s">
        <v>42</v>
      </c>
      <c r="I385" s="16">
        <v>1</v>
      </c>
      <c r="J385" s="33">
        <v>270</v>
      </c>
      <c r="K385" s="33">
        <f t="shared" si="67"/>
        <v>2160</v>
      </c>
      <c r="L385" s="34">
        <v>153</v>
      </c>
      <c r="M385" s="33">
        <f t="shared" si="68"/>
        <v>1224</v>
      </c>
      <c r="N385" s="35">
        <v>216</v>
      </c>
      <c r="O385" s="35">
        <v>1728</v>
      </c>
      <c r="P385" s="35">
        <f t="shared" si="69"/>
        <v>213</v>
      </c>
      <c r="Q385" s="35">
        <f t="shared" si="70"/>
        <v>1704</v>
      </c>
      <c r="R385" s="35"/>
      <c r="S385" s="35"/>
      <c r="T385" s="41"/>
      <c r="X385" s="1">
        <f>VLOOKUP(C:C,AE:AH,4,FALSE)</f>
        <v>300</v>
      </c>
      <c r="Y385" s="1">
        <f t="shared" si="82"/>
        <v>-147</v>
      </c>
      <c r="AA385" s="46">
        <v>1811349</v>
      </c>
      <c r="AB385" s="44" t="s">
        <v>1622</v>
      </c>
      <c r="AC385" s="44" t="s">
        <v>1623</v>
      </c>
      <c r="AD385" s="45" t="s">
        <v>1202</v>
      </c>
      <c r="AE385" s="44" t="s">
        <v>3710</v>
      </c>
      <c r="AF385" s="44">
        <v>700</v>
      </c>
      <c r="AG385" s="44">
        <v>0</v>
      </c>
      <c r="AH385" s="44">
        <f t="shared" si="71"/>
        <v>350</v>
      </c>
      <c r="AI385" s="44" t="s">
        <v>3711</v>
      </c>
      <c r="AJ385" s="50">
        <v>45496</v>
      </c>
      <c r="AK385" s="49" t="s">
        <v>3712</v>
      </c>
      <c r="AL385" s="44" t="s">
        <v>1608</v>
      </c>
      <c r="AM385" s="1">
        <f>VLOOKUP(C:C,AV:AW,2,FALSE)</f>
        <v>200</v>
      </c>
      <c r="AN385" s="1">
        <f>L385-AM385</f>
        <v>-47</v>
      </c>
      <c r="AQ385" s="52"/>
      <c r="AR385" s="52"/>
      <c r="AS385" s="52"/>
      <c r="AT385" s="52"/>
      <c r="AU385" s="52"/>
      <c r="AV385" s="52"/>
      <c r="AW385" s="52"/>
      <c r="AX385" s="52"/>
      <c r="AY385" s="96"/>
      <c r="AZ385" s="52"/>
      <c r="BH385" s="1">
        <f>VLOOKUP(C:C,BN:BO,2,FALSE)</f>
        <v>125</v>
      </c>
      <c r="BI385" s="1">
        <f t="shared" si="72"/>
        <v>28</v>
      </c>
      <c r="BJ385" s="76">
        <v>1586679</v>
      </c>
      <c r="BK385" s="75" t="s">
        <v>1572</v>
      </c>
      <c r="BL385" s="75" t="s">
        <v>1605</v>
      </c>
      <c r="BM385" s="75" t="s">
        <v>1106</v>
      </c>
      <c r="BN385" s="77" t="s">
        <v>1107</v>
      </c>
      <c r="BO385" s="78">
        <v>980</v>
      </c>
      <c r="BP385" s="75" t="s">
        <v>3713</v>
      </c>
      <c r="BQ385" s="80">
        <v>45134</v>
      </c>
      <c r="BR385" s="75" t="s">
        <v>2122</v>
      </c>
      <c r="BS385" s="75" t="s">
        <v>1671</v>
      </c>
      <c r="BT385" s="75">
        <v>1960</v>
      </c>
      <c r="BU385" s="75">
        <v>0</v>
      </c>
    </row>
    <row r="386" ht="56.25" spans="1:73">
      <c r="A386" s="16">
        <f t="shared" si="66"/>
        <v>382</v>
      </c>
      <c r="B386" s="16" t="s">
        <v>928</v>
      </c>
      <c r="C386" s="16" t="s">
        <v>929</v>
      </c>
      <c r="D386" s="16" t="s">
        <v>40</v>
      </c>
      <c r="E386" s="16">
        <v>1</v>
      </c>
      <c r="F386" s="18" t="s">
        <v>3714</v>
      </c>
      <c r="G386" s="18" t="s">
        <v>3714</v>
      </c>
      <c r="H386" s="16" t="s">
        <v>42</v>
      </c>
      <c r="I386" s="16">
        <v>1</v>
      </c>
      <c r="J386" s="33">
        <v>1080</v>
      </c>
      <c r="K386" s="33">
        <f t="shared" si="67"/>
        <v>1080</v>
      </c>
      <c r="L386" s="34">
        <v>765</v>
      </c>
      <c r="M386" s="33">
        <f t="shared" si="68"/>
        <v>765</v>
      </c>
      <c r="N386" s="35">
        <v>1080</v>
      </c>
      <c r="O386" s="35">
        <v>1080</v>
      </c>
      <c r="P386" s="35">
        <f t="shared" si="69"/>
        <v>975</v>
      </c>
      <c r="Q386" s="35">
        <f t="shared" si="70"/>
        <v>975</v>
      </c>
      <c r="R386" s="35"/>
      <c r="S386" s="35"/>
      <c r="T386" s="41"/>
      <c r="X386" s="1">
        <f>VLOOKUP(C:C,AE:AH,4,FALSE)</f>
        <v>750</v>
      </c>
      <c r="Y386" s="1">
        <f t="shared" si="82"/>
        <v>15</v>
      </c>
      <c r="AA386" s="46">
        <v>1811349</v>
      </c>
      <c r="AB386" s="44" t="s">
        <v>1622</v>
      </c>
      <c r="AC386" s="44" t="s">
        <v>1623</v>
      </c>
      <c r="AD386" s="45" t="s">
        <v>1192</v>
      </c>
      <c r="AE386" s="44" t="s">
        <v>3209</v>
      </c>
      <c r="AF386" s="44">
        <v>700</v>
      </c>
      <c r="AG386" s="44">
        <v>0</v>
      </c>
      <c r="AH386" s="44">
        <f t="shared" si="71"/>
        <v>350</v>
      </c>
      <c r="AI386" s="44" t="s">
        <v>3715</v>
      </c>
      <c r="AJ386" s="50">
        <v>45496</v>
      </c>
      <c r="AK386" s="49" t="s">
        <v>3716</v>
      </c>
      <c r="AL386" s="44" t="s">
        <v>1608</v>
      </c>
      <c r="AM386" s="1" t="e">
        <f>VLOOKUP(C:C,AV:AW,2,FALSE)</f>
        <v>#N/A</v>
      </c>
      <c r="AQ386" s="52"/>
      <c r="AR386" s="52"/>
      <c r="AS386" s="52"/>
      <c r="AT386" s="52"/>
      <c r="AU386" s="52"/>
      <c r="AV386" s="52"/>
      <c r="AW386" s="52"/>
      <c r="AX386" s="52"/>
      <c r="AY386" s="96"/>
      <c r="AZ386" s="52"/>
      <c r="BH386" s="1">
        <f>VLOOKUP(C:C,BN:BO,2,FALSE)</f>
        <v>750</v>
      </c>
      <c r="BI386" s="1">
        <f t="shared" si="72"/>
        <v>15</v>
      </c>
      <c r="BJ386" s="76">
        <v>1586679</v>
      </c>
      <c r="BK386" s="75" t="s">
        <v>1572</v>
      </c>
      <c r="BL386" s="75" t="s">
        <v>1605</v>
      </c>
      <c r="BM386" s="75" t="s">
        <v>1106</v>
      </c>
      <c r="BN386" s="77" t="s">
        <v>1107</v>
      </c>
      <c r="BO386" s="78">
        <v>980</v>
      </c>
      <c r="BP386" s="75" t="s">
        <v>3717</v>
      </c>
      <c r="BQ386" s="80">
        <v>45134</v>
      </c>
      <c r="BR386" s="75" t="s">
        <v>2128</v>
      </c>
      <c r="BS386" s="75" t="s">
        <v>1671</v>
      </c>
      <c r="BT386" s="75">
        <v>1960</v>
      </c>
      <c r="BU386" s="75">
        <v>0</v>
      </c>
    </row>
    <row r="387" ht="36" spans="1:73">
      <c r="A387" s="16">
        <f t="shared" si="66"/>
        <v>383</v>
      </c>
      <c r="B387" s="16" t="s">
        <v>931</v>
      </c>
      <c r="C387" s="16" t="s">
        <v>932</v>
      </c>
      <c r="D387" s="16" t="s">
        <v>933</v>
      </c>
      <c r="E387" s="16">
        <v>1</v>
      </c>
      <c r="F387" s="24" t="s">
        <v>3718</v>
      </c>
      <c r="G387" s="18" t="s">
        <v>3719</v>
      </c>
      <c r="H387" s="16" t="s">
        <v>42</v>
      </c>
      <c r="I387" s="16">
        <v>1</v>
      </c>
      <c r="J387" s="33">
        <v>1080</v>
      </c>
      <c r="K387" s="33">
        <f t="shared" si="67"/>
        <v>1080</v>
      </c>
      <c r="L387" s="34">
        <v>1530</v>
      </c>
      <c r="M387" s="33">
        <f t="shared" si="68"/>
        <v>1530</v>
      </c>
      <c r="N387" s="35">
        <v>90</v>
      </c>
      <c r="O387" s="35">
        <v>90</v>
      </c>
      <c r="P387" s="35">
        <f t="shared" si="69"/>
        <v>900</v>
      </c>
      <c r="Q387" s="35">
        <f t="shared" si="70"/>
        <v>900</v>
      </c>
      <c r="R387" s="35"/>
      <c r="S387" s="35"/>
      <c r="T387" s="41"/>
      <c r="X387" s="1" t="e">
        <f t="shared" si="81"/>
        <v>#N/A</v>
      </c>
      <c r="AA387" s="46">
        <v>1811349</v>
      </c>
      <c r="AB387" s="44" t="s">
        <v>1622</v>
      </c>
      <c r="AC387" s="44" t="s">
        <v>1623</v>
      </c>
      <c r="AD387" s="45" t="s">
        <v>1200</v>
      </c>
      <c r="AE387" s="44" t="s">
        <v>3720</v>
      </c>
      <c r="AF387" s="44">
        <v>600</v>
      </c>
      <c r="AG387" s="44">
        <v>0</v>
      </c>
      <c r="AH387" s="44">
        <f t="shared" si="71"/>
        <v>300</v>
      </c>
      <c r="AI387" s="44" t="s">
        <v>3721</v>
      </c>
      <c r="AJ387" s="50">
        <v>45496</v>
      </c>
      <c r="AK387" s="49" t="s">
        <v>3722</v>
      </c>
      <c r="AL387" s="44" t="s">
        <v>1608</v>
      </c>
      <c r="AM387" s="1" t="e">
        <f>VLOOKUP(C:C,AV:AW,2,FALSE)</f>
        <v>#N/A</v>
      </c>
      <c r="AQ387" s="52"/>
      <c r="AR387" s="52"/>
      <c r="AS387" s="52"/>
      <c r="AT387" s="52"/>
      <c r="AU387" s="52"/>
      <c r="AV387" s="52"/>
      <c r="AW387" s="52"/>
      <c r="AX387" s="52"/>
      <c r="AY387" s="96"/>
      <c r="AZ387" s="52"/>
      <c r="BH387" s="1" t="e">
        <f>VLOOKUP(C:C,BN:BO,2,FALSE)</f>
        <v>#N/A</v>
      </c>
      <c r="BI387" s="1" t="e">
        <f t="shared" si="72"/>
        <v>#N/A</v>
      </c>
      <c r="BJ387" s="76">
        <v>1586679</v>
      </c>
      <c r="BK387" s="75" t="s">
        <v>1572</v>
      </c>
      <c r="BL387" s="75" t="s">
        <v>1605</v>
      </c>
      <c r="BM387" s="75" t="s">
        <v>1106</v>
      </c>
      <c r="BN387" s="77" t="s">
        <v>1107</v>
      </c>
      <c r="BO387" s="78">
        <v>980</v>
      </c>
      <c r="BP387" s="75" t="s">
        <v>3723</v>
      </c>
      <c r="BQ387" s="80">
        <v>45134</v>
      </c>
      <c r="BR387" s="75" t="s">
        <v>2133</v>
      </c>
      <c r="BS387" s="75" t="s">
        <v>1671</v>
      </c>
      <c r="BT387" s="75">
        <v>1960</v>
      </c>
      <c r="BU387" s="75">
        <v>0</v>
      </c>
    </row>
    <row r="388" ht="40.5" spans="1:73">
      <c r="A388" s="16">
        <f t="shared" si="66"/>
        <v>384</v>
      </c>
      <c r="B388" s="16" t="s">
        <v>935</v>
      </c>
      <c r="C388" s="16" t="s">
        <v>936</v>
      </c>
      <c r="D388" s="16" t="s">
        <v>95</v>
      </c>
      <c r="E388" s="16">
        <v>1</v>
      </c>
      <c r="F388" s="18" t="s">
        <v>937</v>
      </c>
      <c r="G388" s="18" t="s">
        <v>937</v>
      </c>
      <c r="H388" s="16" t="s">
        <v>42</v>
      </c>
      <c r="I388" s="16">
        <v>1</v>
      </c>
      <c r="J388" s="33">
        <v>315</v>
      </c>
      <c r="K388" s="33">
        <f t="shared" si="67"/>
        <v>315</v>
      </c>
      <c r="L388" s="34">
        <v>1071</v>
      </c>
      <c r="M388" s="33">
        <f t="shared" si="68"/>
        <v>1071</v>
      </c>
      <c r="N388" s="35">
        <v>540</v>
      </c>
      <c r="O388" s="35">
        <v>540</v>
      </c>
      <c r="P388" s="35">
        <f t="shared" si="69"/>
        <v>642</v>
      </c>
      <c r="Q388" s="35">
        <f t="shared" si="70"/>
        <v>642</v>
      </c>
      <c r="R388" s="35"/>
      <c r="S388" s="35"/>
      <c r="T388" s="41"/>
      <c r="X388" s="1" t="e">
        <f t="shared" si="81"/>
        <v>#N/A</v>
      </c>
      <c r="AA388" s="46">
        <v>1811349</v>
      </c>
      <c r="AB388" s="44" t="s">
        <v>1622</v>
      </c>
      <c r="AC388" s="44" t="s">
        <v>1623</v>
      </c>
      <c r="AD388" s="45" t="s">
        <v>141</v>
      </c>
      <c r="AE388" s="44" t="s">
        <v>3724</v>
      </c>
      <c r="AF388" s="44">
        <v>600</v>
      </c>
      <c r="AG388" s="44">
        <v>0</v>
      </c>
      <c r="AH388" s="44">
        <f t="shared" si="71"/>
        <v>300</v>
      </c>
      <c r="AI388" s="44" t="s">
        <v>3725</v>
      </c>
      <c r="AJ388" s="50">
        <v>45496</v>
      </c>
      <c r="AK388" s="49" t="s">
        <v>3726</v>
      </c>
      <c r="AL388" s="44" t="s">
        <v>1608</v>
      </c>
      <c r="AM388" s="1" t="e">
        <f>VLOOKUP(C:C,AV:AW,2,FALSE)</f>
        <v>#N/A</v>
      </c>
      <c r="AQ388" s="52"/>
      <c r="AR388" s="52"/>
      <c r="AS388" s="52"/>
      <c r="AT388" s="52"/>
      <c r="AU388" s="52"/>
      <c r="AV388" s="52"/>
      <c r="AW388" s="52"/>
      <c r="AX388" s="52"/>
      <c r="AY388" s="96"/>
      <c r="AZ388" s="52"/>
      <c r="BH388" s="1" t="e">
        <f>VLOOKUP(C:C,BN:BO,2,FALSE)</f>
        <v>#N/A</v>
      </c>
      <c r="BI388" s="1" t="e">
        <f t="shared" si="72"/>
        <v>#N/A</v>
      </c>
      <c r="BJ388" s="76">
        <v>1586679</v>
      </c>
      <c r="BK388" s="75" t="s">
        <v>1572</v>
      </c>
      <c r="BL388" s="75" t="s">
        <v>1605</v>
      </c>
      <c r="BM388" s="75" t="s">
        <v>1106</v>
      </c>
      <c r="BN388" s="77" t="s">
        <v>1107</v>
      </c>
      <c r="BO388" s="78">
        <v>980</v>
      </c>
      <c r="BP388" s="75" t="s">
        <v>3727</v>
      </c>
      <c r="BQ388" s="80">
        <v>45134</v>
      </c>
      <c r="BR388" s="75" t="s">
        <v>2138</v>
      </c>
      <c r="BS388" s="75" t="s">
        <v>1671</v>
      </c>
      <c r="BT388" s="75">
        <v>1960</v>
      </c>
      <c r="BU388" s="75">
        <v>0</v>
      </c>
    </row>
    <row r="389" ht="36" spans="1:73">
      <c r="A389" s="16">
        <f t="shared" ref="A389:A452" si="83">ROW()-4</f>
        <v>385</v>
      </c>
      <c r="B389" s="16" t="s">
        <v>938</v>
      </c>
      <c r="C389" s="16" t="s">
        <v>939</v>
      </c>
      <c r="D389" s="16" t="s">
        <v>764</v>
      </c>
      <c r="E389" s="16">
        <v>5</v>
      </c>
      <c r="F389" s="18" t="s">
        <v>56</v>
      </c>
      <c r="G389" s="18" t="s">
        <v>56</v>
      </c>
      <c r="H389" s="16" t="s">
        <v>54</v>
      </c>
      <c r="I389" s="16">
        <v>1</v>
      </c>
      <c r="J389" s="33">
        <v>135</v>
      </c>
      <c r="K389" s="33">
        <f t="shared" ref="K389:K452" si="84">E389*I389*J389</f>
        <v>675</v>
      </c>
      <c r="L389" s="34">
        <v>71.4</v>
      </c>
      <c r="M389" s="33">
        <f t="shared" ref="M389:M452" si="85">E389*I389*L389</f>
        <v>357</v>
      </c>
      <c r="N389" s="35">
        <v>154</v>
      </c>
      <c r="O389" s="35">
        <v>770</v>
      </c>
      <c r="P389" s="35">
        <f t="shared" ref="P389:P452" si="86">ROUND(AVERAGE(J389,L389,N389),2)</f>
        <v>120.13</v>
      </c>
      <c r="Q389" s="35">
        <f t="shared" ref="Q389:Q452" si="87">ROUND(E389*I389*P389,2)</f>
        <v>600.65</v>
      </c>
      <c r="R389" s="35"/>
      <c r="S389" s="35"/>
      <c r="T389" s="41"/>
      <c r="X389" s="1" t="e">
        <f t="shared" si="81"/>
        <v>#N/A</v>
      </c>
      <c r="AA389" s="46">
        <v>1811349</v>
      </c>
      <c r="AB389" s="44" t="s">
        <v>1622</v>
      </c>
      <c r="AC389" s="44" t="s">
        <v>1623</v>
      </c>
      <c r="AD389" s="45" t="s">
        <v>3728</v>
      </c>
      <c r="AE389" s="44" t="s">
        <v>3729</v>
      </c>
      <c r="AF389" s="44">
        <v>600</v>
      </c>
      <c r="AG389" s="44">
        <v>0</v>
      </c>
      <c r="AH389" s="44">
        <f t="shared" ref="AH389:AH452" si="88">+(AF389+AG389)*0.5</f>
        <v>300</v>
      </c>
      <c r="AI389" s="44" t="s">
        <v>3730</v>
      </c>
      <c r="AJ389" s="50">
        <v>45496</v>
      </c>
      <c r="AK389" s="49" t="s">
        <v>3731</v>
      </c>
      <c r="AL389" s="44" t="s">
        <v>1608</v>
      </c>
      <c r="AM389" s="1" t="e">
        <f>VLOOKUP(C:C,AV:AW,2,FALSE)</f>
        <v>#N/A</v>
      </c>
      <c r="AQ389" s="52"/>
      <c r="AR389" s="52"/>
      <c r="AS389" s="52"/>
      <c r="AT389" s="52"/>
      <c r="AU389" s="52"/>
      <c r="AV389" s="52"/>
      <c r="AW389" s="52"/>
      <c r="AX389" s="52"/>
      <c r="AY389" s="96"/>
      <c r="AZ389" s="52"/>
      <c r="BH389" s="1" t="e">
        <f>VLOOKUP(C:C,BN:BO,2,FALSE)</f>
        <v>#N/A</v>
      </c>
      <c r="BI389" s="1" t="e">
        <f t="shared" ref="BI389:BI452" si="89">L389-BH389</f>
        <v>#N/A</v>
      </c>
      <c r="BJ389" s="76">
        <v>1586679</v>
      </c>
      <c r="BK389" s="75" t="s">
        <v>1572</v>
      </c>
      <c r="BL389" s="75" t="s">
        <v>1605</v>
      </c>
      <c r="BM389" s="75" t="s">
        <v>1106</v>
      </c>
      <c r="BN389" s="77" t="s">
        <v>1107</v>
      </c>
      <c r="BO389" s="78">
        <v>980</v>
      </c>
      <c r="BP389" s="75" t="s">
        <v>3732</v>
      </c>
      <c r="BQ389" s="80">
        <v>45134</v>
      </c>
      <c r="BR389" s="75" t="s">
        <v>2143</v>
      </c>
      <c r="BS389" s="75" t="s">
        <v>1671</v>
      </c>
      <c r="BT389" s="75">
        <v>1960</v>
      </c>
      <c r="BU389" s="75">
        <v>0</v>
      </c>
    </row>
    <row r="390" ht="36" spans="1:73">
      <c r="A390" s="16">
        <f t="shared" si="83"/>
        <v>386</v>
      </c>
      <c r="B390" s="16" t="s">
        <v>940</v>
      </c>
      <c r="C390" s="16" t="s">
        <v>941</v>
      </c>
      <c r="D390" s="16" t="s">
        <v>40</v>
      </c>
      <c r="E390" s="16">
        <v>1</v>
      </c>
      <c r="F390" s="18" t="s">
        <v>3733</v>
      </c>
      <c r="G390" s="18" t="s">
        <v>3733</v>
      </c>
      <c r="H390" s="16" t="s">
        <v>42</v>
      </c>
      <c r="I390" s="16">
        <v>1</v>
      </c>
      <c r="J390" s="33">
        <v>600</v>
      </c>
      <c r="K390" s="33">
        <f t="shared" si="84"/>
        <v>600</v>
      </c>
      <c r="L390" s="34">
        <v>510</v>
      </c>
      <c r="M390" s="33">
        <f t="shared" si="85"/>
        <v>510</v>
      </c>
      <c r="N390" s="35">
        <v>747</v>
      </c>
      <c r="O390" s="35">
        <v>747</v>
      </c>
      <c r="P390" s="35">
        <f t="shared" si="86"/>
        <v>619</v>
      </c>
      <c r="Q390" s="35">
        <f t="shared" si="87"/>
        <v>619</v>
      </c>
      <c r="R390" s="35"/>
      <c r="S390" s="35"/>
      <c r="T390" s="41"/>
      <c r="X390" s="1" t="e">
        <f t="shared" si="81"/>
        <v>#N/A</v>
      </c>
      <c r="AA390" s="46">
        <v>1811349</v>
      </c>
      <c r="AB390" s="44" t="s">
        <v>1622</v>
      </c>
      <c r="AC390" s="44" t="s">
        <v>1623</v>
      </c>
      <c r="AD390" s="45" t="s">
        <v>327</v>
      </c>
      <c r="AE390" s="44" t="s">
        <v>3734</v>
      </c>
      <c r="AF390" s="44">
        <v>600</v>
      </c>
      <c r="AG390" s="44">
        <v>0</v>
      </c>
      <c r="AH390" s="44">
        <f t="shared" si="88"/>
        <v>300</v>
      </c>
      <c r="AI390" s="44" t="s">
        <v>3735</v>
      </c>
      <c r="AJ390" s="50">
        <v>45496</v>
      </c>
      <c r="AK390" s="49" t="s">
        <v>3736</v>
      </c>
      <c r="AL390" s="44" t="s">
        <v>1608</v>
      </c>
      <c r="AM390" s="1" t="e">
        <f>VLOOKUP(C:C,AV:AW,2,FALSE)</f>
        <v>#N/A</v>
      </c>
      <c r="AQ390" s="52"/>
      <c r="AR390" s="52"/>
      <c r="AS390" s="52"/>
      <c r="AT390" s="52"/>
      <c r="AU390" s="52"/>
      <c r="AV390" s="52"/>
      <c r="AW390" s="52"/>
      <c r="AX390" s="52"/>
      <c r="AY390" s="96"/>
      <c r="AZ390" s="52"/>
      <c r="BH390" s="1" t="e">
        <f>VLOOKUP(C:C,BN:BO,2,FALSE)</f>
        <v>#N/A</v>
      </c>
      <c r="BI390" s="1" t="e">
        <f t="shared" si="89"/>
        <v>#N/A</v>
      </c>
      <c r="BJ390" s="76">
        <v>1586679</v>
      </c>
      <c r="BK390" s="75" t="s">
        <v>1572</v>
      </c>
      <c r="BL390" s="75" t="s">
        <v>1605</v>
      </c>
      <c r="BM390" s="75" t="s">
        <v>1106</v>
      </c>
      <c r="BN390" s="77" t="s">
        <v>1107</v>
      </c>
      <c r="BO390" s="78">
        <v>980</v>
      </c>
      <c r="BP390" s="75" t="s">
        <v>3737</v>
      </c>
      <c r="BQ390" s="80">
        <v>45134</v>
      </c>
      <c r="BR390" s="75" t="s">
        <v>2149</v>
      </c>
      <c r="BS390" s="75" t="s">
        <v>1613</v>
      </c>
      <c r="BT390" s="75">
        <v>1960</v>
      </c>
      <c r="BU390" s="75">
        <v>0</v>
      </c>
    </row>
    <row r="391" ht="40.5" spans="1:73">
      <c r="A391" s="16">
        <f t="shared" si="83"/>
        <v>387</v>
      </c>
      <c r="B391" s="16" t="s">
        <v>943</v>
      </c>
      <c r="C391" s="16" t="s">
        <v>944</v>
      </c>
      <c r="D391" s="16" t="s">
        <v>40</v>
      </c>
      <c r="E391" s="16">
        <v>1</v>
      </c>
      <c r="F391" s="18" t="s">
        <v>56</v>
      </c>
      <c r="G391" s="18" t="s">
        <v>56</v>
      </c>
      <c r="H391" s="16" t="s">
        <v>54</v>
      </c>
      <c r="I391" s="16">
        <v>1</v>
      </c>
      <c r="J391" s="33">
        <v>135</v>
      </c>
      <c r="K391" s="33">
        <f t="shared" si="84"/>
        <v>135</v>
      </c>
      <c r="L391" s="34">
        <v>91.8</v>
      </c>
      <c r="M391" s="33">
        <f t="shared" si="85"/>
        <v>91.8</v>
      </c>
      <c r="N391" s="35">
        <v>99</v>
      </c>
      <c r="O391" s="35">
        <v>99</v>
      </c>
      <c r="P391" s="35">
        <f t="shared" si="86"/>
        <v>108.6</v>
      </c>
      <c r="Q391" s="35">
        <f t="shared" si="87"/>
        <v>108.6</v>
      </c>
      <c r="R391" s="35"/>
      <c r="S391" s="35"/>
      <c r="T391" s="41"/>
      <c r="X391" s="1" t="e">
        <f t="shared" si="81"/>
        <v>#N/A</v>
      </c>
      <c r="AA391" s="46">
        <v>1811349</v>
      </c>
      <c r="AB391" s="44" t="s">
        <v>1622</v>
      </c>
      <c r="AC391" s="44" t="s">
        <v>1623</v>
      </c>
      <c r="AD391" s="45" t="s">
        <v>3368</v>
      </c>
      <c r="AE391" s="44" t="s">
        <v>3738</v>
      </c>
      <c r="AF391" s="44">
        <v>720</v>
      </c>
      <c r="AG391" s="44">
        <v>0</v>
      </c>
      <c r="AH391" s="44">
        <f t="shared" si="88"/>
        <v>360</v>
      </c>
      <c r="AI391" s="44" t="s">
        <v>3739</v>
      </c>
      <c r="AJ391" s="50">
        <v>45496</v>
      </c>
      <c r="AK391" s="49" t="s">
        <v>3740</v>
      </c>
      <c r="AL391" s="44" t="s">
        <v>1608</v>
      </c>
      <c r="AM391" s="1" t="e">
        <f>VLOOKUP(C:C,AV:AW,2,FALSE)</f>
        <v>#N/A</v>
      </c>
      <c r="AQ391" s="52"/>
      <c r="AR391" s="52"/>
      <c r="AS391" s="52"/>
      <c r="AT391" s="52"/>
      <c r="AU391" s="52"/>
      <c r="AV391" s="52"/>
      <c r="AW391" s="52"/>
      <c r="AX391" s="52"/>
      <c r="AY391" s="96"/>
      <c r="AZ391" s="52"/>
      <c r="BH391" s="1">
        <f>VLOOKUP(C:C,BN:BO,2,FALSE)</f>
        <v>90</v>
      </c>
      <c r="BI391" s="1">
        <f t="shared" si="89"/>
        <v>1.8</v>
      </c>
      <c r="BJ391" s="76">
        <v>1586679</v>
      </c>
      <c r="BK391" s="75" t="s">
        <v>1572</v>
      </c>
      <c r="BL391" s="75" t="s">
        <v>1605</v>
      </c>
      <c r="BM391" s="75" t="s">
        <v>1106</v>
      </c>
      <c r="BN391" s="77" t="s">
        <v>1107</v>
      </c>
      <c r="BO391" s="78">
        <v>980</v>
      </c>
      <c r="BP391" s="75" t="s">
        <v>3741</v>
      </c>
      <c r="BQ391" s="80">
        <v>45134</v>
      </c>
      <c r="BR391" s="75" t="s">
        <v>2154</v>
      </c>
      <c r="BS391" s="75" t="s">
        <v>1671</v>
      </c>
      <c r="BT391" s="75">
        <v>1960</v>
      </c>
      <c r="BU391" s="75">
        <v>0</v>
      </c>
    </row>
    <row r="392" ht="36" spans="1:73">
      <c r="A392" s="16">
        <f t="shared" si="83"/>
        <v>388</v>
      </c>
      <c r="B392" s="16" t="s">
        <v>945</v>
      </c>
      <c r="C392" s="16" t="s">
        <v>946</v>
      </c>
      <c r="D392" s="16" t="s">
        <v>40</v>
      </c>
      <c r="E392" s="16">
        <v>1</v>
      </c>
      <c r="F392" s="17" t="s">
        <v>3742</v>
      </c>
      <c r="G392" s="17" t="s">
        <v>3742</v>
      </c>
      <c r="H392" s="16" t="s">
        <v>42</v>
      </c>
      <c r="I392" s="16">
        <v>1</v>
      </c>
      <c r="J392" s="33">
        <v>315</v>
      </c>
      <c r="K392" s="33">
        <f t="shared" si="84"/>
        <v>315</v>
      </c>
      <c r="L392" s="34">
        <v>510</v>
      </c>
      <c r="M392" s="33">
        <f t="shared" si="85"/>
        <v>510</v>
      </c>
      <c r="N392" s="35">
        <v>567</v>
      </c>
      <c r="O392" s="35">
        <v>567</v>
      </c>
      <c r="P392" s="35">
        <f t="shared" si="86"/>
        <v>464</v>
      </c>
      <c r="Q392" s="35">
        <f t="shared" si="87"/>
        <v>464</v>
      </c>
      <c r="R392" s="35"/>
      <c r="S392" s="35"/>
      <c r="T392" s="41"/>
      <c r="X392" s="1">
        <f>VLOOKUP(C:C,AE:AH,4,FALSE)</f>
        <v>500</v>
      </c>
      <c r="Y392" s="1">
        <f t="shared" ref="Y392:Y394" si="90">L392-X392</f>
        <v>10</v>
      </c>
      <c r="AA392" s="46">
        <v>1811349</v>
      </c>
      <c r="AB392" s="44" t="s">
        <v>1622</v>
      </c>
      <c r="AC392" s="44" t="s">
        <v>1623</v>
      </c>
      <c r="AD392" s="45" t="s">
        <v>1399</v>
      </c>
      <c r="AE392" s="44" t="s">
        <v>3743</v>
      </c>
      <c r="AF392" s="44">
        <v>300</v>
      </c>
      <c r="AG392" s="44">
        <v>0</v>
      </c>
      <c r="AH392" s="44">
        <f t="shared" si="88"/>
        <v>150</v>
      </c>
      <c r="AI392" s="44" t="s">
        <v>3744</v>
      </c>
      <c r="AJ392" s="50">
        <v>45496</v>
      </c>
      <c r="AK392" s="49" t="s">
        <v>3745</v>
      </c>
      <c r="AL392" s="44" t="s">
        <v>1608</v>
      </c>
      <c r="AM392" s="1" t="e">
        <f>VLOOKUP(C:C,AV:AW,2,FALSE)</f>
        <v>#N/A</v>
      </c>
      <c r="AQ392" s="52"/>
      <c r="AR392" s="52"/>
      <c r="AS392" s="52"/>
      <c r="AT392" s="52"/>
      <c r="AU392" s="52"/>
      <c r="AV392" s="52"/>
      <c r="AW392" s="52"/>
      <c r="AX392" s="52"/>
      <c r="AY392" s="96"/>
      <c r="AZ392" s="52"/>
      <c r="BH392" s="1" t="e">
        <f>VLOOKUP(C:C,BN:BO,2,FALSE)</f>
        <v>#N/A</v>
      </c>
      <c r="BI392" s="1" t="e">
        <f t="shared" si="89"/>
        <v>#N/A</v>
      </c>
      <c r="BJ392" s="76">
        <v>1586679</v>
      </c>
      <c r="BK392" s="75" t="s">
        <v>1572</v>
      </c>
      <c r="BL392" s="75" t="s">
        <v>1605</v>
      </c>
      <c r="BM392" s="75" t="s">
        <v>1106</v>
      </c>
      <c r="BN392" s="77" t="s">
        <v>2158</v>
      </c>
      <c r="BO392" s="78">
        <v>980</v>
      </c>
      <c r="BP392" s="75" t="s">
        <v>3746</v>
      </c>
      <c r="BQ392" s="80">
        <v>45134</v>
      </c>
      <c r="BR392" s="75" t="s">
        <v>2160</v>
      </c>
      <c r="BS392" s="75" t="s">
        <v>1671</v>
      </c>
      <c r="BT392" s="75">
        <v>1960</v>
      </c>
      <c r="BU392" s="75">
        <v>0</v>
      </c>
    </row>
    <row r="393" ht="56.25" spans="1:73">
      <c r="A393" s="16">
        <f t="shared" si="83"/>
        <v>389</v>
      </c>
      <c r="B393" s="16" t="s">
        <v>948</v>
      </c>
      <c r="C393" s="16" t="s">
        <v>40</v>
      </c>
      <c r="D393" s="16" t="s">
        <v>40</v>
      </c>
      <c r="E393" s="16">
        <v>1</v>
      </c>
      <c r="F393" s="24" t="s">
        <v>3747</v>
      </c>
      <c r="G393" s="18" t="s">
        <v>3748</v>
      </c>
      <c r="H393" s="16" t="s">
        <v>42</v>
      </c>
      <c r="I393" s="16">
        <v>1</v>
      </c>
      <c r="J393" s="33">
        <v>135</v>
      </c>
      <c r="K393" s="33">
        <f t="shared" si="84"/>
        <v>135</v>
      </c>
      <c r="L393" s="34">
        <v>204</v>
      </c>
      <c r="M393" s="33">
        <f t="shared" si="85"/>
        <v>204</v>
      </c>
      <c r="N393" s="35">
        <v>90</v>
      </c>
      <c r="O393" s="35">
        <v>90</v>
      </c>
      <c r="P393" s="35">
        <f t="shared" si="86"/>
        <v>143</v>
      </c>
      <c r="Q393" s="35">
        <f t="shared" si="87"/>
        <v>143</v>
      </c>
      <c r="R393" s="35"/>
      <c r="S393" s="35"/>
      <c r="T393" s="41"/>
      <c r="X393" s="1">
        <f>VLOOKUP(C:C,AE:AH,4,FALSE)</f>
        <v>300</v>
      </c>
      <c r="Y393" s="1">
        <f t="shared" si="90"/>
        <v>-96</v>
      </c>
      <c r="AA393" s="46">
        <v>1811349</v>
      </c>
      <c r="AB393" s="44" t="s">
        <v>1622</v>
      </c>
      <c r="AC393" s="44" t="s">
        <v>1623</v>
      </c>
      <c r="AD393" s="45" t="s">
        <v>1213</v>
      </c>
      <c r="AE393" s="44" t="s">
        <v>3749</v>
      </c>
      <c r="AF393" s="44">
        <v>1000</v>
      </c>
      <c r="AG393" s="44">
        <v>0</v>
      </c>
      <c r="AH393" s="44">
        <f t="shared" si="88"/>
        <v>500</v>
      </c>
      <c r="AI393" s="44" t="s">
        <v>3750</v>
      </c>
      <c r="AJ393" s="50">
        <v>45496</v>
      </c>
      <c r="AK393" s="49" t="s">
        <v>3751</v>
      </c>
      <c r="AL393" s="44" t="s">
        <v>1608</v>
      </c>
      <c r="AM393" s="1">
        <f>VLOOKUP(C:C,AV:AW,2,FALSE)</f>
        <v>200</v>
      </c>
      <c r="AN393" s="1">
        <f>L393-AM393</f>
        <v>4</v>
      </c>
      <c r="AQ393" s="52"/>
      <c r="AR393" s="52"/>
      <c r="AS393" s="52"/>
      <c r="AT393" s="52"/>
      <c r="AU393" s="52"/>
      <c r="AV393" s="52"/>
      <c r="AW393" s="52"/>
      <c r="AX393" s="52"/>
      <c r="AY393" s="96"/>
      <c r="AZ393" s="52"/>
      <c r="BH393" s="1">
        <f>VLOOKUP(C:C,BN:BO,2,FALSE)</f>
        <v>125</v>
      </c>
      <c r="BI393" s="1">
        <f t="shared" si="89"/>
        <v>79</v>
      </c>
      <c r="BJ393" s="76">
        <v>1586679</v>
      </c>
      <c r="BK393" s="75" t="s">
        <v>1572</v>
      </c>
      <c r="BL393" s="75" t="s">
        <v>1605</v>
      </c>
      <c r="BM393" s="75" t="s">
        <v>1106</v>
      </c>
      <c r="BN393" s="77" t="s">
        <v>2158</v>
      </c>
      <c r="BO393" s="78">
        <v>980</v>
      </c>
      <c r="BP393" s="75" t="s">
        <v>3752</v>
      </c>
      <c r="BQ393" s="80">
        <v>45134</v>
      </c>
      <c r="BR393" s="75" t="s">
        <v>2165</v>
      </c>
      <c r="BS393" s="75" t="s">
        <v>1671</v>
      </c>
      <c r="BT393" s="75">
        <v>1960</v>
      </c>
      <c r="BU393" s="75">
        <v>0</v>
      </c>
    </row>
    <row r="394" ht="157.5" spans="1:73">
      <c r="A394" s="16">
        <f t="shared" si="83"/>
        <v>390</v>
      </c>
      <c r="B394" s="16" t="s">
        <v>950</v>
      </c>
      <c r="C394" s="16" t="s">
        <v>40</v>
      </c>
      <c r="D394" s="16" t="s">
        <v>40</v>
      </c>
      <c r="E394" s="16">
        <v>3</v>
      </c>
      <c r="F394" s="21" t="s">
        <v>3753</v>
      </c>
      <c r="G394" s="17" t="s">
        <v>3754</v>
      </c>
      <c r="H394" s="16" t="s">
        <v>42</v>
      </c>
      <c r="I394" s="16">
        <v>1</v>
      </c>
      <c r="J394" s="33">
        <v>135</v>
      </c>
      <c r="K394" s="33">
        <f t="shared" si="84"/>
        <v>405</v>
      </c>
      <c r="L394" s="34">
        <v>122.4</v>
      </c>
      <c r="M394" s="33">
        <f t="shared" si="85"/>
        <v>367.2</v>
      </c>
      <c r="N394" s="35">
        <v>180</v>
      </c>
      <c r="O394" s="35">
        <v>540</v>
      </c>
      <c r="P394" s="35">
        <f t="shared" si="86"/>
        <v>145.8</v>
      </c>
      <c r="Q394" s="35">
        <f t="shared" si="87"/>
        <v>437.4</v>
      </c>
      <c r="R394" s="35"/>
      <c r="S394" s="35"/>
      <c r="T394" s="41"/>
      <c r="X394" s="1">
        <f>VLOOKUP(C:C,AE:AH,4,FALSE)</f>
        <v>300</v>
      </c>
      <c r="Y394" s="1">
        <f t="shared" si="90"/>
        <v>-177.6</v>
      </c>
      <c r="AA394" s="46">
        <v>1811349</v>
      </c>
      <c r="AB394" s="44" t="s">
        <v>1622</v>
      </c>
      <c r="AC394" s="44" t="s">
        <v>1623</v>
      </c>
      <c r="AD394" s="45" t="s">
        <v>3755</v>
      </c>
      <c r="AE394" s="44" t="s">
        <v>3756</v>
      </c>
      <c r="AF394" s="44">
        <v>400</v>
      </c>
      <c r="AG394" s="44">
        <v>0</v>
      </c>
      <c r="AH394" s="44">
        <f t="shared" si="88"/>
        <v>200</v>
      </c>
      <c r="AI394" s="44" t="s">
        <v>3757</v>
      </c>
      <c r="AJ394" s="50">
        <v>45496</v>
      </c>
      <c r="AK394" s="49" t="s">
        <v>3758</v>
      </c>
      <c r="AL394" s="44" t="s">
        <v>1608</v>
      </c>
      <c r="AM394" s="1">
        <f>VLOOKUP(C:C,AV:AW,2,FALSE)</f>
        <v>200</v>
      </c>
      <c r="AN394" s="1">
        <f>L394-AM394</f>
        <v>-77.6</v>
      </c>
      <c r="AQ394" s="52"/>
      <c r="AR394" s="52"/>
      <c r="AS394" s="52"/>
      <c r="AT394" s="52"/>
      <c r="AU394" s="52"/>
      <c r="AV394" s="52"/>
      <c r="AW394" s="52"/>
      <c r="AX394" s="52"/>
      <c r="AY394" s="96"/>
      <c r="AZ394" s="52"/>
      <c r="BH394" s="1">
        <f>VLOOKUP(C:C,BN:BO,2,FALSE)</f>
        <v>125</v>
      </c>
      <c r="BI394" s="1">
        <f t="shared" si="89"/>
        <v>-2.59999999999999</v>
      </c>
      <c r="BJ394" s="76">
        <v>1586679</v>
      </c>
      <c r="BK394" s="75" t="s">
        <v>1572</v>
      </c>
      <c r="BL394" s="75" t="s">
        <v>1605</v>
      </c>
      <c r="BM394" s="75" t="s">
        <v>1106</v>
      </c>
      <c r="BN394" s="77" t="s">
        <v>2158</v>
      </c>
      <c r="BO394" s="78">
        <v>980</v>
      </c>
      <c r="BP394" s="75" t="s">
        <v>3759</v>
      </c>
      <c r="BQ394" s="80">
        <v>45134</v>
      </c>
      <c r="BR394" s="75" t="s">
        <v>2170</v>
      </c>
      <c r="BS394" s="75" t="s">
        <v>1671</v>
      </c>
      <c r="BT394" s="75">
        <v>1960</v>
      </c>
      <c r="BU394" s="75">
        <v>0</v>
      </c>
    </row>
    <row r="395" ht="36" spans="1:73">
      <c r="A395" s="16">
        <f t="shared" si="83"/>
        <v>391</v>
      </c>
      <c r="B395" s="16" t="s">
        <v>952</v>
      </c>
      <c r="C395" s="16" t="s">
        <v>953</v>
      </c>
      <c r="D395" s="16" t="s">
        <v>40</v>
      </c>
      <c r="E395" s="16">
        <v>1</v>
      </c>
      <c r="F395" s="17" t="s">
        <v>3760</v>
      </c>
      <c r="G395" s="17" t="s">
        <v>3761</v>
      </c>
      <c r="H395" s="16" t="s">
        <v>42</v>
      </c>
      <c r="I395" s="16">
        <v>1</v>
      </c>
      <c r="J395" s="33">
        <v>135</v>
      </c>
      <c r="K395" s="33">
        <f t="shared" si="84"/>
        <v>135</v>
      </c>
      <c r="L395" s="34">
        <v>122.4</v>
      </c>
      <c r="M395" s="33">
        <f t="shared" si="85"/>
        <v>122.4</v>
      </c>
      <c r="N395" s="35">
        <v>180</v>
      </c>
      <c r="O395" s="35">
        <v>180</v>
      </c>
      <c r="P395" s="35">
        <f t="shared" si="86"/>
        <v>145.8</v>
      </c>
      <c r="Q395" s="35">
        <f t="shared" si="87"/>
        <v>145.8</v>
      </c>
      <c r="R395" s="35"/>
      <c r="S395" s="35"/>
      <c r="T395" s="41"/>
      <c r="X395" s="1" t="e">
        <f t="shared" si="81"/>
        <v>#N/A</v>
      </c>
      <c r="AA395" s="46">
        <v>1811349</v>
      </c>
      <c r="AB395" s="44" t="s">
        <v>1622</v>
      </c>
      <c r="AC395" s="44" t="s">
        <v>1623</v>
      </c>
      <c r="AD395" s="45" t="s">
        <v>1552</v>
      </c>
      <c r="AE395" s="44" t="s">
        <v>3762</v>
      </c>
      <c r="AF395" s="44">
        <v>350</v>
      </c>
      <c r="AG395" s="44">
        <v>0</v>
      </c>
      <c r="AH395" s="44">
        <f t="shared" si="88"/>
        <v>175</v>
      </c>
      <c r="AI395" s="44" t="s">
        <v>3763</v>
      </c>
      <c r="AJ395" s="50">
        <v>45496</v>
      </c>
      <c r="AK395" s="49" t="s">
        <v>3764</v>
      </c>
      <c r="AL395" s="44" t="s">
        <v>1608</v>
      </c>
      <c r="AM395" s="1" t="e">
        <f>VLOOKUP(C:C,AV:AW,2,FALSE)</f>
        <v>#N/A</v>
      </c>
      <c r="AQ395" s="52"/>
      <c r="AR395" s="52"/>
      <c r="AS395" s="52"/>
      <c r="AT395" s="52"/>
      <c r="AU395" s="52"/>
      <c r="AV395" s="52"/>
      <c r="AW395" s="52"/>
      <c r="AX395" s="52"/>
      <c r="AY395" s="96"/>
      <c r="AZ395" s="52"/>
      <c r="BH395" s="1" t="e">
        <f>VLOOKUP(C:C,BN:BO,2,FALSE)</f>
        <v>#N/A</v>
      </c>
      <c r="BI395" s="1" t="e">
        <f t="shared" si="89"/>
        <v>#N/A</v>
      </c>
      <c r="BJ395" s="76">
        <v>1586679</v>
      </c>
      <c r="BK395" s="75" t="s">
        <v>1572</v>
      </c>
      <c r="BL395" s="75" t="s">
        <v>1605</v>
      </c>
      <c r="BM395" s="75" t="s">
        <v>1106</v>
      </c>
      <c r="BN395" s="77" t="s">
        <v>2158</v>
      </c>
      <c r="BO395" s="78">
        <v>980</v>
      </c>
      <c r="BP395" s="75" t="s">
        <v>3765</v>
      </c>
      <c r="BQ395" s="80">
        <v>45134</v>
      </c>
      <c r="BR395" s="75" t="s">
        <v>2175</v>
      </c>
      <c r="BS395" s="75" t="s">
        <v>1671</v>
      </c>
      <c r="BT395" s="75">
        <v>1960</v>
      </c>
      <c r="BU395" s="75">
        <v>0</v>
      </c>
    </row>
    <row r="396" ht="45" spans="1:73">
      <c r="A396" s="16">
        <f t="shared" si="83"/>
        <v>392</v>
      </c>
      <c r="B396" s="16" t="s">
        <v>955</v>
      </c>
      <c r="C396" s="16" t="s">
        <v>956</v>
      </c>
      <c r="D396" s="16" t="s">
        <v>40</v>
      </c>
      <c r="E396" s="16">
        <v>1</v>
      </c>
      <c r="F396" s="24" t="s">
        <v>3766</v>
      </c>
      <c r="G396" s="18" t="s">
        <v>3767</v>
      </c>
      <c r="H396" s="16" t="s">
        <v>42</v>
      </c>
      <c r="I396" s="16">
        <v>1</v>
      </c>
      <c r="J396" s="33">
        <v>225</v>
      </c>
      <c r="K396" s="33">
        <f t="shared" si="84"/>
        <v>225</v>
      </c>
      <c r="L396" s="34">
        <v>204</v>
      </c>
      <c r="M396" s="33">
        <f t="shared" si="85"/>
        <v>204</v>
      </c>
      <c r="N396" s="35">
        <v>450</v>
      </c>
      <c r="O396" s="35">
        <v>450</v>
      </c>
      <c r="P396" s="35">
        <f t="shared" si="86"/>
        <v>293</v>
      </c>
      <c r="Q396" s="35">
        <f t="shared" si="87"/>
        <v>293</v>
      </c>
      <c r="R396" s="35"/>
      <c r="S396" s="35"/>
      <c r="T396" s="41"/>
      <c r="X396" s="1" t="e">
        <f t="shared" si="81"/>
        <v>#N/A</v>
      </c>
      <c r="AA396" s="46">
        <v>1811349</v>
      </c>
      <c r="AB396" s="44" t="s">
        <v>1622</v>
      </c>
      <c r="AC396" s="44" t="s">
        <v>1623</v>
      </c>
      <c r="AD396" s="45" t="s">
        <v>976</v>
      </c>
      <c r="AE396" s="44" t="s">
        <v>3768</v>
      </c>
      <c r="AF396" s="44">
        <v>200</v>
      </c>
      <c r="AG396" s="44">
        <v>0</v>
      </c>
      <c r="AH396" s="44">
        <f t="shared" si="88"/>
        <v>100</v>
      </c>
      <c r="AI396" s="44" t="s">
        <v>3769</v>
      </c>
      <c r="AJ396" s="50">
        <v>45496</v>
      </c>
      <c r="AK396" s="49" t="s">
        <v>3770</v>
      </c>
      <c r="AL396" s="44" t="s">
        <v>1608</v>
      </c>
      <c r="AM396" s="1" t="e">
        <f>VLOOKUP(C:C,AV:AW,2,FALSE)</f>
        <v>#N/A</v>
      </c>
      <c r="AQ396" s="52"/>
      <c r="AR396" s="52"/>
      <c r="AS396" s="52"/>
      <c r="AT396" s="52"/>
      <c r="AU396" s="52"/>
      <c r="AV396" s="52"/>
      <c r="AW396" s="52"/>
      <c r="AX396" s="52"/>
      <c r="AY396" s="96"/>
      <c r="AZ396" s="52"/>
      <c r="BH396" s="1" t="e">
        <f>VLOOKUP(C:C,BN:BO,2,FALSE)</f>
        <v>#N/A</v>
      </c>
      <c r="BI396" s="1" t="e">
        <f t="shared" si="89"/>
        <v>#N/A</v>
      </c>
      <c r="BJ396" s="76">
        <v>1589478</v>
      </c>
      <c r="BK396" s="75" t="s">
        <v>1572</v>
      </c>
      <c r="BL396" s="75" t="s">
        <v>1623</v>
      </c>
      <c r="BM396" s="75" t="s">
        <v>866</v>
      </c>
      <c r="BN396" s="77" t="s">
        <v>325</v>
      </c>
      <c r="BO396" s="78">
        <v>1290</v>
      </c>
      <c r="BP396" s="75" t="s">
        <v>3771</v>
      </c>
      <c r="BQ396" s="80">
        <v>45139</v>
      </c>
      <c r="BR396" s="75" t="s">
        <v>3056</v>
      </c>
      <c r="BS396" s="75" t="s">
        <v>2199</v>
      </c>
      <c r="BT396" s="75">
        <v>1980</v>
      </c>
      <c r="BU396" s="75">
        <v>600</v>
      </c>
    </row>
    <row r="397" ht="90" spans="1:73">
      <c r="A397" s="16">
        <f t="shared" si="83"/>
        <v>393</v>
      </c>
      <c r="B397" s="16" t="s">
        <v>958</v>
      </c>
      <c r="C397" s="16" t="s">
        <v>959</v>
      </c>
      <c r="D397" s="16" t="s">
        <v>40</v>
      </c>
      <c r="E397" s="16">
        <v>1</v>
      </c>
      <c r="F397" s="24" t="s">
        <v>3772</v>
      </c>
      <c r="G397" s="18" t="s">
        <v>960</v>
      </c>
      <c r="H397" s="16" t="s">
        <v>42</v>
      </c>
      <c r="I397" s="16">
        <v>1</v>
      </c>
      <c r="J397" s="33">
        <v>162</v>
      </c>
      <c r="K397" s="33">
        <f t="shared" si="84"/>
        <v>162</v>
      </c>
      <c r="L397" s="34">
        <v>357</v>
      </c>
      <c r="M397" s="33">
        <f t="shared" si="85"/>
        <v>357</v>
      </c>
      <c r="N397" s="35">
        <v>360</v>
      </c>
      <c r="O397" s="35">
        <v>360</v>
      </c>
      <c r="P397" s="35">
        <f t="shared" si="86"/>
        <v>293</v>
      </c>
      <c r="Q397" s="35">
        <f t="shared" si="87"/>
        <v>293</v>
      </c>
      <c r="R397" s="35"/>
      <c r="S397" s="35"/>
      <c r="T397" s="41"/>
      <c r="X397" s="1" t="e">
        <f t="shared" si="81"/>
        <v>#N/A</v>
      </c>
      <c r="AA397" s="46">
        <v>1811349</v>
      </c>
      <c r="AB397" s="44" t="s">
        <v>1622</v>
      </c>
      <c r="AC397" s="44" t="s">
        <v>1623</v>
      </c>
      <c r="AD397" s="45" t="s">
        <v>3773</v>
      </c>
      <c r="AE397" s="44" t="s">
        <v>40</v>
      </c>
      <c r="AF397" s="44">
        <v>300</v>
      </c>
      <c r="AG397" s="44">
        <v>0</v>
      </c>
      <c r="AH397" s="44">
        <f t="shared" si="88"/>
        <v>150</v>
      </c>
      <c r="AI397" s="44" t="s">
        <v>3774</v>
      </c>
      <c r="AJ397" s="50">
        <v>45496</v>
      </c>
      <c r="AK397" s="49" t="s">
        <v>3775</v>
      </c>
      <c r="AL397" s="44" t="s">
        <v>1608</v>
      </c>
      <c r="AM397" s="1" t="e">
        <f>VLOOKUP(C:C,AV:AW,2,FALSE)</f>
        <v>#N/A</v>
      </c>
      <c r="AQ397" s="52"/>
      <c r="AR397" s="52"/>
      <c r="AS397" s="52"/>
      <c r="AT397" s="52"/>
      <c r="AU397" s="52"/>
      <c r="AV397" s="52"/>
      <c r="AW397" s="52"/>
      <c r="AX397" s="52"/>
      <c r="AY397" s="96"/>
      <c r="AZ397" s="52"/>
      <c r="BH397" s="1" t="e">
        <f>VLOOKUP(C:C,BN:BO,2,FALSE)</f>
        <v>#N/A</v>
      </c>
      <c r="BI397" s="1" t="e">
        <f t="shared" si="89"/>
        <v>#N/A</v>
      </c>
      <c r="BJ397" s="76">
        <v>1589522</v>
      </c>
      <c r="BK397" s="75" t="s">
        <v>1572</v>
      </c>
      <c r="BL397" s="75" t="s">
        <v>1623</v>
      </c>
      <c r="BM397" s="75" t="s">
        <v>3776</v>
      </c>
      <c r="BN397" s="77" t="s">
        <v>889</v>
      </c>
      <c r="BO397" s="78">
        <v>245</v>
      </c>
      <c r="BP397" s="75" t="s">
        <v>3777</v>
      </c>
      <c r="BQ397" s="80">
        <v>45139</v>
      </c>
      <c r="BR397" s="75" t="s">
        <v>3778</v>
      </c>
      <c r="BS397" s="75" t="s">
        <v>1608</v>
      </c>
      <c r="BT397" s="75">
        <v>490</v>
      </c>
      <c r="BU397" s="75">
        <v>0</v>
      </c>
    </row>
    <row r="398" ht="56.25" spans="1:73">
      <c r="A398" s="16">
        <f t="shared" si="83"/>
        <v>394</v>
      </c>
      <c r="B398" s="16" t="s">
        <v>961</v>
      </c>
      <c r="C398" s="16" t="s">
        <v>962</v>
      </c>
      <c r="D398" s="16" t="s">
        <v>963</v>
      </c>
      <c r="E398" s="16">
        <v>1</v>
      </c>
      <c r="F398" s="21" t="s">
        <v>3779</v>
      </c>
      <c r="G398" s="17" t="s">
        <v>3780</v>
      </c>
      <c r="H398" s="16" t="s">
        <v>42</v>
      </c>
      <c r="I398" s="16">
        <v>1</v>
      </c>
      <c r="J398" s="33">
        <v>360</v>
      </c>
      <c r="K398" s="33">
        <f t="shared" si="84"/>
        <v>360</v>
      </c>
      <c r="L398" s="34">
        <v>765</v>
      </c>
      <c r="M398" s="33">
        <f t="shared" si="85"/>
        <v>765</v>
      </c>
      <c r="N398" s="35">
        <v>450</v>
      </c>
      <c r="O398" s="35">
        <v>450</v>
      </c>
      <c r="P398" s="35">
        <f t="shared" si="86"/>
        <v>525</v>
      </c>
      <c r="Q398" s="35">
        <f t="shared" si="87"/>
        <v>525</v>
      </c>
      <c r="R398" s="35"/>
      <c r="S398" s="35"/>
      <c r="T398" s="41"/>
      <c r="X398" s="1" t="e">
        <f t="shared" si="81"/>
        <v>#N/A</v>
      </c>
      <c r="AA398" s="46">
        <v>1811349</v>
      </c>
      <c r="AB398" s="44" t="s">
        <v>1622</v>
      </c>
      <c r="AC398" s="44" t="s">
        <v>1623</v>
      </c>
      <c r="AD398" s="45" t="s">
        <v>265</v>
      </c>
      <c r="AE398" s="44" t="s">
        <v>40</v>
      </c>
      <c r="AF398" s="44">
        <v>400</v>
      </c>
      <c r="AG398" s="44">
        <v>0</v>
      </c>
      <c r="AH398" s="44">
        <f t="shared" si="88"/>
        <v>200</v>
      </c>
      <c r="AI398" s="44" t="s">
        <v>3781</v>
      </c>
      <c r="AJ398" s="50">
        <v>45496</v>
      </c>
      <c r="AK398" s="49" t="s">
        <v>3782</v>
      </c>
      <c r="AL398" s="44" t="s">
        <v>1608</v>
      </c>
      <c r="AM398" s="1" t="e">
        <f>VLOOKUP(C:C,AV:AW,2,FALSE)</f>
        <v>#N/A</v>
      </c>
      <c r="AQ398" s="52"/>
      <c r="AR398" s="52"/>
      <c r="AS398" s="52"/>
      <c r="AT398" s="52"/>
      <c r="AU398" s="52"/>
      <c r="AV398" s="52"/>
      <c r="AW398" s="52"/>
      <c r="AX398" s="52"/>
      <c r="AY398" s="96"/>
      <c r="AZ398" s="52"/>
      <c r="BH398" s="1" t="e">
        <f>VLOOKUP(C:C,BN:BO,2,FALSE)</f>
        <v>#N/A</v>
      </c>
      <c r="BI398" s="1" t="e">
        <f t="shared" si="89"/>
        <v>#N/A</v>
      </c>
      <c r="BJ398" s="76">
        <v>1590871</v>
      </c>
      <c r="BK398" s="75" t="s">
        <v>1572</v>
      </c>
      <c r="BL398" s="75" t="s">
        <v>1605</v>
      </c>
      <c r="BM398" s="75" t="s">
        <v>477</v>
      </c>
      <c r="BN398" s="77" t="s">
        <v>480</v>
      </c>
      <c r="BO398" s="78">
        <v>300</v>
      </c>
      <c r="BP398" s="75" t="s">
        <v>3783</v>
      </c>
      <c r="BQ398" s="80">
        <v>45141</v>
      </c>
      <c r="BR398" s="75" t="s">
        <v>2771</v>
      </c>
      <c r="BS398" s="75" t="s">
        <v>1608</v>
      </c>
      <c r="BT398" s="75">
        <v>600</v>
      </c>
      <c r="BU398" s="75">
        <v>0</v>
      </c>
    </row>
    <row r="399" ht="45" spans="1:73">
      <c r="A399" s="16">
        <f t="shared" si="83"/>
        <v>395</v>
      </c>
      <c r="B399" s="16" t="s">
        <v>965</v>
      </c>
      <c r="C399" s="16" t="s">
        <v>3784</v>
      </c>
      <c r="D399" s="16" t="s">
        <v>40</v>
      </c>
      <c r="E399" s="16">
        <v>1</v>
      </c>
      <c r="F399" s="21" t="s">
        <v>3785</v>
      </c>
      <c r="G399" s="17" t="s">
        <v>967</v>
      </c>
      <c r="H399" s="16" t="s">
        <v>42</v>
      </c>
      <c r="I399" s="16">
        <v>1</v>
      </c>
      <c r="J399" s="33">
        <v>180</v>
      </c>
      <c r="K399" s="33">
        <f t="shared" si="84"/>
        <v>180</v>
      </c>
      <c r="L399" s="34">
        <v>204</v>
      </c>
      <c r="M399" s="33">
        <f t="shared" si="85"/>
        <v>204</v>
      </c>
      <c r="N399" s="35">
        <v>540</v>
      </c>
      <c r="O399" s="35">
        <v>540</v>
      </c>
      <c r="P399" s="35">
        <f t="shared" si="86"/>
        <v>308</v>
      </c>
      <c r="Q399" s="35">
        <f t="shared" si="87"/>
        <v>308</v>
      </c>
      <c r="R399" s="35"/>
      <c r="S399" s="35"/>
      <c r="T399" s="41"/>
      <c r="X399" s="1" t="e">
        <f t="shared" si="81"/>
        <v>#N/A</v>
      </c>
      <c r="AA399" s="46">
        <v>1811349</v>
      </c>
      <c r="AB399" s="44" t="s">
        <v>1622</v>
      </c>
      <c r="AC399" s="44" t="s">
        <v>1623</v>
      </c>
      <c r="AD399" s="45" t="s">
        <v>265</v>
      </c>
      <c r="AE399" s="44" t="s">
        <v>266</v>
      </c>
      <c r="AF399" s="44">
        <v>400</v>
      </c>
      <c r="AG399" s="44">
        <v>0</v>
      </c>
      <c r="AH399" s="44">
        <f t="shared" si="88"/>
        <v>200</v>
      </c>
      <c r="AI399" s="44" t="s">
        <v>3786</v>
      </c>
      <c r="AJ399" s="50">
        <v>45496</v>
      </c>
      <c r="AK399" s="49" t="s">
        <v>3787</v>
      </c>
      <c r="AL399" s="44" t="s">
        <v>1608</v>
      </c>
      <c r="AM399" s="1" t="e">
        <f>VLOOKUP(C:C,AV:AW,2,FALSE)</f>
        <v>#N/A</v>
      </c>
      <c r="AQ399" s="52"/>
      <c r="AR399" s="52"/>
      <c r="AS399" s="52"/>
      <c r="AT399" s="52"/>
      <c r="AU399" s="52"/>
      <c r="AV399" s="52"/>
      <c r="AW399" s="52"/>
      <c r="AX399" s="52"/>
      <c r="AY399" s="96"/>
      <c r="AZ399" s="52"/>
      <c r="BH399" s="1" t="e">
        <f>VLOOKUP(C:C,BN:BO,2,FALSE)</f>
        <v>#N/A</v>
      </c>
      <c r="BI399" s="1" t="e">
        <f t="shared" si="89"/>
        <v>#N/A</v>
      </c>
      <c r="BJ399" s="76">
        <v>1590871</v>
      </c>
      <c r="BK399" s="75" t="s">
        <v>1572</v>
      </c>
      <c r="BL399" s="75" t="s">
        <v>1605</v>
      </c>
      <c r="BM399" s="75" t="s">
        <v>477</v>
      </c>
      <c r="BN399" s="77" t="s">
        <v>479</v>
      </c>
      <c r="BO399" s="78">
        <v>300</v>
      </c>
      <c r="BP399" s="75" t="s">
        <v>3788</v>
      </c>
      <c r="BQ399" s="80">
        <v>45141</v>
      </c>
      <c r="BR399" s="75" t="s">
        <v>2775</v>
      </c>
      <c r="BS399" s="75" t="s">
        <v>1608</v>
      </c>
      <c r="BT399" s="75">
        <v>600</v>
      </c>
      <c r="BU399" s="75">
        <v>0</v>
      </c>
    </row>
    <row r="400" ht="45" spans="1:73">
      <c r="A400" s="16">
        <f t="shared" si="83"/>
        <v>396</v>
      </c>
      <c r="B400" s="16" t="s">
        <v>968</v>
      </c>
      <c r="C400" s="16" t="s">
        <v>969</v>
      </c>
      <c r="D400" s="16" t="s">
        <v>184</v>
      </c>
      <c r="E400" s="16">
        <v>1</v>
      </c>
      <c r="F400" s="24" t="s">
        <v>3789</v>
      </c>
      <c r="G400" s="18" t="s">
        <v>3790</v>
      </c>
      <c r="H400" s="16" t="s">
        <v>42</v>
      </c>
      <c r="I400" s="16">
        <v>1</v>
      </c>
      <c r="J400" s="33">
        <v>405</v>
      </c>
      <c r="K400" s="33">
        <f t="shared" si="84"/>
        <v>405</v>
      </c>
      <c r="L400" s="34">
        <v>612</v>
      </c>
      <c r="M400" s="33">
        <f t="shared" si="85"/>
        <v>612</v>
      </c>
      <c r="N400" s="35">
        <v>900</v>
      </c>
      <c r="O400" s="35">
        <v>900</v>
      </c>
      <c r="P400" s="35">
        <f t="shared" si="86"/>
        <v>639</v>
      </c>
      <c r="Q400" s="35">
        <f t="shared" si="87"/>
        <v>639</v>
      </c>
      <c r="R400" s="35"/>
      <c r="S400" s="35"/>
      <c r="T400" s="41"/>
      <c r="X400" s="1" t="e">
        <f t="shared" si="81"/>
        <v>#N/A</v>
      </c>
      <c r="AA400" s="46">
        <v>1811349</v>
      </c>
      <c r="AB400" s="44" t="s">
        <v>1622</v>
      </c>
      <c r="AC400" s="44" t="s">
        <v>1623</v>
      </c>
      <c r="AD400" s="45" t="s">
        <v>1494</v>
      </c>
      <c r="AE400" s="44" t="s">
        <v>40</v>
      </c>
      <c r="AF400" s="44">
        <v>300</v>
      </c>
      <c r="AG400" s="44">
        <v>0</v>
      </c>
      <c r="AH400" s="44">
        <f t="shared" si="88"/>
        <v>150</v>
      </c>
      <c r="AI400" s="44" t="s">
        <v>3791</v>
      </c>
      <c r="AJ400" s="50">
        <v>45496</v>
      </c>
      <c r="AK400" s="49" t="s">
        <v>3792</v>
      </c>
      <c r="AL400" s="44" t="s">
        <v>1608</v>
      </c>
      <c r="AM400" s="1" t="e">
        <f>VLOOKUP(C:C,AV:AW,2,FALSE)</f>
        <v>#N/A</v>
      </c>
      <c r="AQ400" s="52"/>
      <c r="AR400" s="52"/>
      <c r="AS400" s="52"/>
      <c r="AT400" s="52"/>
      <c r="AU400" s="52"/>
      <c r="AV400" s="52"/>
      <c r="AW400" s="52"/>
      <c r="AX400" s="52"/>
      <c r="AY400" s="96"/>
      <c r="AZ400" s="52"/>
      <c r="BH400" s="1" t="e">
        <f>VLOOKUP(C:C,BN:BO,2,FALSE)</f>
        <v>#N/A</v>
      </c>
      <c r="BI400" s="1" t="e">
        <f t="shared" si="89"/>
        <v>#N/A</v>
      </c>
      <c r="BJ400" s="76">
        <v>1590871</v>
      </c>
      <c r="BK400" s="75" t="s">
        <v>1572</v>
      </c>
      <c r="BL400" s="75" t="s">
        <v>1605</v>
      </c>
      <c r="BM400" s="75" t="s">
        <v>477</v>
      </c>
      <c r="BN400" s="77" t="s">
        <v>478</v>
      </c>
      <c r="BO400" s="78">
        <v>1890</v>
      </c>
      <c r="BP400" s="75" t="s">
        <v>3793</v>
      </c>
      <c r="BQ400" s="80">
        <v>45141</v>
      </c>
      <c r="BR400" s="75" t="s">
        <v>2762</v>
      </c>
      <c r="BS400" s="75" t="s">
        <v>1608</v>
      </c>
      <c r="BT400" s="75">
        <v>3780</v>
      </c>
      <c r="BU400" s="75">
        <v>0</v>
      </c>
    </row>
    <row r="401" ht="48" spans="1:73">
      <c r="A401" s="16">
        <f t="shared" si="83"/>
        <v>397</v>
      </c>
      <c r="B401" s="16" t="s">
        <v>971</v>
      </c>
      <c r="C401" s="16" t="s">
        <v>972</v>
      </c>
      <c r="D401" s="16" t="s">
        <v>106</v>
      </c>
      <c r="E401" s="16">
        <v>3</v>
      </c>
      <c r="F401" s="18" t="s">
        <v>56</v>
      </c>
      <c r="G401" s="18" t="s">
        <v>56</v>
      </c>
      <c r="H401" s="16" t="s">
        <v>54</v>
      </c>
      <c r="I401" s="16">
        <v>1</v>
      </c>
      <c r="J401" s="33">
        <v>45</v>
      </c>
      <c r="K401" s="33">
        <f t="shared" si="84"/>
        <v>135</v>
      </c>
      <c r="L401" s="34">
        <v>20.4</v>
      </c>
      <c r="M401" s="33">
        <f t="shared" si="85"/>
        <v>61.2</v>
      </c>
      <c r="N401" s="35">
        <v>66</v>
      </c>
      <c r="O401" s="35">
        <v>198</v>
      </c>
      <c r="P401" s="35">
        <f t="shared" si="86"/>
        <v>43.8</v>
      </c>
      <c r="Q401" s="35">
        <f t="shared" si="87"/>
        <v>131.4</v>
      </c>
      <c r="R401" s="35"/>
      <c r="S401" s="35"/>
      <c r="T401" s="41"/>
      <c r="X401" s="1" t="e">
        <f t="shared" si="81"/>
        <v>#N/A</v>
      </c>
      <c r="AA401" s="46">
        <v>1811349</v>
      </c>
      <c r="AB401" s="44" t="s">
        <v>1622</v>
      </c>
      <c r="AC401" s="44" t="s">
        <v>1623</v>
      </c>
      <c r="AD401" s="45" t="s">
        <v>1423</v>
      </c>
      <c r="AE401" s="44" t="s">
        <v>3794</v>
      </c>
      <c r="AF401" s="44">
        <v>840</v>
      </c>
      <c r="AG401" s="44">
        <v>0</v>
      </c>
      <c r="AH401" s="44">
        <f t="shared" si="88"/>
        <v>420</v>
      </c>
      <c r="AI401" s="44" t="s">
        <v>3795</v>
      </c>
      <c r="AJ401" s="50">
        <v>45496</v>
      </c>
      <c r="AK401" s="49" t="s">
        <v>3796</v>
      </c>
      <c r="AL401" s="44" t="s">
        <v>1608</v>
      </c>
      <c r="AM401" s="1" t="e">
        <f>VLOOKUP(C:C,AV:AW,2,FALSE)</f>
        <v>#N/A</v>
      </c>
      <c r="AQ401" s="52"/>
      <c r="AR401" s="52"/>
      <c r="AS401" s="52"/>
      <c r="AT401" s="52"/>
      <c r="AU401" s="52"/>
      <c r="AV401" s="52"/>
      <c r="AW401" s="52"/>
      <c r="AX401" s="52"/>
      <c r="AY401" s="96"/>
      <c r="AZ401" s="52"/>
      <c r="BH401" s="1" t="e">
        <f>VLOOKUP(C:C,BN:BO,2,FALSE)</f>
        <v>#N/A</v>
      </c>
      <c r="BI401" s="1" t="e">
        <f t="shared" si="89"/>
        <v>#N/A</v>
      </c>
      <c r="BJ401" s="76">
        <v>1590994</v>
      </c>
      <c r="BK401" s="75" t="s">
        <v>1604</v>
      </c>
      <c r="BL401" s="75" t="s">
        <v>1605</v>
      </c>
      <c r="BM401" s="75" t="s">
        <v>971</v>
      </c>
      <c r="BN401" s="77" t="s">
        <v>3797</v>
      </c>
      <c r="BO401" s="78">
        <v>15</v>
      </c>
      <c r="BP401" s="75" t="s">
        <v>3798</v>
      </c>
      <c r="BQ401" s="80">
        <v>45141</v>
      </c>
      <c r="BR401" s="75" t="s">
        <v>3799</v>
      </c>
      <c r="BS401" s="75" t="s">
        <v>1608</v>
      </c>
      <c r="BT401" s="75">
        <v>30</v>
      </c>
      <c r="BU401" s="75">
        <v>0</v>
      </c>
    </row>
    <row r="402" ht="48" spans="1:73">
      <c r="A402" s="16">
        <f t="shared" si="83"/>
        <v>398</v>
      </c>
      <c r="B402" s="16" t="s">
        <v>971</v>
      </c>
      <c r="C402" s="16" t="s">
        <v>973</v>
      </c>
      <c r="D402" s="16" t="s">
        <v>106</v>
      </c>
      <c r="E402" s="16">
        <v>10</v>
      </c>
      <c r="F402" s="18" t="s">
        <v>56</v>
      </c>
      <c r="G402" s="18" t="s">
        <v>56</v>
      </c>
      <c r="H402" s="16" t="s">
        <v>54</v>
      </c>
      <c r="I402" s="16">
        <v>1</v>
      </c>
      <c r="J402" s="33">
        <v>45</v>
      </c>
      <c r="K402" s="33">
        <f t="shared" si="84"/>
        <v>450</v>
      </c>
      <c r="L402" s="34">
        <v>20.4</v>
      </c>
      <c r="M402" s="33">
        <f t="shared" si="85"/>
        <v>204</v>
      </c>
      <c r="N402" s="35">
        <v>66</v>
      </c>
      <c r="O402" s="35">
        <v>660</v>
      </c>
      <c r="P402" s="35">
        <f t="shared" si="86"/>
        <v>43.8</v>
      </c>
      <c r="Q402" s="35">
        <f t="shared" si="87"/>
        <v>438</v>
      </c>
      <c r="R402" s="35"/>
      <c r="S402" s="35"/>
      <c r="T402" s="41"/>
      <c r="X402" s="1" t="e">
        <f t="shared" si="81"/>
        <v>#N/A</v>
      </c>
      <c r="AA402" s="46">
        <v>1811349</v>
      </c>
      <c r="AB402" s="44" t="s">
        <v>1622</v>
      </c>
      <c r="AC402" s="44" t="s">
        <v>1623</v>
      </c>
      <c r="AD402" s="45" t="s">
        <v>3800</v>
      </c>
      <c r="AE402" s="44" t="s">
        <v>3801</v>
      </c>
      <c r="AF402" s="44">
        <v>600</v>
      </c>
      <c r="AG402" s="44">
        <v>0</v>
      </c>
      <c r="AH402" s="44">
        <f t="shared" si="88"/>
        <v>300</v>
      </c>
      <c r="AI402" s="44" t="s">
        <v>3802</v>
      </c>
      <c r="AJ402" s="50">
        <v>45496</v>
      </c>
      <c r="AK402" s="49" t="s">
        <v>3803</v>
      </c>
      <c r="AL402" s="44" t="s">
        <v>1608</v>
      </c>
      <c r="AM402" s="1" t="e">
        <f>VLOOKUP(C:C,AV:AW,2,FALSE)</f>
        <v>#N/A</v>
      </c>
      <c r="AQ402" s="52"/>
      <c r="AR402" s="52"/>
      <c r="AS402" s="52"/>
      <c r="AT402" s="52"/>
      <c r="AU402" s="52"/>
      <c r="AV402" s="52"/>
      <c r="AW402" s="52"/>
      <c r="AX402" s="52"/>
      <c r="AY402" s="96"/>
      <c r="AZ402" s="52"/>
      <c r="BH402" s="1" t="e">
        <f>VLOOKUP(C:C,BN:BO,2,FALSE)</f>
        <v>#N/A</v>
      </c>
      <c r="BI402" s="1" t="e">
        <f t="shared" si="89"/>
        <v>#N/A</v>
      </c>
      <c r="BJ402" s="76">
        <v>1590994</v>
      </c>
      <c r="BK402" s="75" t="s">
        <v>1604</v>
      </c>
      <c r="BL402" s="75" t="s">
        <v>1605</v>
      </c>
      <c r="BM402" s="75" t="s">
        <v>971</v>
      </c>
      <c r="BN402" s="77" t="s">
        <v>3797</v>
      </c>
      <c r="BO402" s="78">
        <v>15</v>
      </c>
      <c r="BP402" s="75" t="s">
        <v>3804</v>
      </c>
      <c r="BQ402" s="80">
        <v>45141</v>
      </c>
      <c r="BR402" s="75" t="s">
        <v>3805</v>
      </c>
      <c r="BS402" s="75" t="s">
        <v>1608</v>
      </c>
      <c r="BT402" s="75">
        <v>30</v>
      </c>
      <c r="BU402" s="75">
        <v>0</v>
      </c>
    </row>
    <row r="403" ht="48" spans="1:73">
      <c r="A403" s="16">
        <f t="shared" si="83"/>
        <v>399</v>
      </c>
      <c r="B403" s="16" t="s">
        <v>971</v>
      </c>
      <c r="C403" s="16" t="s">
        <v>974</v>
      </c>
      <c r="D403" s="16" t="s">
        <v>975</v>
      </c>
      <c r="E403" s="16">
        <v>4</v>
      </c>
      <c r="F403" s="18" t="s">
        <v>56</v>
      </c>
      <c r="G403" s="18" t="s">
        <v>56</v>
      </c>
      <c r="H403" s="16" t="s">
        <v>54</v>
      </c>
      <c r="I403" s="16">
        <v>1</v>
      </c>
      <c r="J403" s="33">
        <v>45</v>
      </c>
      <c r="K403" s="33">
        <f t="shared" si="84"/>
        <v>180</v>
      </c>
      <c r="L403" s="34">
        <v>20.4</v>
      </c>
      <c r="M403" s="33">
        <f t="shared" si="85"/>
        <v>81.6</v>
      </c>
      <c r="N403" s="35">
        <v>66</v>
      </c>
      <c r="O403" s="35">
        <v>264</v>
      </c>
      <c r="P403" s="35">
        <f t="shared" si="86"/>
        <v>43.8</v>
      </c>
      <c r="Q403" s="35">
        <f t="shared" si="87"/>
        <v>175.2</v>
      </c>
      <c r="R403" s="35"/>
      <c r="S403" s="35"/>
      <c r="T403" s="41"/>
      <c r="X403" s="1" t="e">
        <f t="shared" si="81"/>
        <v>#N/A</v>
      </c>
      <c r="AA403" s="46">
        <v>1811349</v>
      </c>
      <c r="AB403" s="44" t="s">
        <v>1622</v>
      </c>
      <c r="AC403" s="44" t="s">
        <v>1623</v>
      </c>
      <c r="AD403" s="45" t="s">
        <v>3214</v>
      </c>
      <c r="AE403" s="44" t="s">
        <v>3806</v>
      </c>
      <c r="AF403" s="44">
        <v>600</v>
      </c>
      <c r="AG403" s="44">
        <v>0</v>
      </c>
      <c r="AH403" s="44">
        <f t="shared" si="88"/>
        <v>300</v>
      </c>
      <c r="AI403" s="44" t="s">
        <v>3807</v>
      </c>
      <c r="AJ403" s="50">
        <v>45496</v>
      </c>
      <c r="AK403" s="49" t="s">
        <v>3808</v>
      </c>
      <c r="AL403" s="44" t="s">
        <v>1608</v>
      </c>
      <c r="AM403" s="1" t="e">
        <f>VLOOKUP(C:C,AV:AW,2,FALSE)</f>
        <v>#N/A</v>
      </c>
      <c r="AQ403" s="52"/>
      <c r="AR403" s="52"/>
      <c r="AS403" s="52"/>
      <c r="AT403" s="52"/>
      <c r="AU403" s="52"/>
      <c r="AV403" s="52"/>
      <c r="AW403" s="52"/>
      <c r="AX403" s="52"/>
      <c r="AY403" s="96"/>
      <c r="AZ403" s="52"/>
      <c r="BH403" s="1" t="e">
        <f>VLOOKUP(C:C,BN:BO,2,FALSE)</f>
        <v>#N/A</v>
      </c>
      <c r="BI403" s="1" t="e">
        <f t="shared" si="89"/>
        <v>#N/A</v>
      </c>
      <c r="BJ403" s="76">
        <v>1590994</v>
      </c>
      <c r="BK403" s="75" t="s">
        <v>1604</v>
      </c>
      <c r="BL403" s="75" t="s">
        <v>1605</v>
      </c>
      <c r="BM403" s="75" t="s">
        <v>102</v>
      </c>
      <c r="BN403" s="77" t="s">
        <v>1704</v>
      </c>
      <c r="BO403" s="78">
        <v>12.5</v>
      </c>
      <c r="BP403" s="75" t="s">
        <v>3809</v>
      </c>
      <c r="BQ403" s="80">
        <v>45141</v>
      </c>
      <c r="BR403" s="75" t="s">
        <v>3810</v>
      </c>
      <c r="BS403" s="75" t="s">
        <v>1608</v>
      </c>
      <c r="BT403" s="75">
        <v>25</v>
      </c>
      <c r="BU403" s="75">
        <v>0</v>
      </c>
    </row>
    <row r="404" ht="56.25" spans="1:73">
      <c r="A404" s="16">
        <f t="shared" si="83"/>
        <v>400</v>
      </c>
      <c r="B404" s="16" t="s">
        <v>976</v>
      </c>
      <c r="C404" s="16" t="s">
        <v>977</v>
      </c>
      <c r="D404" s="16" t="s">
        <v>40</v>
      </c>
      <c r="E404" s="16">
        <v>4</v>
      </c>
      <c r="F404" s="21" t="s">
        <v>3811</v>
      </c>
      <c r="G404" s="17" t="s">
        <v>978</v>
      </c>
      <c r="H404" s="16" t="s">
        <v>42</v>
      </c>
      <c r="I404" s="16">
        <v>1</v>
      </c>
      <c r="J404" s="33">
        <v>315</v>
      </c>
      <c r="K404" s="33">
        <f t="shared" si="84"/>
        <v>1260</v>
      </c>
      <c r="L404" s="34">
        <v>122.4</v>
      </c>
      <c r="M404" s="33">
        <f t="shared" si="85"/>
        <v>489.6</v>
      </c>
      <c r="N404" s="35">
        <v>180</v>
      </c>
      <c r="O404" s="35">
        <v>720</v>
      </c>
      <c r="P404" s="35">
        <f t="shared" si="86"/>
        <v>205.8</v>
      </c>
      <c r="Q404" s="35">
        <f t="shared" si="87"/>
        <v>823.2</v>
      </c>
      <c r="R404" s="35"/>
      <c r="S404" s="35"/>
      <c r="T404" s="41"/>
      <c r="X404" s="1" t="e">
        <f t="shared" si="81"/>
        <v>#N/A</v>
      </c>
      <c r="AA404" s="46">
        <v>1811349</v>
      </c>
      <c r="AB404" s="44" t="s">
        <v>1622</v>
      </c>
      <c r="AC404" s="44" t="s">
        <v>1623</v>
      </c>
      <c r="AD404" s="45" t="s">
        <v>802</v>
      </c>
      <c r="AE404" s="44" t="s">
        <v>3812</v>
      </c>
      <c r="AF404" s="44">
        <v>600</v>
      </c>
      <c r="AG404" s="44">
        <v>0</v>
      </c>
      <c r="AH404" s="44">
        <f t="shared" si="88"/>
        <v>300</v>
      </c>
      <c r="AI404" s="44" t="s">
        <v>3813</v>
      </c>
      <c r="AJ404" s="50">
        <v>45496</v>
      </c>
      <c r="AK404" s="49" t="s">
        <v>3814</v>
      </c>
      <c r="AL404" s="44" t="s">
        <v>1608</v>
      </c>
      <c r="AM404" s="1" t="e">
        <f>VLOOKUP(C:C,AV:AW,2,FALSE)</f>
        <v>#N/A</v>
      </c>
      <c r="AQ404" s="52"/>
      <c r="AR404" s="52"/>
      <c r="AS404" s="52"/>
      <c r="AT404" s="52"/>
      <c r="AU404" s="52"/>
      <c r="AV404" s="52"/>
      <c r="AW404" s="52"/>
      <c r="AX404" s="52"/>
      <c r="AY404" s="96"/>
      <c r="AZ404" s="52"/>
      <c r="BH404" s="1" t="e">
        <f>VLOOKUP(C:C,BN:BO,2,FALSE)</f>
        <v>#N/A</v>
      </c>
      <c r="BI404" s="1" t="e">
        <f t="shared" si="89"/>
        <v>#N/A</v>
      </c>
      <c r="BJ404" s="76">
        <v>1590994</v>
      </c>
      <c r="BK404" s="75" t="s">
        <v>1604</v>
      </c>
      <c r="BL404" s="75" t="s">
        <v>1605</v>
      </c>
      <c r="BM404" s="75" t="s">
        <v>102</v>
      </c>
      <c r="BN404" s="77" t="s">
        <v>1704</v>
      </c>
      <c r="BO404" s="78">
        <v>12.5</v>
      </c>
      <c r="BP404" s="75" t="s">
        <v>3815</v>
      </c>
      <c r="BQ404" s="80">
        <v>45141</v>
      </c>
      <c r="BR404" s="75" t="s">
        <v>3816</v>
      </c>
      <c r="BS404" s="75" t="s">
        <v>1608</v>
      </c>
      <c r="BT404" s="75">
        <v>25</v>
      </c>
      <c r="BU404" s="75">
        <v>0</v>
      </c>
    </row>
    <row r="405" ht="48" spans="1:73">
      <c r="A405" s="16">
        <f t="shared" si="83"/>
        <v>401</v>
      </c>
      <c r="B405" s="16" t="s">
        <v>979</v>
      </c>
      <c r="C405" s="16" t="s">
        <v>980</v>
      </c>
      <c r="D405" s="16" t="s">
        <v>981</v>
      </c>
      <c r="E405" s="16">
        <v>6</v>
      </c>
      <c r="F405" s="24" t="s">
        <v>3817</v>
      </c>
      <c r="G405" s="18" t="s">
        <v>3818</v>
      </c>
      <c r="H405" s="16" t="s">
        <v>42</v>
      </c>
      <c r="I405" s="16">
        <v>1</v>
      </c>
      <c r="J405" s="33">
        <v>108</v>
      </c>
      <c r="K405" s="33">
        <f t="shared" si="84"/>
        <v>648</v>
      </c>
      <c r="L405" s="34">
        <v>186.15</v>
      </c>
      <c r="M405" s="33">
        <f t="shared" si="85"/>
        <v>1116.9</v>
      </c>
      <c r="N405" s="35">
        <v>567</v>
      </c>
      <c r="O405" s="35">
        <v>3402</v>
      </c>
      <c r="P405" s="35">
        <f t="shared" si="86"/>
        <v>287.05</v>
      </c>
      <c r="Q405" s="35">
        <f t="shared" si="87"/>
        <v>1722.3</v>
      </c>
      <c r="R405" s="35"/>
      <c r="S405" s="35"/>
      <c r="T405" s="41"/>
      <c r="X405" s="1" t="e">
        <f t="shared" si="81"/>
        <v>#N/A</v>
      </c>
      <c r="AA405" s="46">
        <v>1811349</v>
      </c>
      <c r="AB405" s="44" t="s">
        <v>1622</v>
      </c>
      <c r="AC405" s="44" t="s">
        <v>1623</v>
      </c>
      <c r="AD405" s="45" t="s">
        <v>3819</v>
      </c>
      <c r="AE405" s="44" t="s">
        <v>3820</v>
      </c>
      <c r="AF405" s="44">
        <v>400</v>
      </c>
      <c r="AG405" s="44">
        <v>0</v>
      </c>
      <c r="AH405" s="44">
        <f t="shared" si="88"/>
        <v>200</v>
      </c>
      <c r="AI405" s="44" t="s">
        <v>3821</v>
      </c>
      <c r="AJ405" s="50">
        <v>45496</v>
      </c>
      <c r="AK405" s="49" t="s">
        <v>3822</v>
      </c>
      <c r="AL405" s="44" t="s">
        <v>1608</v>
      </c>
      <c r="AM405" s="1" t="e">
        <f>VLOOKUP(C:C,AV:AW,2,FALSE)</f>
        <v>#N/A</v>
      </c>
      <c r="AQ405" s="52"/>
      <c r="AR405" s="52"/>
      <c r="AS405" s="52"/>
      <c r="AT405" s="52"/>
      <c r="AU405" s="52"/>
      <c r="AV405" s="52"/>
      <c r="AW405" s="52"/>
      <c r="AX405" s="52"/>
      <c r="AY405" s="96"/>
      <c r="AZ405" s="52"/>
      <c r="BH405" s="1" t="e">
        <f>VLOOKUP(C:C,BN:BO,2,FALSE)</f>
        <v>#N/A</v>
      </c>
      <c r="BI405" s="1" t="e">
        <f t="shared" si="89"/>
        <v>#N/A</v>
      </c>
      <c r="BJ405" s="76">
        <v>1590994</v>
      </c>
      <c r="BK405" s="75" t="s">
        <v>1604</v>
      </c>
      <c r="BL405" s="75" t="s">
        <v>1605</v>
      </c>
      <c r="BM405" s="75" t="s">
        <v>102</v>
      </c>
      <c r="BN405" s="77" t="s">
        <v>1704</v>
      </c>
      <c r="BO405" s="78">
        <v>12.5</v>
      </c>
      <c r="BP405" s="75" t="s">
        <v>3823</v>
      </c>
      <c r="BQ405" s="80">
        <v>45141</v>
      </c>
      <c r="BR405" s="75" t="s">
        <v>3824</v>
      </c>
      <c r="BS405" s="75" t="s">
        <v>1608</v>
      </c>
      <c r="BT405" s="75">
        <v>25</v>
      </c>
      <c r="BU405" s="75">
        <v>0</v>
      </c>
    </row>
    <row r="406" ht="48" spans="1:73">
      <c r="A406" s="16">
        <f t="shared" si="83"/>
        <v>402</v>
      </c>
      <c r="B406" s="16" t="s">
        <v>983</v>
      </c>
      <c r="C406" s="16" t="s">
        <v>984</v>
      </c>
      <c r="D406" s="16" t="s">
        <v>106</v>
      </c>
      <c r="E406" s="16">
        <v>1</v>
      </c>
      <c r="F406" s="18" t="s">
        <v>56</v>
      </c>
      <c r="G406" s="18" t="s">
        <v>56</v>
      </c>
      <c r="H406" s="16" t="s">
        <v>54</v>
      </c>
      <c r="I406" s="16">
        <v>1</v>
      </c>
      <c r="J406" s="33">
        <v>45</v>
      </c>
      <c r="K406" s="33">
        <f t="shared" si="84"/>
        <v>45</v>
      </c>
      <c r="L406" s="34">
        <v>25.5</v>
      </c>
      <c r="M406" s="33">
        <f t="shared" si="85"/>
        <v>25.5</v>
      </c>
      <c r="N406" s="35">
        <v>49.5</v>
      </c>
      <c r="O406" s="35">
        <v>49.5</v>
      </c>
      <c r="P406" s="35">
        <f t="shared" si="86"/>
        <v>40</v>
      </c>
      <c r="Q406" s="35">
        <f t="shared" si="87"/>
        <v>40</v>
      </c>
      <c r="R406" s="35"/>
      <c r="S406" s="35"/>
      <c r="T406" s="41"/>
      <c r="X406" s="1" t="e">
        <f t="shared" si="81"/>
        <v>#N/A</v>
      </c>
      <c r="AA406" s="46">
        <v>1811349</v>
      </c>
      <c r="AB406" s="44" t="s">
        <v>1622</v>
      </c>
      <c r="AC406" s="44" t="s">
        <v>1623</v>
      </c>
      <c r="AD406" s="45" t="s">
        <v>3825</v>
      </c>
      <c r="AE406" s="44" t="s">
        <v>3826</v>
      </c>
      <c r="AF406" s="44">
        <v>180</v>
      </c>
      <c r="AG406" s="44">
        <v>0</v>
      </c>
      <c r="AH406" s="44">
        <f t="shared" si="88"/>
        <v>90</v>
      </c>
      <c r="AI406" s="44" t="s">
        <v>3827</v>
      </c>
      <c r="AJ406" s="50">
        <v>45496</v>
      </c>
      <c r="AK406" s="49" t="s">
        <v>3828</v>
      </c>
      <c r="AL406" s="44" t="s">
        <v>1608</v>
      </c>
      <c r="AM406" s="1" t="e">
        <f>VLOOKUP(C:C,AV:AW,2,FALSE)</f>
        <v>#N/A</v>
      </c>
      <c r="AQ406" s="52"/>
      <c r="AR406" s="52"/>
      <c r="AS406" s="52"/>
      <c r="AT406" s="52"/>
      <c r="AU406" s="52"/>
      <c r="AV406" s="52"/>
      <c r="AW406" s="52"/>
      <c r="AX406" s="52"/>
      <c r="AY406" s="96"/>
      <c r="AZ406" s="52"/>
      <c r="BH406" s="1" t="e">
        <f>VLOOKUP(C:C,BN:BO,2,FALSE)</f>
        <v>#N/A</v>
      </c>
      <c r="BI406" s="1" t="e">
        <f t="shared" si="89"/>
        <v>#N/A</v>
      </c>
      <c r="BJ406" s="76">
        <v>1590994</v>
      </c>
      <c r="BK406" s="75" t="s">
        <v>1604</v>
      </c>
      <c r="BL406" s="75" t="s">
        <v>1605</v>
      </c>
      <c r="BM406" s="75" t="s">
        <v>102</v>
      </c>
      <c r="BN406" s="77" t="s">
        <v>1704</v>
      </c>
      <c r="BO406" s="78">
        <v>12.5</v>
      </c>
      <c r="BP406" s="75" t="s">
        <v>3829</v>
      </c>
      <c r="BQ406" s="80">
        <v>45141</v>
      </c>
      <c r="BR406" s="75" t="s">
        <v>3830</v>
      </c>
      <c r="BS406" s="75" t="s">
        <v>1608</v>
      </c>
      <c r="BT406" s="75">
        <v>25</v>
      </c>
      <c r="BU406" s="75">
        <v>0</v>
      </c>
    </row>
    <row r="407" ht="48" spans="1:73">
      <c r="A407" s="16">
        <f t="shared" si="83"/>
        <v>403</v>
      </c>
      <c r="B407" s="16" t="s">
        <v>985</v>
      </c>
      <c r="C407" s="16" t="s">
        <v>986</v>
      </c>
      <c r="D407" s="16" t="s">
        <v>987</v>
      </c>
      <c r="E407" s="16">
        <v>2</v>
      </c>
      <c r="F407" s="18" t="s">
        <v>56</v>
      </c>
      <c r="G407" s="18" t="s">
        <v>56</v>
      </c>
      <c r="H407" s="16" t="s">
        <v>54</v>
      </c>
      <c r="I407" s="16">
        <v>1</v>
      </c>
      <c r="J407" s="33">
        <v>1710</v>
      </c>
      <c r="K407" s="33">
        <f t="shared" si="84"/>
        <v>3420</v>
      </c>
      <c r="L407" s="34">
        <v>1020</v>
      </c>
      <c r="M407" s="33">
        <f t="shared" si="85"/>
        <v>2040</v>
      </c>
      <c r="N407" s="35">
        <v>2200</v>
      </c>
      <c r="O407" s="35">
        <v>4400</v>
      </c>
      <c r="P407" s="35">
        <f t="shared" si="86"/>
        <v>1643.33</v>
      </c>
      <c r="Q407" s="35">
        <f t="shared" si="87"/>
        <v>3286.66</v>
      </c>
      <c r="R407" s="35"/>
      <c r="S407" s="35"/>
      <c r="T407" s="41"/>
      <c r="X407" s="1" t="e">
        <f t="shared" si="81"/>
        <v>#N/A</v>
      </c>
      <c r="AA407" s="46">
        <v>1811349</v>
      </c>
      <c r="AB407" s="44" t="s">
        <v>1622</v>
      </c>
      <c r="AC407" s="44" t="s">
        <v>1623</v>
      </c>
      <c r="AD407" s="45" t="s">
        <v>659</v>
      </c>
      <c r="AE407" s="44" t="s">
        <v>1729</v>
      </c>
      <c r="AF407" s="44">
        <v>360</v>
      </c>
      <c r="AG407" s="44">
        <v>0</v>
      </c>
      <c r="AH407" s="44">
        <f t="shared" si="88"/>
        <v>180</v>
      </c>
      <c r="AI407" s="44" t="s">
        <v>3831</v>
      </c>
      <c r="AJ407" s="50">
        <v>45496</v>
      </c>
      <c r="AK407" s="49" t="s">
        <v>1731</v>
      </c>
      <c r="AL407" s="44" t="s">
        <v>1608</v>
      </c>
      <c r="AM407" s="1" t="e">
        <f>VLOOKUP(C:C,AV:AW,2,FALSE)</f>
        <v>#N/A</v>
      </c>
      <c r="AQ407" s="52"/>
      <c r="AR407" s="52"/>
      <c r="AS407" s="52"/>
      <c r="AT407" s="52"/>
      <c r="AU407" s="52"/>
      <c r="AV407" s="52"/>
      <c r="AW407" s="52"/>
      <c r="AX407" s="52"/>
      <c r="AY407" s="96"/>
      <c r="AZ407" s="52"/>
      <c r="BH407" s="1" t="e">
        <f>VLOOKUP(C:C,BN:BO,2,FALSE)</f>
        <v>#N/A</v>
      </c>
      <c r="BI407" s="1" t="e">
        <f t="shared" si="89"/>
        <v>#N/A</v>
      </c>
      <c r="BJ407" s="76">
        <v>1590994</v>
      </c>
      <c r="BK407" s="75" t="s">
        <v>1604</v>
      </c>
      <c r="BL407" s="75" t="s">
        <v>1605</v>
      </c>
      <c r="BM407" s="75" t="s">
        <v>102</v>
      </c>
      <c r="BN407" s="77" t="s">
        <v>1704</v>
      </c>
      <c r="BO407" s="78">
        <v>12.5</v>
      </c>
      <c r="BP407" s="75" t="s">
        <v>3832</v>
      </c>
      <c r="BQ407" s="80">
        <v>45141</v>
      </c>
      <c r="BR407" s="75" t="s">
        <v>3833</v>
      </c>
      <c r="BS407" s="75" t="s">
        <v>1608</v>
      </c>
      <c r="BT407" s="75">
        <v>25</v>
      </c>
      <c r="BU407" s="75">
        <v>0</v>
      </c>
    </row>
    <row r="408" ht="48" spans="1:73">
      <c r="A408" s="16">
        <f t="shared" si="83"/>
        <v>404</v>
      </c>
      <c r="B408" s="16" t="s">
        <v>985</v>
      </c>
      <c r="C408" s="16" t="s">
        <v>988</v>
      </c>
      <c r="D408" s="105" t="s">
        <v>3834</v>
      </c>
      <c r="E408" s="105">
        <v>2</v>
      </c>
      <c r="F408" s="18" t="s">
        <v>56</v>
      </c>
      <c r="G408" s="18" t="s">
        <v>56</v>
      </c>
      <c r="H408" s="16" t="s">
        <v>54</v>
      </c>
      <c r="I408" s="16">
        <v>1</v>
      </c>
      <c r="J408" s="33">
        <v>1710</v>
      </c>
      <c r="K408" s="33">
        <f t="shared" si="84"/>
        <v>3420</v>
      </c>
      <c r="L408" s="34">
        <v>1020</v>
      </c>
      <c r="M408" s="33">
        <f t="shared" si="85"/>
        <v>2040</v>
      </c>
      <c r="N408" s="35">
        <v>2200</v>
      </c>
      <c r="O408" s="35">
        <v>4400</v>
      </c>
      <c r="P408" s="35">
        <f t="shared" si="86"/>
        <v>1643.33</v>
      </c>
      <c r="Q408" s="35">
        <f t="shared" si="87"/>
        <v>3286.66</v>
      </c>
      <c r="R408" s="35"/>
      <c r="S408" s="35"/>
      <c r="T408" s="41"/>
      <c r="X408" s="1">
        <f>VLOOKUP(C:C,AE:AH,4,FALSE)</f>
        <v>1000</v>
      </c>
      <c r="Y408" s="1">
        <f t="shared" ref="Y408:Y414" si="91">L408-X408</f>
        <v>20</v>
      </c>
      <c r="AA408" s="46">
        <v>1811349</v>
      </c>
      <c r="AB408" s="44" t="s">
        <v>1622</v>
      </c>
      <c r="AC408" s="44" t="s">
        <v>1623</v>
      </c>
      <c r="AD408" s="45" t="s">
        <v>1737</v>
      </c>
      <c r="AE408" s="44" t="s">
        <v>1738</v>
      </c>
      <c r="AF408" s="44">
        <v>600</v>
      </c>
      <c r="AG408" s="44">
        <v>0</v>
      </c>
      <c r="AH408" s="44">
        <f t="shared" si="88"/>
        <v>300</v>
      </c>
      <c r="AI408" s="44" t="s">
        <v>3835</v>
      </c>
      <c r="AJ408" s="50">
        <v>45496</v>
      </c>
      <c r="AK408" s="49" t="s">
        <v>1740</v>
      </c>
      <c r="AL408" s="44" t="s">
        <v>1608</v>
      </c>
      <c r="AM408" s="1" t="e">
        <f>VLOOKUP(C:C,AV:AW,2,FALSE)</f>
        <v>#N/A</v>
      </c>
      <c r="AQ408" s="52"/>
      <c r="AR408" s="52"/>
      <c r="AS408" s="52"/>
      <c r="AT408" s="52"/>
      <c r="AU408" s="52"/>
      <c r="AV408" s="52"/>
      <c r="AW408" s="52"/>
      <c r="AX408" s="52"/>
      <c r="AY408" s="96"/>
      <c r="AZ408" s="52"/>
      <c r="BH408" s="1">
        <f>VLOOKUP(C:C,BN:BO,2,FALSE)</f>
        <v>1000</v>
      </c>
      <c r="BI408" s="1">
        <f t="shared" si="89"/>
        <v>20</v>
      </c>
      <c r="BJ408" s="76">
        <v>1590994</v>
      </c>
      <c r="BK408" s="75" t="s">
        <v>1604</v>
      </c>
      <c r="BL408" s="75" t="s">
        <v>1605</v>
      </c>
      <c r="BM408" s="75" t="s">
        <v>102</v>
      </c>
      <c r="BN408" s="77" t="s">
        <v>1704</v>
      </c>
      <c r="BO408" s="78">
        <v>12.5</v>
      </c>
      <c r="BP408" s="75" t="s">
        <v>3836</v>
      </c>
      <c r="BQ408" s="80">
        <v>45141</v>
      </c>
      <c r="BR408" s="75" t="s">
        <v>3837</v>
      </c>
      <c r="BS408" s="75" t="s">
        <v>1608</v>
      </c>
      <c r="BT408" s="75">
        <v>25</v>
      </c>
      <c r="BU408" s="75">
        <v>0</v>
      </c>
    </row>
    <row r="409" ht="123.75" spans="1:73">
      <c r="A409" s="16">
        <f t="shared" si="83"/>
        <v>405</v>
      </c>
      <c r="B409" s="16" t="s">
        <v>990</v>
      </c>
      <c r="C409" s="16" t="s">
        <v>991</v>
      </c>
      <c r="D409" s="16" t="s">
        <v>40</v>
      </c>
      <c r="E409" s="16">
        <v>4</v>
      </c>
      <c r="F409" s="24" t="s">
        <v>3838</v>
      </c>
      <c r="G409" s="18" t="s">
        <v>3839</v>
      </c>
      <c r="H409" s="16" t="s">
        <v>42</v>
      </c>
      <c r="I409" s="16">
        <v>1</v>
      </c>
      <c r="J409" s="33">
        <v>315</v>
      </c>
      <c r="K409" s="33">
        <f t="shared" si="84"/>
        <v>1260</v>
      </c>
      <c r="L409" s="34">
        <v>510</v>
      </c>
      <c r="M409" s="33">
        <f t="shared" si="85"/>
        <v>2040</v>
      </c>
      <c r="N409" s="35">
        <v>1080</v>
      </c>
      <c r="O409" s="35">
        <v>4320</v>
      </c>
      <c r="P409" s="35">
        <f t="shared" si="86"/>
        <v>635</v>
      </c>
      <c r="Q409" s="35">
        <f t="shared" si="87"/>
        <v>2540</v>
      </c>
      <c r="R409" s="35"/>
      <c r="S409" s="35"/>
      <c r="T409" s="41"/>
      <c r="X409" s="1" t="e">
        <f t="shared" si="81"/>
        <v>#N/A</v>
      </c>
      <c r="AA409" s="46">
        <v>1811349</v>
      </c>
      <c r="AB409" s="44" t="s">
        <v>1622</v>
      </c>
      <c r="AC409" s="44" t="s">
        <v>1623</v>
      </c>
      <c r="AD409" s="45" t="s">
        <v>1745</v>
      </c>
      <c r="AE409" s="44" t="s">
        <v>1746</v>
      </c>
      <c r="AF409" s="44">
        <v>600</v>
      </c>
      <c r="AG409" s="44">
        <v>0</v>
      </c>
      <c r="AH409" s="44">
        <f t="shared" si="88"/>
        <v>300</v>
      </c>
      <c r="AI409" s="44" t="s">
        <v>3840</v>
      </c>
      <c r="AJ409" s="50">
        <v>45496</v>
      </c>
      <c r="AK409" s="49" t="s">
        <v>1748</v>
      </c>
      <c r="AL409" s="44" t="s">
        <v>1608</v>
      </c>
      <c r="AM409" s="1" t="e">
        <f>VLOOKUP(C:C,AV:AW,2,FALSE)</f>
        <v>#N/A</v>
      </c>
      <c r="AQ409" s="52"/>
      <c r="AR409" s="52"/>
      <c r="AS409" s="52"/>
      <c r="AT409" s="52"/>
      <c r="AU409" s="52"/>
      <c r="AV409" s="52"/>
      <c r="AW409" s="52"/>
      <c r="AX409" s="52"/>
      <c r="AY409" s="96"/>
      <c r="AZ409" s="52"/>
      <c r="BH409" s="1">
        <f>VLOOKUP(C:C,BN:BO,2,FALSE)</f>
        <v>600</v>
      </c>
      <c r="BI409" s="1">
        <f t="shared" si="89"/>
        <v>-90</v>
      </c>
      <c r="BJ409" s="76">
        <v>1590994</v>
      </c>
      <c r="BK409" s="75" t="s">
        <v>1604</v>
      </c>
      <c r="BL409" s="75" t="s">
        <v>1605</v>
      </c>
      <c r="BM409" s="75" t="s">
        <v>102</v>
      </c>
      <c r="BN409" s="77" t="s">
        <v>1704</v>
      </c>
      <c r="BO409" s="78">
        <v>12.5</v>
      </c>
      <c r="BP409" s="75" t="s">
        <v>3841</v>
      </c>
      <c r="BQ409" s="80">
        <v>45141</v>
      </c>
      <c r="BR409" s="75" t="s">
        <v>3842</v>
      </c>
      <c r="BS409" s="75" t="s">
        <v>1608</v>
      </c>
      <c r="BT409" s="75">
        <v>25</v>
      </c>
      <c r="BU409" s="75">
        <v>0</v>
      </c>
    </row>
    <row r="410" ht="123.75" spans="1:73">
      <c r="A410" s="16">
        <f t="shared" si="83"/>
        <v>406</v>
      </c>
      <c r="B410" s="16" t="s">
        <v>993</v>
      </c>
      <c r="C410" s="16" t="s">
        <v>994</v>
      </c>
      <c r="D410" s="16" t="s">
        <v>40</v>
      </c>
      <c r="E410" s="16">
        <v>2</v>
      </c>
      <c r="F410" s="21" t="s">
        <v>3843</v>
      </c>
      <c r="G410" s="17" t="s">
        <v>3844</v>
      </c>
      <c r="H410" s="16" t="s">
        <v>42</v>
      </c>
      <c r="I410" s="16">
        <v>1</v>
      </c>
      <c r="J410" s="33">
        <v>540</v>
      </c>
      <c r="K410" s="33">
        <f t="shared" si="84"/>
        <v>1080</v>
      </c>
      <c r="L410" s="34">
        <v>2840.7</v>
      </c>
      <c r="M410" s="33">
        <f t="shared" si="85"/>
        <v>5681.4</v>
      </c>
      <c r="N410" s="35">
        <v>360</v>
      </c>
      <c r="O410" s="35">
        <v>720</v>
      </c>
      <c r="P410" s="35">
        <f t="shared" si="86"/>
        <v>1246.9</v>
      </c>
      <c r="Q410" s="35">
        <f t="shared" si="87"/>
        <v>2493.8</v>
      </c>
      <c r="R410" s="35"/>
      <c r="S410" s="35"/>
      <c r="T410" s="41"/>
      <c r="X410" s="1">
        <f>VLOOKUP(C:C,AE:AH,4,FALSE)</f>
        <v>2285</v>
      </c>
      <c r="Y410" s="1">
        <f t="shared" si="91"/>
        <v>555.7</v>
      </c>
      <c r="AA410" s="46">
        <v>1811349</v>
      </c>
      <c r="AB410" s="44" t="s">
        <v>1622</v>
      </c>
      <c r="AC410" s="44" t="s">
        <v>1623</v>
      </c>
      <c r="AD410" s="45" t="s">
        <v>1795</v>
      </c>
      <c r="AE410" s="44" t="s">
        <v>1796</v>
      </c>
      <c r="AF410" s="44">
        <v>100</v>
      </c>
      <c r="AG410" s="44">
        <v>0</v>
      </c>
      <c r="AH410" s="44">
        <f t="shared" si="88"/>
        <v>50</v>
      </c>
      <c r="AI410" s="44" t="s">
        <v>3845</v>
      </c>
      <c r="AJ410" s="50">
        <v>45496</v>
      </c>
      <c r="AK410" s="49" t="s">
        <v>1798</v>
      </c>
      <c r="AL410" s="44" t="s">
        <v>1608</v>
      </c>
      <c r="AM410" s="1" t="e">
        <f>VLOOKUP(C:C,AV:AW,2,FALSE)</f>
        <v>#N/A</v>
      </c>
      <c r="AQ410" s="52"/>
      <c r="AR410" s="52"/>
      <c r="AS410" s="52"/>
      <c r="AT410" s="52"/>
      <c r="AU410" s="52"/>
      <c r="AV410" s="52"/>
      <c r="AW410" s="52"/>
      <c r="AX410" s="52"/>
      <c r="AY410" s="96"/>
      <c r="AZ410" s="52"/>
      <c r="BH410" s="1">
        <f>VLOOKUP(C:C,BN:BO,2,FALSE)</f>
        <v>2285</v>
      </c>
      <c r="BI410" s="1">
        <f t="shared" si="89"/>
        <v>555.7</v>
      </c>
      <c r="BJ410" s="76">
        <v>1590994</v>
      </c>
      <c r="BK410" s="75" t="s">
        <v>1604</v>
      </c>
      <c r="BL410" s="75" t="s">
        <v>1605</v>
      </c>
      <c r="BM410" s="75" t="s">
        <v>102</v>
      </c>
      <c r="BN410" s="77" t="s">
        <v>1704</v>
      </c>
      <c r="BO410" s="78">
        <v>12.5</v>
      </c>
      <c r="BP410" s="75" t="s">
        <v>3846</v>
      </c>
      <c r="BQ410" s="80">
        <v>45141</v>
      </c>
      <c r="BR410" s="75" t="s">
        <v>3847</v>
      </c>
      <c r="BS410" s="75" t="s">
        <v>1608</v>
      </c>
      <c r="BT410" s="75">
        <v>25</v>
      </c>
      <c r="BU410" s="75">
        <v>0</v>
      </c>
    </row>
    <row r="411" ht="48" spans="1:73">
      <c r="A411" s="16">
        <f t="shared" si="83"/>
        <v>407</v>
      </c>
      <c r="B411" s="16" t="s">
        <v>996</v>
      </c>
      <c r="C411" s="16" t="s">
        <v>997</v>
      </c>
      <c r="D411" s="16" t="s">
        <v>40</v>
      </c>
      <c r="E411" s="16">
        <v>1</v>
      </c>
      <c r="F411" s="17" t="s">
        <v>3848</v>
      </c>
      <c r="G411" s="17" t="s">
        <v>3848</v>
      </c>
      <c r="H411" s="16" t="s">
        <v>42</v>
      </c>
      <c r="I411" s="16">
        <v>1</v>
      </c>
      <c r="J411" s="33">
        <v>2160</v>
      </c>
      <c r="K411" s="33">
        <f t="shared" si="84"/>
        <v>2160</v>
      </c>
      <c r="L411" s="34">
        <v>1203.6</v>
      </c>
      <c r="M411" s="33">
        <f t="shared" si="85"/>
        <v>1203.6</v>
      </c>
      <c r="N411" s="35">
        <v>1161</v>
      </c>
      <c r="O411" s="35">
        <v>1161</v>
      </c>
      <c r="P411" s="35">
        <f t="shared" si="86"/>
        <v>1508.2</v>
      </c>
      <c r="Q411" s="35">
        <f t="shared" si="87"/>
        <v>1508.2</v>
      </c>
      <c r="R411" s="35"/>
      <c r="S411" s="35"/>
      <c r="T411" s="41"/>
      <c r="X411" s="1" t="e">
        <f t="shared" si="81"/>
        <v>#N/A</v>
      </c>
      <c r="AA411" s="46">
        <v>1811349</v>
      </c>
      <c r="AB411" s="44" t="s">
        <v>1622</v>
      </c>
      <c r="AC411" s="44" t="s">
        <v>1623</v>
      </c>
      <c r="AD411" s="45" t="s">
        <v>2614</v>
      </c>
      <c r="AE411" s="44" t="s">
        <v>3849</v>
      </c>
      <c r="AF411" s="44">
        <v>1200</v>
      </c>
      <c r="AG411" s="44">
        <v>0</v>
      </c>
      <c r="AH411" s="44">
        <f t="shared" si="88"/>
        <v>600</v>
      </c>
      <c r="AI411" s="44" t="s">
        <v>3850</v>
      </c>
      <c r="AJ411" s="50">
        <v>45496</v>
      </c>
      <c r="AK411" s="49" t="s">
        <v>3851</v>
      </c>
      <c r="AL411" s="44" t="s">
        <v>1608</v>
      </c>
      <c r="AM411" s="1" t="e">
        <f>VLOOKUP(C:C,AV:AW,2,FALSE)</f>
        <v>#N/A</v>
      </c>
      <c r="AQ411" s="52"/>
      <c r="AR411" s="52"/>
      <c r="AS411" s="52"/>
      <c r="AT411" s="52"/>
      <c r="AU411" s="52"/>
      <c r="AV411" s="52"/>
      <c r="AW411" s="52"/>
      <c r="AX411" s="52"/>
      <c r="AY411" s="96"/>
      <c r="AZ411" s="52"/>
      <c r="BH411" s="1" t="e">
        <f>VLOOKUP(C:C,BN:BO,2,FALSE)</f>
        <v>#N/A</v>
      </c>
      <c r="BI411" s="1" t="e">
        <f t="shared" si="89"/>
        <v>#N/A</v>
      </c>
      <c r="BJ411" s="76">
        <v>1590994</v>
      </c>
      <c r="BK411" s="75" t="s">
        <v>1604</v>
      </c>
      <c r="BL411" s="75" t="s">
        <v>1605</v>
      </c>
      <c r="BM411" s="75" t="s">
        <v>102</v>
      </c>
      <c r="BN411" s="77" t="s">
        <v>1704</v>
      </c>
      <c r="BO411" s="78">
        <v>12.5</v>
      </c>
      <c r="BP411" s="75" t="s">
        <v>3852</v>
      </c>
      <c r="BQ411" s="80">
        <v>45141</v>
      </c>
      <c r="BR411" s="75" t="s">
        <v>3853</v>
      </c>
      <c r="BS411" s="75" t="s">
        <v>1608</v>
      </c>
      <c r="BT411" s="75">
        <v>25</v>
      </c>
      <c r="BU411" s="75">
        <v>0</v>
      </c>
    </row>
    <row r="412" s="4" customFormat="1" ht="90" spans="1:73">
      <c r="A412" s="20">
        <f t="shared" si="83"/>
        <v>408</v>
      </c>
      <c r="B412" s="20" t="s">
        <v>999</v>
      </c>
      <c r="C412" s="20" t="s">
        <v>864</v>
      </c>
      <c r="D412" s="20" t="s">
        <v>40</v>
      </c>
      <c r="E412" s="20">
        <v>3</v>
      </c>
      <c r="F412" s="18" t="s">
        <v>3590</v>
      </c>
      <c r="G412" s="24" t="s">
        <v>3590</v>
      </c>
      <c r="H412" s="20" t="s">
        <v>42</v>
      </c>
      <c r="I412" s="20">
        <v>1</v>
      </c>
      <c r="J412" s="37">
        <v>450</v>
      </c>
      <c r="K412" s="37">
        <f t="shared" si="84"/>
        <v>1350</v>
      </c>
      <c r="L412" s="34">
        <v>510</v>
      </c>
      <c r="M412" s="37">
        <f t="shared" si="85"/>
        <v>1530</v>
      </c>
      <c r="N412" s="38">
        <v>540</v>
      </c>
      <c r="O412" s="38">
        <v>1620</v>
      </c>
      <c r="P412" s="38">
        <f t="shared" si="86"/>
        <v>500</v>
      </c>
      <c r="Q412" s="38">
        <f t="shared" si="87"/>
        <v>1500</v>
      </c>
      <c r="R412" s="38"/>
      <c r="S412" s="38"/>
      <c r="T412" s="43" t="s">
        <v>1724</v>
      </c>
      <c r="X412" s="1">
        <f>VLOOKUP(C:C,AE:AH,4,FALSE)</f>
        <v>500</v>
      </c>
      <c r="Y412" s="1">
        <f t="shared" si="91"/>
        <v>10</v>
      </c>
      <c r="AA412" s="46">
        <v>1811349</v>
      </c>
      <c r="AB412" s="44" t="s">
        <v>1622</v>
      </c>
      <c r="AC412" s="44" t="s">
        <v>1623</v>
      </c>
      <c r="AD412" s="45" t="s">
        <v>1346</v>
      </c>
      <c r="AE412" s="44" t="s">
        <v>3854</v>
      </c>
      <c r="AF412" s="44">
        <v>780</v>
      </c>
      <c r="AG412" s="44">
        <v>0</v>
      </c>
      <c r="AH412" s="44">
        <f t="shared" si="88"/>
        <v>390</v>
      </c>
      <c r="AI412" s="44" t="s">
        <v>3855</v>
      </c>
      <c r="AJ412" s="50">
        <v>45496</v>
      </c>
      <c r="AK412" s="49" t="s">
        <v>3856</v>
      </c>
      <c r="AL412" s="44" t="s">
        <v>1608</v>
      </c>
      <c r="AM412" s="1" t="e">
        <f>VLOOKUP(C:C,AV:AW,2,FALSE)</f>
        <v>#N/A</v>
      </c>
      <c r="AQ412" s="52"/>
      <c r="AR412" s="52"/>
      <c r="AS412" s="52"/>
      <c r="AT412" s="52"/>
      <c r="AU412" s="52"/>
      <c r="AV412" s="52"/>
      <c r="AW412" s="52"/>
      <c r="AX412" s="52"/>
      <c r="AY412" s="96"/>
      <c r="AZ412" s="52"/>
      <c r="BH412" s="1">
        <f>VLOOKUP(C:C,BN:BO,2,FALSE)</f>
        <v>750</v>
      </c>
      <c r="BI412" s="1">
        <f t="shared" si="89"/>
        <v>-240</v>
      </c>
      <c r="BJ412" s="76">
        <v>1590994</v>
      </c>
      <c r="BK412" s="75" t="s">
        <v>1604</v>
      </c>
      <c r="BL412" s="75" t="s">
        <v>1605</v>
      </c>
      <c r="BM412" s="75" t="s">
        <v>102</v>
      </c>
      <c r="BN412" s="77" t="s">
        <v>1704</v>
      </c>
      <c r="BO412" s="78">
        <v>12.5</v>
      </c>
      <c r="BP412" s="75" t="s">
        <v>3857</v>
      </c>
      <c r="BQ412" s="80">
        <v>45141</v>
      </c>
      <c r="BR412" s="75" t="s">
        <v>3858</v>
      </c>
      <c r="BS412" s="75" t="s">
        <v>1608</v>
      </c>
      <c r="BT412" s="75">
        <v>25</v>
      </c>
      <c r="BU412" s="75">
        <v>0</v>
      </c>
    </row>
    <row r="413" ht="48" spans="1:73">
      <c r="A413" s="16">
        <f t="shared" si="83"/>
        <v>409</v>
      </c>
      <c r="B413" s="16" t="s">
        <v>1000</v>
      </c>
      <c r="C413" s="16" t="s">
        <v>1001</v>
      </c>
      <c r="D413" s="16" t="s">
        <v>1002</v>
      </c>
      <c r="E413" s="16">
        <v>3</v>
      </c>
      <c r="F413" s="17" t="s">
        <v>1003</v>
      </c>
      <c r="G413" s="17" t="s">
        <v>1003</v>
      </c>
      <c r="H413" s="16" t="s">
        <v>42</v>
      </c>
      <c r="I413" s="16">
        <v>1</v>
      </c>
      <c r="J413" s="33">
        <v>720</v>
      </c>
      <c r="K413" s="33">
        <f t="shared" si="84"/>
        <v>2160</v>
      </c>
      <c r="L413" s="34">
        <v>510</v>
      </c>
      <c r="M413" s="33">
        <f t="shared" si="85"/>
        <v>1530</v>
      </c>
      <c r="N413" s="35">
        <v>720</v>
      </c>
      <c r="O413" s="35">
        <v>2160</v>
      </c>
      <c r="P413" s="35">
        <f t="shared" si="86"/>
        <v>650</v>
      </c>
      <c r="Q413" s="35">
        <f t="shared" si="87"/>
        <v>1950</v>
      </c>
      <c r="R413" s="35"/>
      <c r="S413" s="35"/>
      <c r="T413" s="41"/>
      <c r="X413" s="1">
        <f>VLOOKUP(C:C,AE:AH,4,FALSE)</f>
        <v>210</v>
      </c>
      <c r="Y413" s="1">
        <f t="shared" si="91"/>
        <v>300</v>
      </c>
      <c r="AA413" s="46">
        <v>1811349</v>
      </c>
      <c r="AB413" s="44" t="s">
        <v>1622</v>
      </c>
      <c r="AC413" s="44" t="s">
        <v>1623</v>
      </c>
      <c r="AD413" s="45" t="s">
        <v>3859</v>
      </c>
      <c r="AE413" s="44" t="s">
        <v>3860</v>
      </c>
      <c r="AF413" s="44">
        <v>780</v>
      </c>
      <c r="AG413" s="44">
        <v>0</v>
      </c>
      <c r="AH413" s="44">
        <f t="shared" si="88"/>
        <v>390</v>
      </c>
      <c r="AI413" s="44" t="s">
        <v>3861</v>
      </c>
      <c r="AJ413" s="50">
        <v>45496</v>
      </c>
      <c r="AK413" s="49" t="s">
        <v>3862</v>
      </c>
      <c r="AL413" s="44" t="s">
        <v>1608</v>
      </c>
      <c r="AM413" s="1" t="e">
        <f>VLOOKUP(C:C,AV:AW,2,FALSE)</f>
        <v>#N/A</v>
      </c>
      <c r="AQ413" s="52"/>
      <c r="AR413" s="52"/>
      <c r="AS413" s="52"/>
      <c r="AT413" s="52"/>
      <c r="AU413" s="52"/>
      <c r="AV413" s="52"/>
      <c r="AW413" s="52"/>
      <c r="AX413" s="52"/>
      <c r="AY413" s="96"/>
      <c r="AZ413" s="52"/>
      <c r="BH413" s="1">
        <f>VLOOKUP(C:C,BN:BO,2,FALSE)</f>
        <v>175</v>
      </c>
      <c r="BI413" s="1">
        <f t="shared" si="89"/>
        <v>335</v>
      </c>
      <c r="BJ413" s="76">
        <v>1590994</v>
      </c>
      <c r="BK413" s="75" t="s">
        <v>1604</v>
      </c>
      <c r="BL413" s="75" t="s">
        <v>1605</v>
      </c>
      <c r="BM413" s="75" t="s">
        <v>102</v>
      </c>
      <c r="BN413" s="77" t="s">
        <v>1704</v>
      </c>
      <c r="BO413" s="78">
        <v>12.5</v>
      </c>
      <c r="BP413" s="75" t="s">
        <v>3863</v>
      </c>
      <c r="BQ413" s="80">
        <v>45141</v>
      </c>
      <c r="BR413" s="75" t="s">
        <v>3864</v>
      </c>
      <c r="BS413" s="75" t="s">
        <v>1608</v>
      </c>
      <c r="BT413" s="75">
        <v>25</v>
      </c>
      <c r="BU413" s="75">
        <v>0</v>
      </c>
    </row>
    <row r="414" ht="56.25" spans="1:73">
      <c r="A414" s="16">
        <f t="shared" si="83"/>
        <v>410</v>
      </c>
      <c r="B414" s="16" t="s">
        <v>1004</v>
      </c>
      <c r="C414" s="16" t="s">
        <v>1005</v>
      </c>
      <c r="D414" s="16" t="s">
        <v>354</v>
      </c>
      <c r="E414" s="16">
        <v>1</v>
      </c>
      <c r="F414" s="18" t="s">
        <v>3865</v>
      </c>
      <c r="G414" s="18" t="s">
        <v>3865</v>
      </c>
      <c r="H414" s="16" t="s">
        <v>42</v>
      </c>
      <c r="I414" s="16">
        <v>1</v>
      </c>
      <c r="J414" s="33">
        <v>1800</v>
      </c>
      <c r="K414" s="33">
        <f t="shared" si="84"/>
        <v>1800</v>
      </c>
      <c r="L414" s="34">
        <v>357</v>
      </c>
      <c r="M414" s="33">
        <f t="shared" si="85"/>
        <v>357</v>
      </c>
      <c r="N414" s="35">
        <v>540</v>
      </c>
      <c r="O414" s="35">
        <v>540</v>
      </c>
      <c r="P414" s="35">
        <f t="shared" si="86"/>
        <v>899</v>
      </c>
      <c r="Q414" s="35">
        <f t="shared" si="87"/>
        <v>899</v>
      </c>
      <c r="R414" s="35"/>
      <c r="S414" s="35"/>
      <c r="T414" s="41"/>
      <c r="X414" s="1">
        <f>VLOOKUP(C:C,AE:AH,4,FALSE)</f>
        <v>550</v>
      </c>
      <c r="Y414" s="1">
        <f t="shared" si="91"/>
        <v>-193</v>
      </c>
      <c r="AA414" s="46">
        <v>1811349</v>
      </c>
      <c r="AB414" s="44" t="s">
        <v>1622</v>
      </c>
      <c r="AC414" s="44" t="s">
        <v>1623</v>
      </c>
      <c r="AD414" s="45" t="s">
        <v>698</v>
      </c>
      <c r="AE414" s="44" t="s">
        <v>3866</v>
      </c>
      <c r="AF414" s="44">
        <v>200</v>
      </c>
      <c r="AG414" s="44">
        <v>0</v>
      </c>
      <c r="AH414" s="44">
        <f t="shared" si="88"/>
        <v>100</v>
      </c>
      <c r="AI414" s="44" t="s">
        <v>3867</v>
      </c>
      <c r="AJ414" s="50">
        <v>45496</v>
      </c>
      <c r="AK414" s="49" t="s">
        <v>3868</v>
      </c>
      <c r="AL414" s="44" t="s">
        <v>1608</v>
      </c>
      <c r="AM414" s="1" t="e">
        <f>VLOOKUP(C:C,AV:AW,2,FALSE)</f>
        <v>#N/A</v>
      </c>
      <c r="AQ414" s="52"/>
      <c r="AR414" s="52"/>
      <c r="AS414" s="52"/>
      <c r="AT414" s="52"/>
      <c r="AU414" s="52"/>
      <c r="AV414" s="52"/>
      <c r="AW414" s="52"/>
      <c r="AX414" s="52"/>
      <c r="AY414" s="96"/>
      <c r="AZ414" s="52"/>
      <c r="BH414" s="1" t="e">
        <f>VLOOKUP(C:C,BN:BO,2,FALSE)</f>
        <v>#N/A</v>
      </c>
      <c r="BI414" s="1" t="e">
        <f t="shared" si="89"/>
        <v>#N/A</v>
      </c>
      <c r="BJ414" s="76">
        <v>1590994</v>
      </c>
      <c r="BK414" s="75" t="s">
        <v>1604</v>
      </c>
      <c r="BL414" s="75" t="s">
        <v>1605</v>
      </c>
      <c r="BM414" s="75" t="s">
        <v>102</v>
      </c>
      <c r="BN414" s="77" t="s">
        <v>1704</v>
      </c>
      <c r="BO414" s="78">
        <v>12.5</v>
      </c>
      <c r="BP414" s="75" t="s">
        <v>3869</v>
      </c>
      <c r="BQ414" s="80">
        <v>45141</v>
      </c>
      <c r="BR414" s="75" t="s">
        <v>3870</v>
      </c>
      <c r="BS414" s="75" t="s">
        <v>1608</v>
      </c>
      <c r="BT414" s="75">
        <v>25</v>
      </c>
      <c r="BU414" s="75">
        <v>0</v>
      </c>
    </row>
    <row r="415" ht="48" spans="1:73">
      <c r="A415" s="16">
        <f t="shared" si="83"/>
        <v>411</v>
      </c>
      <c r="B415" s="23" t="s">
        <v>1007</v>
      </c>
      <c r="C415" s="16" t="s">
        <v>1008</v>
      </c>
      <c r="D415" s="16" t="s">
        <v>1009</v>
      </c>
      <c r="E415" s="16">
        <v>1</v>
      </c>
      <c r="F415" s="19" t="s">
        <v>56</v>
      </c>
      <c r="G415" s="19" t="s">
        <v>56</v>
      </c>
      <c r="H415" s="16" t="s">
        <v>42</v>
      </c>
      <c r="I415" s="16">
        <v>1</v>
      </c>
      <c r="J415" s="33">
        <v>504</v>
      </c>
      <c r="K415" s="33">
        <f t="shared" si="84"/>
        <v>504</v>
      </c>
      <c r="L415" s="34">
        <v>255</v>
      </c>
      <c r="M415" s="33">
        <f t="shared" si="85"/>
        <v>255</v>
      </c>
      <c r="N415" s="35">
        <v>360</v>
      </c>
      <c r="O415" s="35">
        <v>360</v>
      </c>
      <c r="P415" s="35">
        <f t="shared" si="86"/>
        <v>373</v>
      </c>
      <c r="Q415" s="35">
        <f t="shared" si="87"/>
        <v>373</v>
      </c>
      <c r="R415" s="35"/>
      <c r="S415" s="35"/>
      <c r="T415" s="41"/>
      <c r="X415" s="1" t="e">
        <f>VLOOKUP(C:C,AE:AF,2,FALSE)</f>
        <v>#N/A</v>
      </c>
      <c r="AA415" s="46">
        <v>1811349</v>
      </c>
      <c r="AB415" s="44" t="s">
        <v>1622</v>
      </c>
      <c r="AC415" s="44" t="s">
        <v>1623</v>
      </c>
      <c r="AD415" s="45" t="s">
        <v>1239</v>
      </c>
      <c r="AE415" s="44" t="s">
        <v>3871</v>
      </c>
      <c r="AF415" s="44">
        <v>300</v>
      </c>
      <c r="AG415" s="44">
        <v>0</v>
      </c>
      <c r="AH415" s="44">
        <f t="shared" si="88"/>
        <v>150</v>
      </c>
      <c r="AI415" s="44" t="s">
        <v>3872</v>
      </c>
      <c r="AJ415" s="50">
        <v>45496</v>
      </c>
      <c r="AK415" s="49" t="s">
        <v>3873</v>
      </c>
      <c r="AL415" s="44" t="s">
        <v>1608</v>
      </c>
      <c r="AM415" s="1" t="e">
        <f>VLOOKUP(C:C,AV:AW,2,FALSE)</f>
        <v>#N/A</v>
      </c>
      <c r="AQ415" s="52"/>
      <c r="AR415" s="52"/>
      <c r="AS415" s="52"/>
      <c r="AT415" s="52"/>
      <c r="AU415" s="52"/>
      <c r="AV415" s="52"/>
      <c r="AW415" s="52"/>
      <c r="AX415" s="52"/>
      <c r="AY415" s="96"/>
      <c r="AZ415" s="52"/>
      <c r="BH415" s="1" t="e">
        <f>VLOOKUP(C:C,BN:BO,2,FALSE)</f>
        <v>#N/A</v>
      </c>
      <c r="BI415" s="1" t="e">
        <f t="shared" si="89"/>
        <v>#N/A</v>
      </c>
      <c r="BJ415" s="76">
        <v>1590994</v>
      </c>
      <c r="BK415" s="75" t="s">
        <v>1604</v>
      </c>
      <c r="BL415" s="75" t="s">
        <v>1605</v>
      </c>
      <c r="BM415" s="75" t="s">
        <v>102</v>
      </c>
      <c r="BN415" s="77" t="s">
        <v>1704</v>
      </c>
      <c r="BO415" s="78">
        <v>12.5</v>
      </c>
      <c r="BP415" s="75" t="s">
        <v>3874</v>
      </c>
      <c r="BQ415" s="80">
        <v>45141</v>
      </c>
      <c r="BR415" s="75" t="s">
        <v>3875</v>
      </c>
      <c r="BS415" s="75" t="s">
        <v>1608</v>
      </c>
      <c r="BT415" s="75">
        <v>25</v>
      </c>
      <c r="BU415" s="75">
        <v>0</v>
      </c>
    </row>
    <row r="416" ht="48" spans="1:73">
      <c r="A416" s="16">
        <f t="shared" si="83"/>
        <v>412</v>
      </c>
      <c r="B416" s="16" t="s">
        <v>1010</v>
      </c>
      <c r="C416" s="16" t="s">
        <v>1011</v>
      </c>
      <c r="D416" s="16" t="s">
        <v>40</v>
      </c>
      <c r="E416" s="16">
        <v>6</v>
      </c>
      <c r="F416" s="24" t="s">
        <v>3876</v>
      </c>
      <c r="G416" s="18" t="s">
        <v>1012</v>
      </c>
      <c r="H416" s="16" t="s">
        <v>42</v>
      </c>
      <c r="I416" s="16">
        <v>1</v>
      </c>
      <c r="J416" s="33">
        <v>1350</v>
      </c>
      <c r="K416" s="33">
        <f t="shared" si="84"/>
        <v>8100</v>
      </c>
      <c r="L416" s="34">
        <v>153</v>
      </c>
      <c r="M416" s="33">
        <f t="shared" si="85"/>
        <v>918</v>
      </c>
      <c r="N416" s="35">
        <v>180</v>
      </c>
      <c r="O416" s="35">
        <v>1080</v>
      </c>
      <c r="P416" s="35">
        <f t="shared" si="86"/>
        <v>561</v>
      </c>
      <c r="Q416" s="35">
        <f t="shared" si="87"/>
        <v>3366</v>
      </c>
      <c r="R416" s="35"/>
      <c r="S416" s="35"/>
      <c r="T416" s="41"/>
      <c r="X416" s="1" t="e">
        <f>VLOOKUP(C:C,AE:AF,2,FALSE)</f>
        <v>#N/A</v>
      </c>
      <c r="AA416" s="46">
        <v>1811349</v>
      </c>
      <c r="AB416" s="44" t="s">
        <v>1622</v>
      </c>
      <c r="AC416" s="44" t="s">
        <v>1623</v>
      </c>
      <c r="AD416" s="45" t="s">
        <v>2541</v>
      </c>
      <c r="AE416" s="44" t="s">
        <v>3877</v>
      </c>
      <c r="AF416" s="44">
        <v>360</v>
      </c>
      <c r="AG416" s="44">
        <v>0</v>
      </c>
      <c r="AH416" s="44">
        <f t="shared" si="88"/>
        <v>180</v>
      </c>
      <c r="AI416" s="44" t="s">
        <v>3878</v>
      </c>
      <c r="AJ416" s="50">
        <v>45496</v>
      </c>
      <c r="AK416" s="49" t="s">
        <v>3879</v>
      </c>
      <c r="AL416" s="44" t="s">
        <v>1608</v>
      </c>
      <c r="AM416" s="1" t="e">
        <f>VLOOKUP(C:C,AV:AW,2,FALSE)</f>
        <v>#N/A</v>
      </c>
      <c r="AQ416" s="52"/>
      <c r="AR416" s="52"/>
      <c r="AS416" s="52"/>
      <c r="AT416" s="52"/>
      <c r="AU416" s="52"/>
      <c r="AV416" s="52"/>
      <c r="AW416" s="52"/>
      <c r="AX416" s="52"/>
      <c r="AY416" s="96"/>
      <c r="AZ416" s="52"/>
      <c r="BH416" s="1" t="e">
        <f>VLOOKUP(C:C,BN:BO,2,FALSE)</f>
        <v>#N/A</v>
      </c>
      <c r="BI416" s="1" t="e">
        <f t="shared" si="89"/>
        <v>#N/A</v>
      </c>
      <c r="BJ416" s="76">
        <v>1590994</v>
      </c>
      <c r="BK416" s="75" t="s">
        <v>1604</v>
      </c>
      <c r="BL416" s="75" t="s">
        <v>1605</v>
      </c>
      <c r="BM416" s="75" t="s">
        <v>102</v>
      </c>
      <c r="BN416" s="77" t="s">
        <v>1704</v>
      </c>
      <c r="BO416" s="78">
        <v>12.5</v>
      </c>
      <c r="BP416" s="75" t="s">
        <v>3880</v>
      </c>
      <c r="BQ416" s="80">
        <v>45141</v>
      </c>
      <c r="BR416" s="75" t="s">
        <v>3881</v>
      </c>
      <c r="BS416" s="75" t="s">
        <v>1608</v>
      </c>
      <c r="BT416" s="75">
        <v>25</v>
      </c>
      <c r="BU416" s="75">
        <v>0</v>
      </c>
    </row>
    <row r="417" ht="67.5" spans="1:73">
      <c r="A417" s="16">
        <f t="shared" si="83"/>
        <v>413</v>
      </c>
      <c r="B417" s="16" t="s">
        <v>1013</v>
      </c>
      <c r="C417" s="16" t="s">
        <v>1014</v>
      </c>
      <c r="D417" s="16" t="s">
        <v>40</v>
      </c>
      <c r="E417" s="16">
        <v>3</v>
      </c>
      <c r="F417" s="21" t="s">
        <v>3882</v>
      </c>
      <c r="G417" s="17" t="s">
        <v>3883</v>
      </c>
      <c r="H417" s="16" t="s">
        <v>42</v>
      </c>
      <c r="I417" s="16">
        <v>1</v>
      </c>
      <c r="J417" s="33">
        <v>90</v>
      </c>
      <c r="K417" s="33">
        <f t="shared" si="84"/>
        <v>270</v>
      </c>
      <c r="L417" s="34">
        <v>30.6</v>
      </c>
      <c r="M417" s="33">
        <f t="shared" si="85"/>
        <v>91.8</v>
      </c>
      <c r="N417" s="35">
        <v>54</v>
      </c>
      <c r="O417" s="35">
        <v>162</v>
      </c>
      <c r="P417" s="35">
        <f t="shared" si="86"/>
        <v>58.2</v>
      </c>
      <c r="Q417" s="35">
        <f t="shared" si="87"/>
        <v>174.6</v>
      </c>
      <c r="R417" s="35"/>
      <c r="S417" s="35"/>
      <c r="T417" s="41"/>
      <c r="X417" s="1" t="e">
        <f>VLOOKUP(C:C,AE:AF,2,FALSE)</f>
        <v>#N/A</v>
      </c>
      <c r="AA417" s="46">
        <v>1811349</v>
      </c>
      <c r="AB417" s="44" t="s">
        <v>1622</v>
      </c>
      <c r="AC417" s="44" t="s">
        <v>1623</v>
      </c>
      <c r="AD417" s="45" t="s">
        <v>3884</v>
      </c>
      <c r="AE417" s="44" t="s">
        <v>3885</v>
      </c>
      <c r="AF417" s="44">
        <v>400</v>
      </c>
      <c r="AG417" s="44">
        <v>0</v>
      </c>
      <c r="AH417" s="44">
        <f t="shared" si="88"/>
        <v>200</v>
      </c>
      <c r="AI417" s="44" t="s">
        <v>3886</v>
      </c>
      <c r="AJ417" s="50">
        <v>45496</v>
      </c>
      <c r="AK417" s="49" t="s">
        <v>3887</v>
      </c>
      <c r="AL417" s="44" t="s">
        <v>1608</v>
      </c>
      <c r="AM417" s="1" t="e">
        <f>VLOOKUP(C:C,AV:AW,2,FALSE)</f>
        <v>#N/A</v>
      </c>
      <c r="AQ417" s="52"/>
      <c r="AR417" s="52"/>
      <c r="AS417" s="52"/>
      <c r="AT417" s="52"/>
      <c r="AU417" s="52"/>
      <c r="AV417" s="52"/>
      <c r="AW417" s="52"/>
      <c r="AX417" s="52"/>
      <c r="AY417" s="96"/>
      <c r="AZ417" s="52"/>
      <c r="BH417" s="1" t="e">
        <f>VLOOKUP(C:C,BN:BO,2,FALSE)</f>
        <v>#N/A</v>
      </c>
      <c r="BI417" s="1" t="e">
        <f t="shared" si="89"/>
        <v>#N/A</v>
      </c>
      <c r="BJ417" s="76">
        <v>1590994</v>
      </c>
      <c r="BK417" s="75" t="s">
        <v>1604</v>
      </c>
      <c r="BL417" s="75" t="s">
        <v>1605</v>
      </c>
      <c r="BM417" s="75" t="s">
        <v>1303</v>
      </c>
      <c r="BN417" s="77" t="s">
        <v>1965</v>
      </c>
      <c r="BO417" s="78">
        <v>15</v>
      </c>
      <c r="BP417" s="75" t="s">
        <v>3888</v>
      </c>
      <c r="BQ417" s="80">
        <v>45141</v>
      </c>
      <c r="BR417" s="75" t="s">
        <v>3889</v>
      </c>
      <c r="BS417" s="75" t="s">
        <v>1608</v>
      </c>
      <c r="BT417" s="75">
        <v>30</v>
      </c>
      <c r="BU417" s="75">
        <v>0</v>
      </c>
    </row>
    <row r="418" ht="48" spans="1:73">
      <c r="A418" s="16">
        <f t="shared" si="83"/>
        <v>414</v>
      </c>
      <c r="B418" s="16" t="s">
        <v>1016</v>
      </c>
      <c r="C418" s="16" t="s">
        <v>771</v>
      </c>
      <c r="D418" s="16" t="s">
        <v>40</v>
      </c>
      <c r="E418" s="16">
        <v>1</v>
      </c>
      <c r="F418" s="18" t="s">
        <v>56</v>
      </c>
      <c r="G418" s="18" t="s">
        <v>56</v>
      </c>
      <c r="H418" s="16" t="s">
        <v>54</v>
      </c>
      <c r="I418" s="16">
        <v>1</v>
      </c>
      <c r="J418" s="33">
        <v>54</v>
      </c>
      <c r="K418" s="33">
        <f t="shared" si="84"/>
        <v>54</v>
      </c>
      <c r="L418" s="34">
        <v>45.9</v>
      </c>
      <c r="M418" s="33">
        <f t="shared" si="85"/>
        <v>45.9</v>
      </c>
      <c r="N418" s="35">
        <v>99</v>
      </c>
      <c r="O418" s="35">
        <v>99</v>
      </c>
      <c r="P418" s="35">
        <f t="shared" si="86"/>
        <v>66.3</v>
      </c>
      <c r="Q418" s="35">
        <f t="shared" si="87"/>
        <v>66.3</v>
      </c>
      <c r="R418" s="35"/>
      <c r="S418" s="35"/>
      <c r="T418" s="41"/>
      <c r="X418" s="1">
        <f>VLOOKUP(C:C,AE:AH,4,FALSE)</f>
        <v>45</v>
      </c>
      <c r="Y418" s="1">
        <f t="shared" ref="Y418:Y421" si="92">L418-X418</f>
        <v>0.899999999999999</v>
      </c>
      <c r="AA418" s="46">
        <v>1811349</v>
      </c>
      <c r="AB418" s="44" t="s">
        <v>1622</v>
      </c>
      <c r="AC418" s="44" t="s">
        <v>1623</v>
      </c>
      <c r="AD418" s="45" t="s">
        <v>3890</v>
      </c>
      <c r="AE418" s="44" t="s">
        <v>40</v>
      </c>
      <c r="AF418" s="44">
        <v>150</v>
      </c>
      <c r="AG418" s="44">
        <v>0</v>
      </c>
      <c r="AH418" s="44">
        <f t="shared" si="88"/>
        <v>75</v>
      </c>
      <c r="AI418" s="44" t="s">
        <v>3891</v>
      </c>
      <c r="AJ418" s="50">
        <v>45496</v>
      </c>
      <c r="AK418" s="49" t="s">
        <v>3892</v>
      </c>
      <c r="AL418" s="44" t="s">
        <v>1608</v>
      </c>
      <c r="AM418" s="1" t="e">
        <f>VLOOKUP(C:C,AV:AW,2,FALSE)</f>
        <v>#N/A</v>
      </c>
      <c r="AQ418" s="52"/>
      <c r="AR418" s="52"/>
      <c r="AS418" s="52"/>
      <c r="AT418" s="52"/>
      <c r="AU418" s="52"/>
      <c r="AV418" s="52"/>
      <c r="AW418" s="52"/>
      <c r="AX418" s="52"/>
      <c r="AY418" s="96"/>
      <c r="AZ418" s="52"/>
      <c r="BH418" s="1">
        <f>VLOOKUP(C:C,BN:BO,2,FALSE)</f>
        <v>45</v>
      </c>
      <c r="BI418" s="1">
        <f t="shared" si="89"/>
        <v>0.899999999999999</v>
      </c>
      <c r="BJ418" s="76">
        <v>1590994</v>
      </c>
      <c r="BK418" s="75" t="s">
        <v>1604</v>
      </c>
      <c r="BL418" s="75" t="s">
        <v>1605</v>
      </c>
      <c r="BM418" s="75" t="s">
        <v>1418</v>
      </c>
      <c r="BN418" s="77" t="s">
        <v>2267</v>
      </c>
      <c r="BO418" s="78">
        <v>40</v>
      </c>
      <c r="BP418" s="75" t="s">
        <v>3893</v>
      </c>
      <c r="BQ418" s="80">
        <v>45141</v>
      </c>
      <c r="BR418" s="75" t="s">
        <v>3894</v>
      </c>
      <c r="BS418" s="75" t="s">
        <v>1608</v>
      </c>
      <c r="BT418" s="75">
        <v>80</v>
      </c>
      <c r="BU418" s="75">
        <v>0</v>
      </c>
    </row>
    <row r="419" ht="48" spans="1:73">
      <c r="A419" s="16">
        <f t="shared" si="83"/>
        <v>415</v>
      </c>
      <c r="B419" s="16" t="s">
        <v>1016</v>
      </c>
      <c r="C419" s="16" t="s">
        <v>1017</v>
      </c>
      <c r="D419" s="16" t="s">
        <v>40</v>
      </c>
      <c r="E419" s="16">
        <v>3</v>
      </c>
      <c r="F419" s="18" t="s">
        <v>56</v>
      </c>
      <c r="G419" s="18" t="s">
        <v>56</v>
      </c>
      <c r="H419" s="16" t="s">
        <v>54</v>
      </c>
      <c r="I419" s="16">
        <v>1</v>
      </c>
      <c r="J419" s="33">
        <v>54</v>
      </c>
      <c r="K419" s="33">
        <f t="shared" si="84"/>
        <v>162</v>
      </c>
      <c r="L419" s="34">
        <v>45.9</v>
      </c>
      <c r="M419" s="33">
        <f t="shared" si="85"/>
        <v>137.7</v>
      </c>
      <c r="N419" s="35">
        <v>99</v>
      </c>
      <c r="O419" s="35">
        <v>297</v>
      </c>
      <c r="P419" s="35">
        <f t="shared" si="86"/>
        <v>66.3</v>
      </c>
      <c r="Q419" s="35">
        <f t="shared" si="87"/>
        <v>198.9</v>
      </c>
      <c r="R419" s="35"/>
      <c r="S419" s="35"/>
      <c r="T419" s="41"/>
      <c r="X419" s="1">
        <f>VLOOKUP(C:C,AE:AH,4,FALSE)</f>
        <v>150</v>
      </c>
      <c r="Y419" s="1">
        <f t="shared" si="92"/>
        <v>-104.1</v>
      </c>
      <c r="AA419" s="46">
        <v>1811349</v>
      </c>
      <c r="AB419" s="44" t="s">
        <v>1622</v>
      </c>
      <c r="AC419" s="44" t="s">
        <v>1623</v>
      </c>
      <c r="AD419" s="45" t="s">
        <v>1170</v>
      </c>
      <c r="AE419" s="44" t="s">
        <v>1249</v>
      </c>
      <c r="AF419" s="44">
        <v>60</v>
      </c>
      <c r="AG419" s="44">
        <v>0</v>
      </c>
      <c r="AH419" s="44">
        <f t="shared" si="88"/>
        <v>30</v>
      </c>
      <c r="AI419" s="44" t="s">
        <v>3895</v>
      </c>
      <c r="AJ419" s="50">
        <v>45496</v>
      </c>
      <c r="AK419" s="49" t="s">
        <v>3896</v>
      </c>
      <c r="AL419" s="44" t="s">
        <v>1608</v>
      </c>
      <c r="AM419" s="1" t="e">
        <f>VLOOKUP(C:C,AV:AW,2,FALSE)</f>
        <v>#N/A</v>
      </c>
      <c r="AQ419" s="52"/>
      <c r="AR419" s="52"/>
      <c r="AS419" s="52"/>
      <c r="AT419" s="52"/>
      <c r="AU419" s="52"/>
      <c r="AV419" s="52"/>
      <c r="AW419" s="52"/>
      <c r="AX419" s="52"/>
      <c r="AY419" s="96"/>
      <c r="AZ419" s="52"/>
      <c r="BH419" s="1">
        <f>VLOOKUP(C:C,BN:BO,2,FALSE)</f>
        <v>45</v>
      </c>
      <c r="BI419" s="1">
        <f t="shared" si="89"/>
        <v>0.899999999999999</v>
      </c>
      <c r="BJ419" s="76">
        <v>1590994</v>
      </c>
      <c r="BK419" s="75" t="s">
        <v>1604</v>
      </c>
      <c r="BL419" s="75" t="s">
        <v>1605</v>
      </c>
      <c r="BM419" s="75" t="s">
        <v>1049</v>
      </c>
      <c r="BN419" s="77" t="s">
        <v>1666</v>
      </c>
      <c r="BO419" s="78">
        <v>10</v>
      </c>
      <c r="BP419" s="75" t="s">
        <v>3897</v>
      </c>
      <c r="BQ419" s="80">
        <v>45141</v>
      </c>
      <c r="BR419" s="75" t="s">
        <v>3898</v>
      </c>
      <c r="BS419" s="75" t="s">
        <v>1697</v>
      </c>
      <c r="BT419" s="75">
        <v>20</v>
      </c>
      <c r="BU419" s="75">
        <v>0</v>
      </c>
    </row>
    <row r="420" ht="48" spans="1:73">
      <c r="A420" s="16">
        <f t="shared" si="83"/>
        <v>416</v>
      </c>
      <c r="B420" s="16" t="s">
        <v>1016</v>
      </c>
      <c r="C420" s="16" t="s">
        <v>1018</v>
      </c>
      <c r="D420" s="16" t="s">
        <v>40</v>
      </c>
      <c r="E420" s="16">
        <v>14</v>
      </c>
      <c r="F420" s="17" t="s">
        <v>56</v>
      </c>
      <c r="G420" s="17" t="s">
        <v>56</v>
      </c>
      <c r="H420" s="16" t="s">
        <v>54</v>
      </c>
      <c r="I420" s="16">
        <v>1</v>
      </c>
      <c r="J420" s="33">
        <v>54</v>
      </c>
      <c r="K420" s="33">
        <f t="shared" si="84"/>
        <v>756</v>
      </c>
      <c r="L420" s="34">
        <v>45.9</v>
      </c>
      <c r="M420" s="33">
        <f t="shared" si="85"/>
        <v>642.6</v>
      </c>
      <c r="N420" s="35">
        <v>99</v>
      </c>
      <c r="O420" s="35">
        <v>1386</v>
      </c>
      <c r="P420" s="35">
        <f t="shared" si="86"/>
        <v>66.3</v>
      </c>
      <c r="Q420" s="35">
        <f t="shared" si="87"/>
        <v>928.2</v>
      </c>
      <c r="R420" s="35"/>
      <c r="S420" s="35"/>
      <c r="T420" s="41"/>
      <c r="X420" s="1" t="e">
        <f>VLOOKUP(C:C,AE:AF,2,FALSE)</f>
        <v>#N/A</v>
      </c>
      <c r="AA420" s="46">
        <v>1811349</v>
      </c>
      <c r="AB420" s="44" t="s">
        <v>1622</v>
      </c>
      <c r="AC420" s="44" t="s">
        <v>1623</v>
      </c>
      <c r="AD420" s="45" t="s">
        <v>1170</v>
      </c>
      <c r="AE420" s="44" t="s">
        <v>2078</v>
      </c>
      <c r="AF420" s="44">
        <v>60</v>
      </c>
      <c r="AG420" s="44">
        <v>0</v>
      </c>
      <c r="AH420" s="44">
        <f t="shared" si="88"/>
        <v>30</v>
      </c>
      <c r="AI420" s="44" t="s">
        <v>3899</v>
      </c>
      <c r="AJ420" s="50">
        <v>45496</v>
      </c>
      <c r="AK420" s="49" t="s">
        <v>3900</v>
      </c>
      <c r="AL420" s="44" t="s">
        <v>1608</v>
      </c>
      <c r="AM420" s="1" t="e">
        <f>VLOOKUP(C:C,AV:AW,2,FALSE)</f>
        <v>#N/A</v>
      </c>
      <c r="AQ420" s="52"/>
      <c r="AR420" s="52"/>
      <c r="AS420" s="52"/>
      <c r="AT420" s="52"/>
      <c r="AU420" s="52"/>
      <c r="AV420" s="52"/>
      <c r="AW420" s="52"/>
      <c r="AX420" s="52"/>
      <c r="AY420" s="96"/>
      <c r="AZ420" s="52"/>
      <c r="BH420" s="1">
        <f>VLOOKUP(C:C,BN:BO,2,FALSE)</f>
        <v>45</v>
      </c>
      <c r="BI420" s="1">
        <f t="shared" si="89"/>
        <v>0.899999999999999</v>
      </c>
      <c r="BJ420" s="76">
        <v>1590994</v>
      </c>
      <c r="BK420" s="75" t="s">
        <v>1604</v>
      </c>
      <c r="BL420" s="75" t="s">
        <v>1605</v>
      </c>
      <c r="BM420" s="75" t="s">
        <v>304</v>
      </c>
      <c r="BN420" s="77" t="s">
        <v>3901</v>
      </c>
      <c r="BO420" s="78">
        <v>25</v>
      </c>
      <c r="BP420" s="75" t="s">
        <v>3902</v>
      </c>
      <c r="BQ420" s="80">
        <v>45141</v>
      </c>
      <c r="BR420" s="75" t="s">
        <v>3903</v>
      </c>
      <c r="BS420" s="75" t="s">
        <v>1608</v>
      </c>
      <c r="BT420" s="75">
        <v>50</v>
      </c>
      <c r="BU420" s="75">
        <v>0</v>
      </c>
    </row>
    <row r="421" ht="48" spans="1:73">
      <c r="A421" s="16">
        <f t="shared" si="83"/>
        <v>417</v>
      </c>
      <c r="B421" s="16" t="s">
        <v>1016</v>
      </c>
      <c r="C421" s="16" t="s">
        <v>1019</v>
      </c>
      <c r="D421" s="16" t="s">
        <v>40</v>
      </c>
      <c r="E421" s="16">
        <v>12</v>
      </c>
      <c r="F421" s="17" t="s">
        <v>56</v>
      </c>
      <c r="G421" s="17" t="s">
        <v>56</v>
      </c>
      <c r="H421" s="16" t="s">
        <v>54</v>
      </c>
      <c r="I421" s="16">
        <v>1</v>
      </c>
      <c r="J421" s="33">
        <v>54</v>
      </c>
      <c r="K421" s="33">
        <f t="shared" si="84"/>
        <v>648</v>
      </c>
      <c r="L421" s="34">
        <v>45.9</v>
      </c>
      <c r="M421" s="33">
        <f t="shared" si="85"/>
        <v>550.8</v>
      </c>
      <c r="N421" s="35">
        <v>99</v>
      </c>
      <c r="O421" s="35">
        <v>1188</v>
      </c>
      <c r="P421" s="35">
        <f t="shared" si="86"/>
        <v>66.3</v>
      </c>
      <c r="Q421" s="35">
        <f t="shared" si="87"/>
        <v>795.6</v>
      </c>
      <c r="R421" s="35"/>
      <c r="S421" s="35"/>
      <c r="T421" s="41"/>
      <c r="X421" s="1">
        <f>VLOOKUP(C:C,AE:AH,4,FALSE)</f>
        <v>45</v>
      </c>
      <c r="Y421" s="1">
        <f t="shared" si="92"/>
        <v>0.899999999999999</v>
      </c>
      <c r="AA421" s="46">
        <v>1811349</v>
      </c>
      <c r="AB421" s="44" t="s">
        <v>1622</v>
      </c>
      <c r="AC421" s="44" t="s">
        <v>1623</v>
      </c>
      <c r="AD421" s="45" t="s">
        <v>807</v>
      </c>
      <c r="AE421" s="44" t="s">
        <v>808</v>
      </c>
      <c r="AF421" s="44">
        <v>300</v>
      </c>
      <c r="AG421" s="44">
        <v>0</v>
      </c>
      <c r="AH421" s="44">
        <f t="shared" si="88"/>
        <v>150</v>
      </c>
      <c r="AI421" s="44" t="s">
        <v>3904</v>
      </c>
      <c r="AJ421" s="50">
        <v>45496</v>
      </c>
      <c r="AK421" s="49" t="s">
        <v>3905</v>
      </c>
      <c r="AL421" s="44" t="s">
        <v>1608</v>
      </c>
      <c r="AM421" s="1" t="e">
        <f>VLOOKUP(C:C,AV:AW,2,FALSE)</f>
        <v>#N/A</v>
      </c>
      <c r="AQ421" s="52"/>
      <c r="AR421" s="52"/>
      <c r="AS421" s="52"/>
      <c r="AT421" s="52"/>
      <c r="AU421" s="52"/>
      <c r="AV421" s="52"/>
      <c r="AW421" s="52"/>
      <c r="AX421" s="52"/>
      <c r="AY421" s="96"/>
      <c r="AZ421" s="52"/>
      <c r="BH421" s="1">
        <f>VLOOKUP(C:C,BN:BO,2,FALSE)</f>
        <v>45</v>
      </c>
      <c r="BI421" s="1">
        <f t="shared" si="89"/>
        <v>0.899999999999999</v>
      </c>
      <c r="BJ421" s="76">
        <v>1590994</v>
      </c>
      <c r="BK421" s="75" t="s">
        <v>1604</v>
      </c>
      <c r="BL421" s="75" t="s">
        <v>1605</v>
      </c>
      <c r="BM421" s="75" t="s">
        <v>307</v>
      </c>
      <c r="BN421" s="77" t="s">
        <v>3906</v>
      </c>
      <c r="BO421" s="78">
        <v>35</v>
      </c>
      <c r="BP421" s="75" t="s">
        <v>3907</v>
      </c>
      <c r="BQ421" s="80">
        <v>45141</v>
      </c>
      <c r="BR421" s="75" t="s">
        <v>3908</v>
      </c>
      <c r="BS421" s="75" t="s">
        <v>1608</v>
      </c>
      <c r="BT421" s="75">
        <v>70</v>
      </c>
      <c r="BU421" s="75">
        <v>0</v>
      </c>
    </row>
    <row r="422" ht="56.25" spans="1:73">
      <c r="A422" s="16">
        <f t="shared" si="83"/>
        <v>418</v>
      </c>
      <c r="B422" s="16" t="s">
        <v>1020</v>
      </c>
      <c r="C422" s="16" t="s">
        <v>1021</v>
      </c>
      <c r="D422" s="16" t="s">
        <v>40</v>
      </c>
      <c r="E422" s="16">
        <v>5</v>
      </c>
      <c r="F422" s="17" t="s">
        <v>3909</v>
      </c>
      <c r="G422" s="17" t="s">
        <v>3909</v>
      </c>
      <c r="H422" s="16" t="s">
        <v>42</v>
      </c>
      <c r="I422" s="16">
        <v>1</v>
      </c>
      <c r="J422" s="33">
        <v>135</v>
      </c>
      <c r="K422" s="33">
        <f t="shared" si="84"/>
        <v>675</v>
      </c>
      <c r="L422" s="34">
        <v>122.4</v>
      </c>
      <c r="M422" s="33">
        <f t="shared" si="85"/>
        <v>612</v>
      </c>
      <c r="N422" s="35">
        <v>180</v>
      </c>
      <c r="O422" s="35">
        <v>900</v>
      </c>
      <c r="P422" s="35">
        <f t="shared" si="86"/>
        <v>145.8</v>
      </c>
      <c r="Q422" s="35">
        <f t="shared" si="87"/>
        <v>729</v>
      </c>
      <c r="R422" s="35"/>
      <c r="S422" s="35"/>
      <c r="T422" s="41"/>
      <c r="X422" s="1" t="e">
        <f>VLOOKUP(C:C,AE:AF,2,FALSE)</f>
        <v>#N/A</v>
      </c>
      <c r="AA422" s="46">
        <v>1811349</v>
      </c>
      <c r="AB422" s="44" t="s">
        <v>1622</v>
      </c>
      <c r="AC422" s="44" t="s">
        <v>1623</v>
      </c>
      <c r="AD422" s="45" t="s">
        <v>805</v>
      </c>
      <c r="AE422" s="44" t="s">
        <v>3910</v>
      </c>
      <c r="AF422" s="44">
        <v>300</v>
      </c>
      <c r="AG422" s="44">
        <v>0</v>
      </c>
      <c r="AH422" s="44">
        <f t="shared" si="88"/>
        <v>150</v>
      </c>
      <c r="AI422" s="44" t="s">
        <v>3911</v>
      </c>
      <c r="AJ422" s="50">
        <v>45496</v>
      </c>
      <c r="AK422" s="49" t="s">
        <v>1641</v>
      </c>
      <c r="AL422" s="44" t="s">
        <v>1608</v>
      </c>
      <c r="AM422" s="1" t="e">
        <f>VLOOKUP(C:C,AV:AW,2,FALSE)</f>
        <v>#N/A</v>
      </c>
      <c r="AQ422" s="52"/>
      <c r="AR422" s="52"/>
      <c r="AS422" s="52"/>
      <c r="AT422" s="52"/>
      <c r="AU422" s="52"/>
      <c r="AV422" s="52"/>
      <c r="AW422" s="52"/>
      <c r="AX422" s="52"/>
      <c r="AY422" s="96"/>
      <c r="AZ422" s="52"/>
      <c r="BH422" s="1" t="e">
        <f>VLOOKUP(C:C,BN:BO,2,FALSE)</f>
        <v>#N/A</v>
      </c>
      <c r="BI422" s="1" t="e">
        <f t="shared" si="89"/>
        <v>#N/A</v>
      </c>
      <c r="BJ422" s="76">
        <v>1590994</v>
      </c>
      <c r="BK422" s="75" t="s">
        <v>1604</v>
      </c>
      <c r="BL422" s="75" t="s">
        <v>1605</v>
      </c>
      <c r="BM422" s="75" t="s">
        <v>307</v>
      </c>
      <c r="BN422" s="77" t="s">
        <v>3912</v>
      </c>
      <c r="BO422" s="78">
        <v>35</v>
      </c>
      <c r="BP422" s="75" t="s">
        <v>3913</v>
      </c>
      <c r="BQ422" s="80">
        <v>45141</v>
      </c>
      <c r="BR422" s="75" t="s">
        <v>3914</v>
      </c>
      <c r="BS422" s="75" t="s">
        <v>1608</v>
      </c>
      <c r="BT422" s="75">
        <v>70</v>
      </c>
      <c r="BU422" s="75">
        <v>0</v>
      </c>
    </row>
    <row r="423" ht="112.5" spans="1:73">
      <c r="A423" s="16">
        <f t="shared" si="83"/>
        <v>419</v>
      </c>
      <c r="B423" s="16" t="s">
        <v>1023</v>
      </c>
      <c r="C423" s="16" t="s">
        <v>1017</v>
      </c>
      <c r="D423" s="16" t="s">
        <v>772</v>
      </c>
      <c r="E423" s="16">
        <v>12</v>
      </c>
      <c r="F423" s="18" t="s">
        <v>3915</v>
      </c>
      <c r="G423" s="18" t="s">
        <v>3915</v>
      </c>
      <c r="H423" s="16" t="s">
        <v>42</v>
      </c>
      <c r="I423" s="16">
        <v>1</v>
      </c>
      <c r="J423" s="33">
        <v>315</v>
      </c>
      <c r="K423" s="33">
        <f t="shared" si="84"/>
        <v>3780</v>
      </c>
      <c r="L423" s="34">
        <v>153</v>
      </c>
      <c r="M423" s="33">
        <f t="shared" si="85"/>
        <v>1836</v>
      </c>
      <c r="N423" s="35">
        <v>135</v>
      </c>
      <c r="O423" s="35">
        <v>1620</v>
      </c>
      <c r="P423" s="35">
        <f t="shared" si="86"/>
        <v>201</v>
      </c>
      <c r="Q423" s="35">
        <f t="shared" si="87"/>
        <v>2412</v>
      </c>
      <c r="R423" s="35"/>
      <c r="S423" s="35"/>
      <c r="T423" s="41"/>
      <c r="X423" s="1">
        <f>VLOOKUP(C:C,AE:AH,4,FALSE)</f>
        <v>150</v>
      </c>
      <c r="Y423" s="1">
        <f t="shared" ref="Y423:Y432" si="93">L423-X423</f>
        <v>3</v>
      </c>
      <c r="AA423" s="46">
        <v>1811349</v>
      </c>
      <c r="AB423" s="44" t="s">
        <v>1622</v>
      </c>
      <c r="AC423" s="44" t="s">
        <v>1623</v>
      </c>
      <c r="AD423" s="45" t="s">
        <v>3916</v>
      </c>
      <c r="AE423" s="44" t="s">
        <v>3917</v>
      </c>
      <c r="AF423" s="44">
        <v>200</v>
      </c>
      <c r="AG423" s="44">
        <v>0</v>
      </c>
      <c r="AH423" s="44">
        <f t="shared" si="88"/>
        <v>100</v>
      </c>
      <c r="AI423" s="44" t="s">
        <v>3918</v>
      </c>
      <c r="AJ423" s="50">
        <v>45496</v>
      </c>
      <c r="AK423" s="49" t="s">
        <v>3919</v>
      </c>
      <c r="AL423" s="44" t="s">
        <v>1608</v>
      </c>
      <c r="AM423" s="1" t="e">
        <f>VLOOKUP(C:C,AV:AW,2,FALSE)</f>
        <v>#N/A</v>
      </c>
      <c r="AQ423" s="52"/>
      <c r="AR423" s="52"/>
      <c r="AS423" s="52"/>
      <c r="AT423" s="52"/>
      <c r="AU423" s="52"/>
      <c r="AV423" s="52"/>
      <c r="AW423" s="52"/>
      <c r="AX423" s="52"/>
      <c r="AY423" s="96"/>
      <c r="AZ423" s="52"/>
      <c r="BH423" s="1">
        <f>VLOOKUP(C:C,BN:BO,2,FALSE)</f>
        <v>45</v>
      </c>
      <c r="BI423" s="1">
        <f t="shared" si="89"/>
        <v>108</v>
      </c>
      <c r="BJ423" s="76">
        <v>1590994</v>
      </c>
      <c r="BK423" s="75" t="s">
        <v>1604</v>
      </c>
      <c r="BL423" s="75" t="s">
        <v>1605</v>
      </c>
      <c r="BM423" s="75" t="s">
        <v>531</v>
      </c>
      <c r="BN423" s="77" t="s">
        <v>532</v>
      </c>
      <c r="BO423" s="78">
        <v>10</v>
      </c>
      <c r="BP423" s="75" t="s">
        <v>3920</v>
      </c>
      <c r="BQ423" s="80">
        <v>45141</v>
      </c>
      <c r="BR423" s="75" t="s">
        <v>40</v>
      </c>
      <c r="BS423" s="75" t="s">
        <v>1608</v>
      </c>
      <c r="BT423" s="75">
        <v>20</v>
      </c>
      <c r="BU423" s="75">
        <v>0</v>
      </c>
    </row>
    <row r="424" ht="123.75" spans="1:73">
      <c r="A424" s="16">
        <f t="shared" si="83"/>
        <v>420</v>
      </c>
      <c r="B424" s="16" t="s">
        <v>1025</v>
      </c>
      <c r="C424" s="16" t="s">
        <v>1026</v>
      </c>
      <c r="D424" s="16" t="s">
        <v>40</v>
      </c>
      <c r="E424" s="16">
        <v>1</v>
      </c>
      <c r="F424" s="18" t="s">
        <v>1027</v>
      </c>
      <c r="G424" s="18" t="s">
        <v>1027</v>
      </c>
      <c r="H424" s="16" t="s">
        <v>42</v>
      </c>
      <c r="I424" s="16">
        <v>1</v>
      </c>
      <c r="J424" s="33">
        <v>315</v>
      </c>
      <c r="K424" s="33">
        <f t="shared" si="84"/>
        <v>315</v>
      </c>
      <c r="L424" s="34">
        <v>663</v>
      </c>
      <c r="M424" s="33">
        <f t="shared" si="85"/>
        <v>663</v>
      </c>
      <c r="N424" s="35">
        <v>720</v>
      </c>
      <c r="O424" s="35">
        <v>720</v>
      </c>
      <c r="P424" s="35">
        <f t="shared" si="86"/>
        <v>566</v>
      </c>
      <c r="Q424" s="35">
        <f t="shared" si="87"/>
        <v>566</v>
      </c>
      <c r="R424" s="35"/>
      <c r="S424" s="35"/>
      <c r="T424" s="41"/>
      <c r="X424" s="1">
        <f>VLOOKUP(C:C,AE:AH,4,FALSE)</f>
        <v>650</v>
      </c>
      <c r="Y424" s="1">
        <f t="shared" si="93"/>
        <v>13</v>
      </c>
      <c r="AA424" s="46">
        <v>1811708</v>
      </c>
      <c r="AB424" s="44" t="s">
        <v>1622</v>
      </c>
      <c r="AC424" s="44" t="s">
        <v>1623</v>
      </c>
      <c r="AD424" s="45" t="s">
        <v>380</v>
      </c>
      <c r="AE424" s="44" t="s">
        <v>3921</v>
      </c>
      <c r="AF424" s="44">
        <v>420</v>
      </c>
      <c r="AG424" s="44">
        <v>0</v>
      </c>
      <c r="AH424" s="44">
        <f t="shared" si="88"/>
        <v>210</v>
      </c>
      <c r="AI424" s="44" t="s">
        <v>3922</v>
      </c>
      <c r="AJ424" s="50">
        <v>45496</v>
      </c>
      <c r="AK424" s="49" t="s">
        <v>3923</v>
      </c>
      <c r="AL424" s="44" t="s">
        <v>1608</v>
      </c>
      <c r="AM424" s="1" t="e">
        <f>VLOOKUP(C:C,AV:AW,2,FALSE)</f>
        <v>#N/A</v>
      </c>
      <c r="AQ424" s="52"/>
      <c r="AR424" s="52"/>
      <c r="AS424" s="52"/>
      <c r="AT424" s="52"/>
      <c r="AU424" s="52"/>
      <c r="AV424" s="52"/>
      <c r="AW424" s="52"/>
      <c r="AX424" s="52"/>
      <c r="AY424" s="96"/>
      <c r="AZ424" s="52"/>
      <c r="BH424" s="1">
        <f>VLOOKUP(C:C,BN:BO,2,FALSE)</f>
        <v>400</v>
      </c>
      <c r="BI424" s="1">
        <f t="shared" si="89"/>
        <v>263</v>
      </c>
      <c r="BJ424" s="76">
        <v>1590994</v>
      </c>
      <c r="BK424" s="75" t="s">
        <v>1604</v>
      </c>
      <c r="BL424" s="75" t="s">
        <v>1605</v>
      </c>
      <c r="BM424" s="75" t="s">
        <v>731</v>
      </c>
      <c r="BN424" s="77" t="s">
        <v>2029</v>
      </c>
      <c r="BO424" s="78">
        <v>100</v>
      </c>
      <c r="BP424" s="75" t="s">
        <v>3924</v>
      </c>
      <c r="BQ424" s="80">
        <v>45141</v>
      </c>
      <c r="BR424" s="75" t="s">
        <v>3925</v>
      </c>
      <c r="BS424" s="75" t="s">
        <v>1608</v>
      </c>
      <c r="BT424" s="75">
        <v>200</v>
      </c>
      <c r="BU424" s="75">
        <v>0</v>
      </c>
    </row>
    <row r="425" ht="101.25" spans="1:73">
      <c r="A425" s="16">
        <f t="shared" si="83"/>
        <v>421</v>
      </c>
      <c r="B425" s="16" t="s">
        <v>1028</v>
      </c>
      <c r="C425" s="16" t="s">
        <v>1029</v>
      </c>
      <c r="D425" s="16" t="s">
        <v>40</v>
      </c>
      <c r="E425" s="16">
        <v>1</v>
      </c>
      <c r="F425" s="18" t="s">
        <v>1030</v>
      </c>
      <c r="G425" s="18" t="s">
        <v>1030</v>
      </c>
      <c r="H425" s="16" t="s">
        <v>42</v>
      </c>
      <c r="I425" s="16">
        <v>1</v>
      </c>
      <c r="J425" s="33">
        <v>315</v>
      </c>
      <c r="K425" s="33">
        <f t="shared" si="84"/>
        <v>315</v>
      </c>
      <c r="L425" s="34">
        <v>255</v>
      </c>
      <c r="M425" s="33">
        <f t="shared" si="85"/>
        <v>255</v>
      </c>
      <c r="N425" s="35">
        <v>540</v>
      </c>
      <c r="O425" s="35">
        <v>540</v>
      </c>
      <c r="P425" s="35">
        <f t="shared" si="86"/>
        <v>370</v>
      </c>
      <c r="Q425" s="35">
        <f t="shared" si="87"/>
        <v>370</v>
      </c>
      <c r="R425" s="35"/>
      <c r="S425" s="35"/>
      <c r="T425" s="41"/>
      <c r="X425" s="1" t="e">
        <f>VLOOKUP(C:C,AE:AF,2,FALSE)</f>
        <v>#N/A</v>
      </c>
      <c r="AA425" s="46">
        <v>1811708</v>
      </c>
      <c r="AB425" s="44" t="s">
        <v>1622</v>
      </c>
      <c r="AC425" s="44" t="s">
        <v>1623</v>
      </c>
      <c r="AD425" s="45" t="s">
        <v>380</v>
      </c>
      <c r="AE425" s="44" t="s">
        <v>383</v>
      </c>
      <c r="AF425" s="44">
        <v>420</v>
      </c>
      <c r="AG425" s="44">
        <v>0</v>
      </c>
      <c r="AH425" s="44">
        <f t="shared" si="88"/>
        <v>210</v>
      </c>
      <c r="AI425" s="44" t="s">
        <v>3926</v>
      </c>
      <c r="AJ425" s="50">
        <v>45496</v>
      </c>
      <c r="AK425" s="49" t="s">
        <v>3927</v>
      </c>
      <c r="AL425" s="44" t="s">
        <v>1608</v>
      </c>
      <c r="AM425" s="1" t="e">
        <f>VLOOKUP(C:C,AV:AW,2,FALSE)</f>
        <v>#N/A</v>
      </c>
      <c r="AQ425" s="52"/>
      <c r="AR425" s="52"/>
      <c r="AS425" s="52"/>
      <c r="AT425" s="52"/>
      <c r="AU425" s="52"/>
      <c r="AV425" s="52"/>
      <c r="AW425" s="52"/>
      <c r="AX425" s="52"/>
      <c r="AY425" s="96"/>
      <c r="AZ425" s="52"/>
      <c r="BH425" s="1" t="e">
        <f>VLOOKUP(C:C,BN:BO,2,FALSE)</f>
        <v>#N/A</v>
      </c>
      <c r="BI425" s="1" t="e">
        <f t="shared" si="89"/>
        <v>#N/A</v>
      </c>
      <c r="BJ425" s="76">
        <v>1590994</v>
      </c>
      <c r="BK425" s="75" t="s">
        <v>1604</v>
      </c>
      <c r="BL425" s="75" t="s">
        <v>1605</v>
      </c>
      <c r="BM425" s="75" t="s">
        <v>588</v>
      </c>
      <c r="BN425" s="77" t="s">
        <v>2023</v>
      </c>
      <c r="BO425" s="78">
        <v>100</v>
      </c>
      <c r="BP425" s="75" t="s">
        <v>3928</v>
      </c>
      <c r="BQ425" s="80">
        <v>45141</v>
      </c>
      <c r="BR425" s="75" t="s">
        <v>3929</v>
      </c>
      <c r="BS425" s="75" t="s">
        <v>1608</v>
      </c>
      <c r="BT425" s="75">
        <v>200</v>
      </c>
      <c r="BU425" s="75">
        <v>0</v>
      </c>
    </row>
    <row r="426" ht="48" spans="1:73">
      <c r="A426" s="16">
        <f t="shared" si="83"/>
        <v>422</v>
      </c>
      <c r="B426" s="16" t="s">
        <v>1031</v>
      </c>
      <c r="C426" s="16" t="s">
        <v>1032</v>
      </c>
      <c r="D426" s="16" t="s">
        <v>40</v>
      </c>
      <c r="E426" s="16">
        <v>1</v>
      </c>
      <c r="F426" s="18" t="s">
        <v>1033</v>
      </c>
      <c r="G426" s="18" t="s">
        <v>1033</v>
      </c>
      <c r="H426" s="16" t="s">
        <v>42</v>
      </c>
      <c r="I426" s="16">
        <v>1</v>
      </c>
      <c r="J426" s="32">
        <v>135</v>
      </c>
      <c r="K426" s="33">
        <f t="shared" si="84"/>
        <v>135</v>
      </c>
      <c r="L426" s="34">
        <v>122.4</v>
      </c>
      <c r="M426" s="33">
        <f t="shared" si="85"/>
        <v>122.4</v>
      </c>
      <c r="N426" s="35">
        <v>540</v>
      </c>
      <c r="O426" s="35">
        <v>540</v>
      </c>
      <c r="P426" s="35">
        <f t="shared" si="86"/>
        <v>265.8</v>
      </c>
      <c r="Q426" s="35">
        <f t="shared" si="87"/>
        <v>265.8</v>
      </c>
      <c r="R426" s="35"/>
      <c r="S426" s="35"/>
      <c r="T426" s="41"/>
      <c r="X426" s="1" t="e">
        <f>VLOOKUP(C:C,AE:AF,2,FALSE)</f>
        <v>#N/A</v>
      </c>
      <c r="AA426" s="46">
        <v>1811708</v>
      </c>
      <c r="AB426" s="44" t="s">
        <v>1622</v>
      </c>
      <c r="AC426" s="44" t="s">
        <v>1623</v>
      </c>
      <c r="AD426" s="45" t="s">
        <v>380</v>
      </c>
      <c r="AE426" s="44" t="s">
        <v>2820</v>
      </c>
      <c r="AF426" s="44">
        <v>350</v>
      </c>
      <c r="AG426" s="44">
        <v>0</v>
      </c>
      <c r="AH426" s="44">
        <f t="shared" si="88"/>
        <v>175</v>
      </c>
      <c r="AI426" s="44" t="s">
        <v>3930</v>
      </c>
      <c r="AJ426" s="50">
        <v>45496</v>
      </c>
      <c r="AK426" s="49" t="s">
        <v>3931</v>
      </c>
      <c r="AL426" s="44" t="s">
        <v>1608</v>
      </c>
      <c r="AM426" s="1" t="e">
        <f>VLOOKUP(C:C,AV:AW,2,FALSE)</f>
        <v>#N/A</v>
      </c>
      <c r="AQ426" s="52"/>
      <c r="AR426" s="52"/>
      <c r="AS426" s="52"/>
      <c r="AT426" s="52"/>
      <c r="AU426" s="52"/>
      <c r="AV426" s="52"/>
      <c r="AW426" s="52"/>
      <c r="AX426" s="52"/>
      <c r="AY426" s="96"/>
      <c r="AZ426" s="52"/>
      <c r="BH426" s="1" t="e">
        <f>VLOOKUP(C:C,BN:BO,2,FALSE)</f>
        <v>#N/A</v>
      </c>
      <c r="BI426" s="1" t="e">
        <f t="shared" si="89"/>
        <v>#N/A</v>
      </c>
      <c r="BJ426" s="76">
        <v>1590994</v>
      </c>
      <c r="BK426" s="75" t="s">
        <v>1604</v>
      </c>
      <c r="BL426" s="75" t="s">
        <v>1605</v>
      </c>
      <c r="BM426" s="75" t="s">
        <v>3085</v>
      </c>
      <c r="BN426" s="77" t="s">
        <v>3932</v>
      </c>
      <c r="BO426" s="78">
        <v>182.5</v>
      </c>
      <c r="BP426" s="75" t="s">
        <v>3933</v>
      </c>
      <c r="BQ426" s="80">
        <v>45141</v>
      </c>
      <c r="BR426" s="75" t="s">
        <v>3934</v>
      </c>
      <c r="BS426" s="75" t="s">
        <v>1608</v>
      </c>
      <c r="BT426" s="75">
        <v>365</v>
      </c>
      <c r="BU426" s="75">
        <v>0</v>
      </c>
    </row>
    <row r="427" ht="48" spans="1:73">
      <c r="A427" s="16">
        <f t="shared" si="83"/>
        <v>423</v>
      </c>
      <c r="B427" s="16" t="s">
        <v>1031</v>
      </c>
      <c r="C427" s="16" t="s">
        <v>1034</v>
      </c>
      <c r="D427" s="16" t="s">
        <v>40</v>
      </c>
      <c r="E427" s="16">
        <v>1</v>
      </c>
      <c r="F427" s="18" t="s">
        <v>1033</v>
      </c>
      <c r="G427" s="18" t="s">
        <v>1033</v>
      </c>
      <c r="H427" s="16" t="s">
        <v>42</v>
      </c>
      <c r="I427" s="16">
        <v>1</v>
      </c>
      <c r="J427" s="32">
        <v>135</v>
      </c>
      <c r="K427" s="33">
        <f t="shared" si="84"/>
        <v>135</v>
      </c>
      <c r="L427" s="34">
        <v>122.4</v>
      </c>
      <c r="M427" s="33">
        <f t="shared" si="85"/>
        <v>122.4</v>
      </c>
      <c r="N427" s="35">
        <v>540</v>
      </c>
      <c r="O427" s="35">
        <v>540</v>
      </c>
      <c r="P427" s="35">
        <f t="shared" si="86"/>
        <v>265.8</v>
      </c>
      <c r="Q427" s="35">
        <f t="shared" si="87"/>
        <v>265.8</v>
      </c>
      <c r="R427" s="35"/>
      <c r="S427" s="35"/>
      <c r="T427" s="41"/>
      <c r="X427" s="1" t="e">
        <f>VLOOKUP(C:C,AE:AF,2,FALSE)</f>
        <v>#N/A</v>
      </c>
      <c r="AA427" s="46">
        <v>1811708</v>
      </c>
      <c r="AB427" s="44" t="s">
        <v>1622</v>
      </c>
      <c r="AC427" s="44" t="s">
        <v>1623</v>
      </c>
      <c r="AD427" s="45" t="s">
        <v>380</v>
      </c>
      <c r="AE427" s="44" t="s">
        <v>3935</v>
      </c>
      <c r="AF427" s="44">
        <v>350</v>
      </c>
      <c r="AG427" s="44">
        <v>0</v>
      </c>
      <c r="AH427" s="44">
        <f t="shared" si="88"/>
        <v>175</v>
      </c>
      <c r="AI427" s="44" t="s">
        <v>3936</v>
      </c>
      <c r="AJ427" s="50">
        <v>45496</v>
      </c>
      <c r="AK427" s="49" t="s">
        <v>3937</v>
      </c>
      <c r="AL427" s="44" t="s">
        <v>1608</v>
      </c>
      <c r="AM427" s="1" t="e">
        <f>VLOOKUP(C:C,AV:AW,2,FALSE)</f>
        <v>#N/A</v>
      </c>
      <c r="AQ427" s="52"/>
      <c r="AR427" s="52"/>
      <c r="AS427" s="52"/>
      <c r="AT427" s="52"/>
      <c r="AU427" s="52"/>
      <c r="AV427" s="52"/>
      <c r="AW427" s="52"/>
      <c r="AX427" s="52"/>
      <c r="AY427" s="96"/>
      <c r="AZ427" s="52"/>
      <c r="BH427" s="1" t="e">
        <f>VLOOKUP(C:C,BN:BO,2,FALSE)</f>
        <v>#N/A</v>
      </c>
      <c r="BI427" s="1" t="e">
        <f t="shared" si="89"/>
        <v>#N/A</v>
      </c>
      <c r="BJ427" s="76">
        <v>1590994</v>
      </c>
      <c r="BK427" s="75" t="s">
        <v>1604</v>
      </c>
      <c r="BL427" s="75" t="s">
        <v>1605</v>
      </c>
      <c r="BM427" s="75" t="s">
        <v>521</v>
      </c>
      <c r="BN427" s="77" t="s">
        <v>3401</v>
      </c>
      <c r="BO427" s="78">
        <v>400</v>
      </c>
      <c r="BP427" s="75" t="s">
        <v>3938</v>
      </c>
      <c r="BQ427" s="80">
        <v>45141</v>
      </c>
      <c r="BR427" s="75" t="s">
        <v>3939</v>
      </c>
      <c r="BS427" s="75" t="s">
        <v>1608</v>
      </c>
      <c r="BT427" s="75">
        <v>800</v>
      </c>
      <c r="BU427" s="75">
        <v>0</v>
      </c>
    </row>
    <row r="428" ht="123.75" spans="1:73">
      <c r="A428" s="16">
        <f t="shared" si="83"/>
        <v>424</v>
      </c>
      <c r="B428" s="16" t="s">
        <v>1035</v>
      </c>
      <c r="C428" s="16" t="s">
        <v>1036</v>
      </c>
      <c r="D428" s="16" t="s">
        <v>40</v>
      </c>
      <c r="E428" s="16">
        <v>1</v>
      </c>
      <c r="F428" s="18" t="s">
        <v>1037</v>
      </c>
      <c r="G428" s="18" t="s">
        <v>1037</v>
      </c>
      <c r="H428" s="16" t="s">
        <v>42</v>
      </c>
      <c r="I428" s="16">
        <v>1</v>
      </c>
      <c r="J428" s="33">
        <v>315</v>
      </c>
      <c r="K428" s="33">
        <f t="shared" si="84"/>
        <v>315</v>
      </c>
      <c r="L428" s="34">
        <v>510</v>
      </c>
      <c r="M428" s="33">
        <f t="shared" si="85"/>
        <v>510</v>
      </c>
      <c r="N428" s="35">
        <v>540</v>
      </c>
      <c r="O428" s="35">
        <v>540</v>
      </c>
      <c r="P428" s="35">
        <f t="shared" si="86"/>
        <v>455</v>
      </c>
      <c r="Q428" s="35">
        <f t="shared" si="87"/>
        <v>455</v>
      </c>
      <c r="R428" s="35"/>
      <c r="S428" s="35"/>
      <c r="T428" s="41"/>
      <c r="X428" s="1">
        <f>VLOOKUP(C:C,AE:AH,4,FALSE)</f>
        <v>350</v>
      </c>
      <c r="Y428" s="1">
        <f t="shared" si="93"/>
        <v>160</v>
      </c>
      <c r="AA428" s="46">
        <v>1811708</v>
      </c>
      <c r="AB428" s="44" t="s">
        <v>1622</v>
      </c>
      <c r="AC428" s="44" t="s">
        <v>1623</v>
      </c>
      <c r="AD428" s="45" t="s">
        <v>380</v>
      </c>
      <c r="AE428" s="44" t="s">
        <v>3940</v>
      </c>
      <c r="AF428" s="44">
        <v>350</v>
      </c>
      <c r="AG428" s="44">
        <v>0</v>
      </c>
      <c r="AH428" s="44">
        <f t="shared" si="88"/>
        <v>175</v>
      </c>
      <c r="AI428" s="44" t="s">
        <v>3941</v>
      </c>
      <c r="AJ428" s="50">
        <v>45496</v>
      </c>
      <c r="AK428" s="49" t="s">
        <v>3942</v>
      </c>
      <c r="AL428" s="44" t="s">
        <v>1608</v>
      </c>
      <c r="AM428" s="1" t="e">
        <f>VLOOKUP(C:C,AV:AW,2,FALSE)</f>
        <v>#N/A</v>
      </c>
      <c r="AQ428" s="52"/>
      <c r="AR428" s="52"/>
      <c r="AS428" s="52"/>
      <c r="AT428" s="52"/>
      <c r="AU428" s="52"/>
      <c r="AV428" s="52"/>
      <c r="AW428" s="52"/>
      <c r="AX428" s="52"/>
      <c r="AY428" s="96"/>
      <c r="AZ428" s="52"/>
      <c r="BH428" s="1">
        <f>VLOOKUP(C:C,BN:BO,2,FALSE)</f>
        <v>300</v>
      </c>
      <c r="BI428" s="1">
        <f t="shared" si="89"/>
        <v>210</v>
      </c>
      <c r="BJ428" s="76">
        <v>1590994</v>
      </c>
      <c r="BK428" s="75" t="s">
        <v>1604</v>
      </c>
      <c r="BL428" s="75" t="s">
        <v>1605</v>
      </c>
      <c r="BM428" s="75" t="s">
        <v>542</v>
      </c>
      <c r="BN428" s="77" t="s">
        <v>543</v>
      </c>
      <c r="BO428" s="78">
        <v>20</v>
      </c>
      <c r="BP428" s="75" t="s">
        <v>3943</v>
      </c>
      <c r="BQ428" s="80">
        <v>45141</v>
      </c>
      <c r="BR428" s="75" t="s">
        <v>3944</v>
      </c>
      <c r="BS428" s="75" t="s">
        <v>1608</v>
      </c>
      <c r="BT428" s="75">
        <v>40</v>
      </c>
      <c r="BU428" s="75">
        <v>0</v>
      </c>
    </row>
    <row r="429" ht="48" spans="1:73">
      <c r="A429" s="16">
        <f t="shared" si="83"/>
        <v>425</v>
      </c>
      <c r="B429" s="16" t="s">
        <v>1038</v>
      </c>
      <c r="C429" s="16" t="s">
        <v>1039</v>
      </c>
      <c r="D429" s="16" t="s">
        <v>40</v>
      </c>
      <c r="E429" s="16">
        <v>2</v>
      </c>
      <c r="F429" s="18" t="s">
        <v>1040</v>
      </c>
      <c r="G429" s="18" t="s">
        <v>1040</v>
      </c>
      <c r="H429" s="16" t="s">
        <v>42</v>
      </c>
      <c r="I429" s="16">
        <v>1</v>
      </c>
      <c r="J429" s="33">
        <v>270</v>
      </c>
      <c r="K429" s="33">
        <f t="shared" si="84"/>
        <v>540</v>
      </c>
      <c r="L429" s="34">
        <v>204</v>
      </c>
      <c r="M429" s="33">
        <f t="shared" si="85"/>
        <v>408</v>
      </c>
      <c r="N429" s="35">
        <v>540</v>
      </c>
      <c r="O429" s="35">
        <v>1080</v>
      </c>
      <c r="P429" s="35">
        <f t="shared" si="86"/>
        <v>338</v>
      </c>
      <c r="Q429" s="35">
        <f t="shared" si="87"/>
        <v>676</v>
      </c>
      <c r="R429" s="35"/>
      <c r="S429" s="35"/>
      <c r="T429" s="41"/>
      <c r="X429" s="1">
        <f>VLOOKUP(C:C,AE:AH,4,FALSE)</f>
        <v>200</v>
      </c>
      <c r="Y429" s="1">
        <f t="shared" si="93"/>
        <v>4</v>
      </c>
      <c r="AA429" s="46">
        <v>1811708</v>
      </c>
      <c r="AB429" s="44" t="s">
        <v>1622</v>
      </c>
      <c r="AC429" s="44" t="s">
        <v>1623</v>
      </c>
      <c r="AD429" s="45" t="s">
        <v>380</v>
      </c>
      <c r="AE429" s="44" t="s">
        <v>3945</v>
      </c>
      <c r="AF429" s="44">
        <v>260</v>
      </c>
      <c r="AG429" s="44">
        <v>0</v>
      </c>
      <c r="AH429" s="44">
        <f t="shared" si="88"/>
        <v>130</v>
      </c>
      <c r="AI429" s="44" t="s">
        <v>3946</v>
      </c>
      <c r="AJ429" s="50">
        <v>45496</v>
      </c>
      <c r="AK429" s="49" t="s">
        <v>3947</v>
      </c>
      <c r="AL429" s="44" t="s">
        <v>1608</v>
      </c>
      <c r="AM429" s="1" t="e">
        <f>VLOOKUP(C:C,AV:AW,2,FALSE)</f>
        <v>#N/A</v>
      </c>
      <c r="AQ429" s="52"/>
      <c r="AR429" s="52"/>
      <c r="AS429" s="52"/>
      <c r="AT429" s="52"/>
      <c r="AU429" s="52"/>
      <c r="AV429" s="52"/>
      <c r="AW429" s="52"/>
      <c r="AX429" s="52"/>
      <c r="AY429" s="96"/>
      <c r="AZ429" s="52"/>
      <c r="BH429" s="1">
        <f>VLOOKUP(C:C,BN:BO,2,FALSE)</f>
        <v>200</v>
      </c>
      <c r="BI429" s="1">
        <f t="shared" si="89"/>
        <v>4</v>
      </c>
      <c r="BJ429" s="76">
        <v>1590994</v>
      </c>
      <c r="BK429" s="75" t="s">
        <v>1604</v>
      </c>
      <c r="BL429" s="75" t="s">
        <v>1605</v>
      </c>
      <c r="BM429" s="75" t="s">
        <v>542</v>
      </c>
      <c r="BN429" s="77" t="s">
        <v>543</v>
      </c>
      <c r="BO429" s="78">
        <v>20</v>
      </c>
      <c r="BP429" s="75" t="s">
        <v>3948</v>
      </c>
      <c r="BQ429" s="80">
        <v>45141</v>
      </c>
      <c r="BR429" s="75" t="s">
        <v>3949</v>
      </c>
      <c r="BS429" s="75" t="s">
        <v>1608</v>
      </c>
      <c r="BT429" s="75">
        <v>40</v>
      </c>
      <c r="BU429" s="75">
        <v>0</v>
      </c>
    </row>
    <row r="430" ht="67.5" spans="1:73">
      <c r="A430" s="16">
        <f t="shared" si="83"/>
        <v>426</v>
      </c>
      <c r="B430" s="16" t="s">
        <v>1041</v>
      </c>
      <c r="C430" s="16" t="s">
        <v>1042</v>
      </c>
      <c r="D430" s="16" t="s">
        <v>40</v>
      </c>
      <c r="E430" s="16">
        <v>1</v>
      </c>
      <c r="F430" s="18" t="s">
        <v>1043</v>
      </c>
      <c r="G430" s="18" t="s">
        <v>1043</v>
      </c>
      <c r="H430" s="16" t="s">
        <v>42</v>
      </c>
      <c r="I430" s="16">
        <v>1</v>
      </c>
      <c r="J430" s="33">
        <v>315</v>
      </c>
      <c r="K430" s="33">
        <f t="shared" si="84"/>
        <v>315</v>
      </c>
      <c r="L430" s="34">
        <v>255</v>
      </c>
      <c r="M430" s="33">
        <f t="shared" si="85"/>
        <v>255</v>
      </c>
      <c r="N430" s="35">
        <v>360</v>
      </c>
      <c r="O430" s="35">
        <v>360</v>
      </c>
      <c r="P430" s="35">
        <f t="shared" si="86"/>
        <v>310</v>
      </c>
      <c r="Q430" s="35">
        <f t="shared" si="87"/>
        <v>310</v>
      </c>
      <c r="R430" s="35"/>
      <c r="S430" s="35"/>
      <c r="T430" s="41"/>
      <c r="X430" s="1">
        <f>VLOOKUP(C:C,AE:AH,4,FALSE)</f>
        <v>250</v>
      </c>
      <c r="Y430" s="1">
        <f t="shared" si="93"/>
        <v>5</v>
      </c>
      <c r="AA430" s="46">
        <v>1811708</v>
      </c>
      <c r="AB430" s="44" t="s">
        <v>1622</v>
      </c>
      <c r="AC430" s="44" t="s">
        <v>1623</v>
      </c>
      <c r="AD430" s="45" t="s">
        <v>380</v>
      </c>
      <c r="AE430" s="44" t="s">
        <v>3950</v>
      </c>
      <c r="AF430" s="44">
        <v>260</v>
      </c>
      <c r="AG430" s="44">
        <v>0</v>
      </c>
      <c r="AH430" s="44">
        <f t="shared" si="88"/>
        <v>130</v>
      </c>
      <c r="AI430" s="44" t="s">
        <v>3951</v>
      </c>
      <c r="AJ430" s="50">
        <v>45496</v>
      </c>
      <c r="AK430" s="49" t="s">
        <v>3952</v>
      </c>
      <c r="AL430" s="44" t="s">
        <v>1608</v>
      </c>
      <c r="AM430" s="1" t="e">
        <f>VLOOKUP(C:C,AV:AW,2,FALSE)</f>
        <v>#N/A</v>
      </c>
      <c r="AQ430" s="52"/>
      <c r="AR430" s="52"/>
      <c r="AS430" s="52"/>
      <c r="AT430" s="52"/>
      <c r="AU430" s="52"/>
      <c r="AV430" s="52"/>
      <c r="AW430" s="52"/>
      <c r="AX430" s="52"/>
      <c r="AY430" s="96"/>
      <c r="AZ430" s="52"/>
      <c r="BH430" s="1">
        <f>VLOOKUP(C:C,BN:BO,2,FALSE)</f>
        <v>250</v>
      </c>
      <c r="BI430" s="1">
        <f t="shared" si="89"/>
        <v>5</v>
      </c>
      <c r="BJ430" s="76">
        <v>1590994</v>
      </c>
      <c r="BK430" s="75" t="s">
        <v>1604</v>
      </c>
      <c r="BL430" s="75" t="s">
        <v>1605</v>
      </c>
      <c r="BM430" s="75" t="s">
        <v>542</v>
      </c>
      <c r="BN430" s="77" t="s">
        <v>546</v>
      </c>
      <c r="BO430" s="78">
        <v>20</v>
      </c>
      <c r="BP430" s="75" t="s">
        <v>3953</v>
      </c>
      <c r="BQ430" s="80">
        <v>45141</v>
      </c>
      <c r="BR430" s="75" t="s">
        <v>3954</v>
      </c>
      <c r="BS430" s="75" t="s">
        <v>1608</v>
      </c>
      <c r="BT430" s="75">
        <v>40</v>
      </c>
      <c r="BU430" s="75">
        <v>0</v>
      </c>
    </row>
    <row r="431" ht="48" spans="1:73">
      <c r="A431" s="16">
        <f t="shared" si="83"/>
        <v>427</v>
      </c>
      <c r="B431" s="16" t="s">
        <v>1044</v>
      </c>
      <c r="C431" s="16" t="s">
        <v>1045</v>
      </c>
      <c r="D431" s="16" t="s">
        <v>40</v>
      </c>
      <c r="E431" s="16">
        <v>1</v>
      </c>
      <c r="F431" s="18" t="s">
        <v>1046</v>
      </c>
      <c r="G431" s="18" t="s">
        <v>1046</v>
      </c>
      <c r="H431" s="16" t="s">
        <v>42</v>
      </c>
      <c r="I431" s="16">
        <v>1</v>
      </c>
      <c r="J431" s="33">
        <v>315</v>
      </c>
      <c r="K431" s="33">
        <f t="shared" si="84"/>
        <v>315</v>
      </c>
      <c r="L431" s="34">
        <v>71.4</v>
      </c>
      <c r="M431" s="33">
        <f t="shared" si="85"/>
        <v>71.4</v>
      </c>
      <c r="N431" s="35">
        <v>540</v>
      </c>
      <c r="O431" s="35">
        <v>540</v>
      </c>
      <c r="P431" s="35">
        <f t="shared" si="86"/>
        <v>308.8</v>
      </c>
      <c r="Q431" s="35">
        <f t="shared" si="87"/>
        <v>308.8</v>
      </c>
      <c r="R431" s="35"/>
      <c r="S431" s="35"/>
      <c r="T431" s="41"/>
      <c r="X431" s="1">
        <f>VLOOKUP(C:C,AE:AH,4,FALSE)</f>
        <v>150</v>
      </c>
      <c r="Y431" s="1">
        <f t="shared" si="93"/>
        <v>-78.6</v>
      </c>
      <c r="AA431" s="46">
        <v>1813150</v>
      </c>
      <c r="AB431" s="44" t="s">
        <v>1622</v>
      </c>
      <c r="AC431" s="44" t="s">
        <v>1623</v>
      </c>
      <c r="AD431" s="45" t="s">
        <v>1795</v>
      </c>
      <c r="AE431" s="44" t="s">
        <v>1796</v>
      </c>
      <c r="AF431" s="44">
        <v>100</v>
      </c>
      <c r="AG431" s="44">
        <v>0</v>
      </c>
      <c r="AH431" s="44">
        <f t="shared" si="88"/>
        <v>50</v>
      </c>
      <c r="AI431" s="44" t="s">
        <v>3955</v>
      </c>
      <c r="AJ431" s="50">
        <v>45497</v>
      </c>
      <c r="AK431" s="49" t="s">
        <v>1805</v>
      </c>
      <c r="AL431" s="44" t="s">
        <v>1608</v>
      </c>
      <c r="AM431" s="1" t="e">
        <f>VLOOKUP(C:C,AV:AW,2,FALSE)</f>
        <v>#N/A</v>
      </c>
      <c r="AQ431" s="52"/>
      <c r="AR431" s="52"/>
      <c r="AS431" s="52"/>
      <c r="AT431" s="52"/>
      <c r="AU431" s="52"/>
      <c r="AV431" s="52"/>
      <c r="AW431" s="52"/>
      <c r="AX431" s="52"/>
      <c r="AY431" s="96"/>
      <c r="AZ431" s="52"/>
      <c r="BH431" s="1">
        <f>VLOOKUP(C:C,BN:BO,2,FALSE)</f>
        <v>150</v>
      </c>
      <c r="BI431" s="1">
        <f t="shared" si="89"/>
        <v>-78.6</v>
      </c>
      <c r="BJ431" s="76">
        <v>1590994</v>
      </c>
      <c r="BK431" s="75" t="s">
        <v>1604</v>
      </c>
      <c r="BL431" s="75" t="s">
        <v>1605</v>
      </c>
      <c r="BM431" s="75" t="s">
        <v>542</v>
      </c>
      <c r="BN431" s="77" t="s">
        <v>546</v>
      </c>
      <c r="BO431" s="78">
        <v>20</v>
      </c>
      <c r="BP431" s="75" t="s">
        <v>3956</v>
      </c>
      <c r="BQ431" s="80">
        <v>45141</v>
      </c>
      <c r="BR431" s="75" t="s">
        <v>3957</v>
      </c>
      <c r="BS431" s="75" t="s">
        <v>1608</v>
      </c>
      <c r="BT431" s="75">
        <v>40</v>
      </c>
      <c r="BU431" s="75">
        <v>0</v>
      </c>
    </row>
    <row r="432" ht="48" spans="1:73">
      <c r="A432" s="16">
        <f t="shared" si="83"/>
        <v>428</v>
      </c>
      <c r="B432" s="16" t="s">
        <v>1047</v>
      </c>
      <c r="C432" s="16" t="s">
        <v>40</v>
      </c>
      <c r="D432" s="16" t="s">
        <v>40</v>
      </c>
      <c r="E432" s="16">
        <v>4</v>
      </c>
      <c r="F432" s="18" t="s">
        <v>1048</v>
      </c>
      <c r="G432" s="18" t="s">
        <v>1048</v>
      </c>
      <c r="H432" s="16" t="s">
        <v>42</v>
      </c>
      <c r="I432" s="16">
        <v>1</v>
      </c>
      <c r="J432" s="33">
        <v>135</v>
      </c>
      <c r="K432" s="33">
        <f t="shared" si="84"/>
        <v>540</v>
      </c>
      <c r="L432" s="34">
        <v>122.4</v>
      </c>
      <c r="M432" s="33">
        <f t="shared" si="85"/>
        <v>489.6</v>
      </c>
      <c r="N432" s="35">
        <v>90</v>
      </c>
      <c r="O432" s="35">
        <v>360</v>
      </c>
      <c r="P432" s="35">
        <f t="shared" si="86"/>
        <v>115.8</v>
      </c>
      <c r="Q432" s="35">
        <f t="shared" si="87"/>
        <v>463.2</v>
      </c>
      <c r="R432" s="35"/>
      <c r="S432" s="35"/>
      <c r="T432" s="41"/>
      <c r="X432" s="1">
        <f>VLOOKUP(C:C,AE:AH,4,FALSE)</f>
        <v>300</v>
      </c>
      <c r="Y432" s="1">
        <f t="shared" si="93"/>
        <v>-177.6</v>
      </c>
      <c r="AA432" s="46">
        <v>1813150</v>
      </c>
      <c r="AB432" s="44" t="s">
        <v>1622</v>
      </c>
      <c r="AC432" s="44" t="s">
        <v>1623</v>
      </c>
      <c r="AD432" s="45" t="s">
        <v>1795</v>
      </c>
      <c r="AE432" s="44" t="s">
        <v>1796</v>
      </c>
      <c r="AF432" s="44">
        <v>100</v>
      </c>
      <c r="AG432" s="44">
        <v>0</v>
      </c>
      <c r="AH432" s="44">
        <f t="shared" si="88"/>
        <v>50</v>
      </c>
      <c r="AI432" s="44" t="s">
        <v>3958</v>
      </c>
      <c r="AJ432" s="50">
        <v>45497</v>
      </c>
      <c r="AK432" s="49" t="s">
        <v>1811</v>
      </c>
      <c r="AL432" s="44" t="s">
        <v>1608</v>
      </c>
      <c r="AM432" s="1">
        <f>VLOOKUP(C:C,AV:AW,2,FALSE)</f>
        <v>200</v>
      </c>
      <c r="AN432" s="1">
        <f>L432-AM432</f>
        <v>-77.6</v>
      </c>
      <c r="AQ432" s="52"/>
      <c r="AR432" s="52"/>
      <c r="AS432" s="52"/>
      <c r="AT432" s="52"/>
      <c r="AU432" s="52"/>
      <c r="AV432" s="52"/>
      <c r="AW432" s="52"/>
      <c r="AX432" s="52"/>
      <c r="AY432" s="96"/>
      <c r="AZ432" s="52"/>
      <c r="BH432" s="1">
        <f>VLOOKUP(C:C,BN:BO,2,FALSE)</f>
        <v>125</v>
      </c>
      <c r="BI432" s="1">
        <f t="shared" si="89"/>
        <v>-2.59999999999999</v>
      </c>
      <c r="BJ432" s="76">
        <v>1591014</v>
      </c>
      <c r="BK432" s="75" t="s">
        <v>1604</v>
      </c>
      <c r="BL432" s="75" t="s">
        <v>1605</v>
      </c>
      <c r="BM432" s="75" t="s">
        <v>871</v>
      </c>
      <c r="BN432" s="77" t="s">
        <v>3959</v>
      </c>
      <c r="BO432" s="78">
        <v>45</v>
      </c>
      <c r="BP432" s="75" t="s">
        <v>3960</v>
      </c>
      <c r="BQ432" s="80">
        <v>45141</v>
      </c>
      <c r="BR432" s="75" t="s">
        <v>3961</v>
      </c>
      <c r="BS432" s="75" t="s">
        <v>1608</v>
      </c>
      <c r="BT432" s="75">
        <v>90</v>
      </c>
      <c r="BU432" s="75">
        <v>0</v>
      </c>
    </row>
    <row r="433" ht="48" spans="1:73">
      <c r="A433" s="16">
        <f t="shared" si="83"/>
        <v>429</v>
      </c>
      <c r="B433" s="16" t="s">
        <v>1049</v>
      </c>
      <c r="C433" s="16" t="s">
        <v>1050</v>
      </c>
      <c r="D433" s="16" t="s">
        <v>95</v>
      </c>
      <c r="E433" s="16">
        <v>5</v>
      </c>
      <c r="F433" s="18" t="s">
        <v>56</v>
      </c>
      <c r="G433" s="18" t="s">
        <v>56</v>
      </c>
      <c r="H433" s="16" t="s">
        <v>54</v>
      </c>
      <c r="I433" s="16">
        <v>2</v>
      </c>
      <c r="J433" s="33">
        <v>91</v>
      </c>
      <c r="K433" s="33">
        <f t="shared" si="84"/>
        <v>910</v>
      </c>
      <c r="L433" s="34">
        <v>25.5</v>
      </c>
      <c r="M433" s="33">
        <f t="shared" si="85"/>
        <v>255</v>
      </c>
      <c r="N433" s="35">
        <v>55</v>
      </c>
      <c r="O433" s="35">
        <v>550</v>
      </c>
      <c r="P433" s="35">
        <f t="shared" si="86"/>
        <v>57.17</v>
      </c>
      <c r="Q433" s="35">
        <f t="shared" si="87"/>
        <v>571.7</v>
      </c>
      <c r="R433" s="35"/>
      <c r="S433" s="35"/>
      <c r="T433" s="41"/>
      <c r="X433" s="1" t="e">
        <f>VLOOKUP(C:C,AE:AF,2,FALSE)</f>
        <v>#N/A</v>
      </c>
      <c r="AA433" s="46">
        <v>1813150</v>
      </c>
      <c r="AB433" s="44" t="s">
        <v>1622</v>
      </c>
      <c r="AC433" s="44" t="s">
        <v>1623</v>
      </c>
      <c r="AD433" s="45" t="s">
        <v>1795</v>
      </c>
      <c r="AE433" s="44" t="s">
        <v>1796</v>
      </c>
      <c r="AF433" s="44">
        <v>100</v>
      </c>
      <c r="AG433" s="44">
        <v>0</v>
      </c>
      <c r="AH433" s="44">
        <f t="shared" si="88"/>
        <v>50</v>
      </c>
      <c r="AI433" s="44" t="s">
        <v>3962</v>
      </c>
      <c r="AJ433" s="50">
        <v>45497</v>
      </c>
      <c r="AK433" s="49" t="s">
        <v>1817</v>
      </c>
      <c r="AL433" s="44" t="s">
        <v>1608</v>
      </c>
      <c r="AM433" s="1" t="e">
        <f>VLOOKUP(C:C,AV:AW,2,FALSE)</f>
        <v>#N/A</v>
      </c>
      <c r="AQ433" s="52"/>
      <c r="AR433" s="52"/>
      <c r="AS433" s="52"/>
      <c r="AT433" s="52"/>
      <c r="AU433" s="52"/>
      <c r="AV433" s="52"/>
      <c r="AW433" s="52"/>
      <c r="AX433" s="52"/>
      <c r="AY433" s="96"/>
      <c r="AZ433" s="52"/>
      <c r="BH433" s="1" t="e">
        <f>VLOOKUP(C:C,BN:BO,2,FALSE)</f>
        <v>#N/A</v>
      </c>
      <c r="BI433" s="1" t="e">
        <f t="shared" si="89"/>
        <v>#N/A</v>
      </c>
      <c r="BJ433" s="76">
        <v>1591014</v>
      </c>
      <c r="BK433" s="75" t="s">
        <v>1604</v>
      </c>
      <c r="BL433" s="75" t="s">
        <v>1605</v>
      </c>
      <c r="BM433" s="75" t="s">
        <v>292</v>
      </c>
      <c r="BN433" s="77" t="s">
        <v>1360</v>
      </c>
      <c r="BO433" s="78">
        <v>45</v>
      </c>
      <c r="BP433" s="75" t="s">
        <v>3963</v>
      </c>
      <c r="BQ433" s="80">
        <v>45141</v>
      </c>
      <c r="BR433" s="75" t="s">
        <v>3964</v>
      </c>
      <c r="BS433" s="75" t="s">
        <v>1608</v>
      </c>
      <c r="BT433" s="75">
        <v>90</v>
      </c>
      <c r="BU433" s="75">
        <v>0</v>
      </c>
    </row>
    <row r="434" ht="48" spans="1:73">
      <c r="A434" s="16">
        <f t="shared" si="83"/>
        <v>430</v>
      </c>
      <c r="B434" s="16" t="s">
        <v>1051</v>
      </c>
      <c r="C434" s="16" t="s">
        <v>1052</v>
      </c>
      <c r="D434" s="16" t="s">
        <v>40</v>
      </c>
      <c r="E434" s="16">
        <v>1</v>
      </c>
      <c r="F434" s="18" t="s">
        <v>56</v>
      </c>
      <c r="G434" s="18" t="s">
        <v>56</v>
      </c>
      <c r="H434" s="16" t="s">
        <v>54</v>
      </c>
      <c r="I434" s="16">
        <v>1</v>
      </c>
      <c r="J434" s="33">
        <v>450</v>
      </c>
      <c r="K434" s="33">
        <f t="shared" si="84"/>
        <v>450</v>
      </c>
      <c r="L434" s="34">
        <v>321.3</v>
      </c>
      <c r="M434" s="33">
        <f t="shared" si="85"/>
        <v>321.3</v>
      </c>
      <c r="N434" s="35">
        <v>880</v>
      </c>
      <c r="O434" s="35">
        <v>880</v>
      </c>
      <c r="P434" s="35">
        <f t="shared" si="86"/>
        <v>550.43</v>
      </c>
      <c r="Q434" s="35">
        <f t="shared" si="87"/>
        <v>550.43</v>
      </c>
      <c r="R434" s="35"/>
      <c r="S434" s="35"/>
      <c r="T434" s="41"/>
      <c r="X434" s="1">
        <f>VLOOKUP(C:C,AE:AH,4,FALSE)</f>
        <v>315</v>
      </c>
      <c r="Y434" s="1">
        <f t="shared" ref="Y434:Y436" si="94">L434-X434</f>
        <v>6.30000000000001</v>
      </c>
      <c r="AA434" s="46">
        <v>1813150</v>
      </c>
      <c r="AB434" s="44" t="s">
        <v>1622</v>
      </c>
      <c r="AC434" s="44" t="s">
        <v>1623</v>
      </c>
      <c r="AD434" s="45" t="s">
        <v>1795</v>
      </c>
      <c r="AE434" s="44" t="s">
        <v>1796</v>
      </c>
      <c r="AF434" s="44">
        <v>100</v>
      </c>
      <c r="AG434" s="44">
        <v>0</v>
      </c>
      <c r="AH434" s="44">
        <f t="shared" si="88"/>
        <v>50</v>
      </c>
      <c r="AI434" s="44" t="s">
        <v>3965</v>
      </c>
      <c r="AJ434" s="50">
        <v>45497</v>
      </c>
      <c r="AK434" s="49" t="s">
        <v>1823</v>
      </c>
      <c r="AL434" s="44" t="s">
        <v>1608</v>
      </c>
      <c r="AM434" s="1" t="e">
        <f>VLOOKUP(C:C,AV:AW,2,FALSE)</f>
        <v>#N/A</v>
      </c>
      <c r="AQ434" s="52"/>
      <c r="AR434" s="52"/>
      <c r="AS434" s="52"/>
      <c r="AT434" s="52"/>
      <c r="AU434" s="52"/>
      <c r="AV434" s="52"/>
      <c r="AW434" s="52"/>
      <c r="AX434" s="52"/>
      <c r="AY434" s="96"/>
      <c r="AZ434" s="52"/>
      <c r="BH434" s="1">
        <f>VLOOKUP(C:C,BN:BO,2,FALSE)</f>
        <v>315</v>
      </c>
      <c r="BI434" s="1">
        <f t="shared" si="89"/>
        <v>6.30000000000001</v>
      </c>
      <c r="BJ434" s="76">
        <v>1591014</v>
      </c>
      <c r="BK434" s="75" t="s">
        <v>1604</v>
      </c>
      <c r="BL434" s="75" t="s">
        <v>1605</v>
      </c>
      <c r="BM434" s="75" t="s">
        <v>766</v>
      </c>
      <c r="BN434" s="77" t="s">
        <v>278</v>
      </c>
      <c r="BO434" s="78">
        <v>45</v>
      </c>
      <c r="BP434" s="75" t="s">
        <v>3966</v>
      </c>
      <c r="BQ434" s="80">
        <v>45141</v>
      </c>
      <c r="BR434" s="75" t="s">
        <v>3967</v>
      </c>
      <c r="BS434" s="75" t="s">
        <v>1608</v>
      </c>
      <c r="BT434" s="75">
        <v>90</v>
      </c>
      <c r="BU434" s="75">
        <v>0</v>
      </c>
    </row>
    <row r="435" ht="78.75" spans="1:73">
      <c r="A435" s="16">
        <f t="shared" si="83"/>
        <v>431</v>
      </c>
      <c r="B435" s="16" t="s">
        <v>1053</v>
      </c>
      <c r="C435" s="16" t="s">
        <v>40</v>
      </c>
      <c r="D435" s="16" t="s">
        <v>40</v>
      </c>
      <c r="E435" s="16">
        <v>1</v>
      </c>
      <c r="F435" s="18" t="s">
        <v>1054</v>
      </c>
      <c r="G435" s="18" t="s">
        <v>1054</v>
      </c>
      <c r="H435" s="16" t="s">
        <v>42</v>
      </c>
      <c r="I435" s="16">
        <v>1</v>
      </c>
      <c r="J435" s="33">
        <v>315</v>
      </c>
      <c r="K435" s="33">
        <f t="shared" si="84"/>
        <v>315</v>
      </c>
      <c r="L435" s="34">
        <v>122.4</v>
      </c>
      <c r="M435" s="33">
        <f t="shared" si="85"/>
        <v>122.4</v>
      </c>
      <c r="N435" s="35">
        <v>90</v>
      </c>
      <c r="O435" s="35">
        <v>90</v>
      </c>
      <c r="P435" s="35">
        <f t="shared" si="86"/>
        <v>175.8</v>
      </c>
      <c r="Q435" s="35">
        <f t="shared" si="87"/>
        <v>175.8</v>
      </c>
      <c r="R435" s="35"/>
      <c r="S435" s="35"/>
      <c r="T435" s="41"/>
      <c r="X435" s="1">
        <f>VLOOKUP(C:C,AE:AH,4,FALSE)</f>
        <v>300</v>
      </c>
      <c r="Y435" s="1">
        <f t="shared" si="94"/>
        <v>-177.6</v>
      </c>
      <c r="AA435" s="46">
        <v>1813150</v>
      </c>
      <c r="AB435" s="44" t="s">
        <v>1622</v>
      </c>
      <c r="AC435" s="44" t="s">
        <v>1623</v>
      </c>
      <c r="AD435" s="45" t="s">
        <v>1795</v>
      </c>
      <c r="AE435" s="44" t="s">
        <v>1796</v>
      </c>
      <c r="AF435" s="44">
        <v>100</v>
      </c>
      <c r="AG435" s="44">
        <v>0</v>
      </c>
      <c r="AH435" s="44">
        <f t="shared" si="88"/>
        <v>50</v>
      </c>
      <c r="AI435" s="44" t="s">
        <v>3968</v>
      </c>
      <c r="AJ435" s="50">
        <v>45497</v>
      </c>
      <c r="AK435" s="49" t="s">
        <v>1833</v>
      </c>
      <c r="AL435" s="44" t="s">
        <v>1608</v>
      </c>
      <c r="AM435" s="1">
        <f>VLOOKUP(C:C,AV:AW,2,FALSE)</f>
        <v>200</v>
      </c>
      <c r="AN435" s="1">
        <f>L435-AM435</f>
        <v>-77.6</v>
      </c>
      <c r="AQ435" s="52"/>
      <c r="AR435" s="52"/>
      <c r="AS435" s="52"/>
      <c r="AT435" s="52"/>
      <c r="AU435" s="52"/>
      <c r="AV435" s="52"/>
      <c r="AW435" s="52"/>
      <c r="AX435" s="52"/>
      <c r="AY435" s="96"/>
      <c r="AZ435" s="52"/>
      <c r="BH435" s="1">
        <f>VLOOKUP(C:C,BN:BO,2,FALSE)</f>
        <v>125</v>
      </c>
      <c r="BI435" s="1">
        <f t="shared" si="89"/>
        <v>-2.59999999999999</v>
      </c>
      <c r="BJ435" s="76">
        <v>1591014</v>
      </c>
      <c r="BK435" s="75" t="s">
        <v>1604</v>
      </c>
      <c r="BL435" s="75" t="s">
        <v>1605</v>
      </c>
      <c r="BM435" s="75" t="s">
        <v>1354</v>
      </c>
      <c r="BN435" s="77" t="s">
        <v>278</v>
      </c>
      <c r="BO435" s="78">
        <v>45</v>
      </c>
      <c r="BP435" s="75" t="s">
        <v>3969</v>
      </c>
      <c r="BQ435" s="80">
        <v>45141</v>
      </c>
      <c r="BR435" s="75" t="s">
        <v>3970</v>
      </c>
      <c r="BS435" s="75" t="s">
        <v>1608</v>
      </c>
      <c r="BT435" s="75">
        <v>90</v>
      </c>
      <c r="BU435" s="75">
        <v>0</v>
      </c>
    </row>
    <row r="436" ht="78.75" spans="1:73">
      <c r="A436" s="16">
        <f t="shared" si="83"/>
        <v>432</v>
      </c>
      <c r="B436" s="16" t="s">
        <v>1055</v>
      </c>
      <c r="C436" s="16" t="s">
        <v>1056</v>
      </c>
      <c r="D436" s="16" t="s">
        <v>40</v>
      </c>
      <c r="E436" s="16">
        <v>1</v>
      </c>
      <c r="F436" s="18" t="s">
        <v>1057</v>
      </c>
      <c r="G436" s="18" t="s">
        <v>1057</v>
      </c>
      <c r="H436" s="16" t="s">
        <v>42</v>
      </c>
      <c r="I436" s="16">
        <v>1</v>
      </c>
      <c r="J436" s="33">
        <v>315</v>
      </c>
      <c r="K436" s="33">
        <f t="shared" si="84"/>
        <v>315</v>
      </c>
      <c r="L436" s="34">
        <v>357</v>
      </c>
      <c r="M436" s="33">
        <f t="shared" si="85"/>
        <v>357</v>
      </c>
      <c r="N436" s="35">
        <v>180</v>
      </c>
      <c r="O436" s="35">
        <v>180</v>
      </c>
      <c r="P436" s="35">
        <f t="shared" si="86"/>
        <v>284</v>
      </c>
      <c r="Q436" s="35">
        <f t="shared" si="87"/>
        <v>284</v>
      </c>
      <c r="R436" s="35"/>
      <c r="S436" s="35"/>
      <c r="T436" s="41"/>
      <c r="X436" s="1">
        <f>VLOOKUP(C:C,AE:AH,4,FALSE)</f>
        <v>300</v>
      </c>
      <c r="Y436" s="1">
        <f t="shared" si="94"/>
        <v>57</v>
      </c>
      <c r="AA436" s="46">
        <v>1813513</v>
      </c>
      <c r="AB436" s="44" t="s">
        <v>1572</v>
      </c>
      <c r="AC436" s="44" t="s">
        <v>1605</v>
      </c>
      <c r="AD436" s="45" t="s">
        <v>1418</v>
      </c>
      <c r="AE436" s="44" t="s">
        <v>1840</v>
      </c>
      <c r="AF436" s="44">
        <v>80</v>
      </c>
      <c r="AG436" s="44">
        <v>0</v>
      </c>
      <c r="AH436" s="44">
        <f t="shared" si="88"/>
        <v>40</v>
      </c>
      <c r="AI436" s="44" t="s">
        <v>3971</v>
      </c>
      <c r="AJ436" s="50">
        <v>45498</v>
      </c>
      <c r="AK436" s="49" t="s">
        <v>3589</v>
      </c>
      <c r="AL436" s="44" t="s">
        <v>1671</v>
      </c>
      <c r="AM436" s="1" t="e">
        <f>VLOOKUP(C:C,AV:AW,2,FALSE)</f>
        <v>#N/A</v>
      </c>
      <c r="AQ436" s="52"/>
      <c r="AR436" s="52"/>
      <c r="AS436" s="52"/>
      <c r="AT436" s="52"/>
      <c r="AU436" s="52"/>
      <c r="AV436" s="52"/>
      <c r="AW436" s="52"/>
      <c r="AX436" s="52"/>
      <c r="AY436" s="96"/>
      <c r="AZ436" s="52"/>
      <c r="BH436" s="1">
        <f>VLOOKUP(C:C,BN:BO,2,FALSE)</f>
        <v>200</v>
      </c>
      <c r="BI436" s="1">
        <f t="shared" si="89"/>
        <v>157</v>
      </c>
      <c r="BJ436" s="76">
        <v>1591014</v>
      </c>
      <c r="BK436" s="75" t="s">
        <v>1604</v>
      </c>
      <c r="BL436" s="75" t="s">
        <v>1605</v>
      </c>
      <c r="BM436" s="75" t="s">
        <v>1354</v>
      </c>
      <c r="BN436" s="77" t="s">
        <v>278</v>
      </c>
      <c r="BO436" s="78">
        <v>45</v>
      </c>
      <c r="BP436" s="75" t="s">
        <v>3972</v>
      </c>
      <c r="BQ436" s="80">
        <v>45141</v>
      </c>
      <c r="BR436" s="75" t="s">
        <v>3973</v>
      </c>
      <c r="BS436" s="75" t="s">
        <v>1608</v>
      </c>
      <c r="BT436" s="75">
        <v>90</v>
      </c>
      <c r="BU436" s="75">
        <v>0</v>
      </c>
    </row>
    <row r="437" ht="48" spans="1:73">
      <c r="A437" s="16">
        <f t="shared" si="83"/>
        <v>433</v>
      </c>
      <c r="B437" s="16" t="s">
        <v>1058</v>
      </c>
      <c r="C437" s="16" t="s">
        <v>1059</v>
      </c>
      <c r="D437" s="16" t="s">
        <v>40</v>
      </c>
      <c r="E437" s="16">
        <v>1</v>
      </c>
      <c r="F437" s="18" t="s">
        <v>1060</v>
      </c>
      <c r="G437" s="18" t="s">
        <v>1060</v>
      </c>
      <c r="H437" s="16" t="s">
        <v>42</v>
      </c>
      <c r="I437" s="16">
        <v>1</v>
      </c>
      <c r="J437" s="33">
        <v>315</v>
      </c>
      <c r="K437" s="33">
        <f t="shared" si="84"/>
        <v>315</v>
      </c>
      <c r="L437" s="34">
        <v>153</v>
      </c>
      <c r="M437" s="33">
        <f t="shared" si="85"/>
        <v>153</v>
      </c>
      <c r="N437" s="35">
        <v>270</v>
      </c>
      <c r="O437" s="35">
        <v>270</v>
      </c>
      <c r="P437" s="35">
        <f t="shared" si="86"/>
        <v>246</v>
      </c>
      <c r="Q437" s="35">
        <f t="shared" si="87"/>
        <v>246</v>
      </c>
      <c r="R437" s="35"/>
      <c r="S437" s="35"/>
      <c r="T437" s="41"/>
      <c r="X437" s="1" t="e">
        <f>VLOOKUP(C:C,AE:AF,2,FALSE)</f>
        <v>#N/A</v>
      </c>
      <c r="AA437" s="46">
        <v>1813513</v>
      </c>
      <c r="AB437" s="44" t="s">
        <v>1572</v>
      </c>
      <c r="AC437" s="44" t="s">
        <v>1605</v>
      </c>
      <c r="AD437" s="45" t="s">
        <v>1138</v>
      </c>
      <c r="AE437" s="44" t="s">
        <v>1876</v>
      </c>
      <c r="AF437" s="44">
        <v>40</v>
      </c>
      <c r="AG437" s="44">
        <v>0</v>
      </c>
      <c r="AH437" s="44">
        <f t="shared" si="88"/>
        <v>20</v>
      </c>
      <c r="AI437" s="44" t="s">
        <v>3974</v>
      </c>
      <c r="AJ437" s="50">
        <v>45498</v>
      </c>
      <c r="AK437" s="49" t="s">
        <v>3598</v>
      </c>
      <c r="AL437" s="44" t="s">
        <v>1613</v>
      </c>
      <c r="AM437" s="1" t="e">
        <f>VLOOKUP(C:C,AV:AW,2,FALSE)</f>
        <v>#N/A</v>
      </c>
      <c r="AQ437" s="52"/>
      <c r="AR437" s="52"/>
      <c r="AS437" s="52"/>
      <c r="AT437" s="52"/>
      <c r="AU437" s="52"/>
      <c r="AV437" s="52"/>
      <c r="AW437" s="52"/>
      <c r="AX437" s="52"/>
      <c r="AY437" s="96"/>
      <c r="AZ437" s="52"/>
      <c r="BH437" s="1" t="e">
        <f>VLOOKUP(C:C,BN:BO,2,FALSE)</f>
        <v>#N/A</v>
      </c>
      <c r="BI437" s="1" t="e">
        <f t="shared" si="89"/>
        <v>#N/A</v>
      </c>
      <c r="BJ437" s="76">
        <v>1591014</v>
      </c>
      <c r="BK437" s="75" t="s">
        <v>1604</v>
      </c>
      <c r="BL437" s="75" t="s">
        <v>1605</v>
      </c>
      <c r="BM437" s="75" t="s">
        <v>474</v>
      </c>
      <c r="BN437" s="77" t="s">
        <v>294</v>
      </c>
      <c r="BO437" s="78">
        <v>45</v>
      </c>
      <c r="BP437" s="75" t="s">
        <v>3975</v>
      </c>
      <c r="BQ437" s="80">
        <v>45141</v>
      </c>
      <c r="BR437" s="75" t="s">
        <v>3976</v>
      </c>
      <c r="BS437" s="75" t="s">
        <v>1608</v>
      </c>
      <c r="BT437" s="75">
        <v>90</v>
      </c>
      <c r="BU437" s="75">
        <v>0</v>
      </c>
    </row>
    <row r="438" ht="56.25" spans="1:73">
      <c r="A438" s="16">
        <f t="shared" si="83"/>
        <v>434</v>
      </c>
      <c r="B438" s="16" t="s">
        <v>1061</v>
      </c>
      <c r="C438" s="16" t="s">
        <v>1062</v>
      </c>
      <c r="D438" s="16" t="s">
        <v>40</v>
      </c>
      <c r="E438" s="16">
        <v>12</v>
      </c>
      <c r="F438" s="18" t="s">
        <v>1063</v>
      </c>
      <c r="G438" s="18" t="s">
        <v>1063</v>
      </c>
      <c r="H438" s="16" t="s">
        <v>42</v>
      </c>
      <c r="I438" s="16">
        <v>2</v>
      </c>
      <c r="J438" s="32">
        <v>135</v>
      </c>
      <c r="K438" s="33">
        <f t="shared" si="84"/>
        <v>3240</v>
      </c>
      <c r="L438" s="34">
        <v>122.4</v>
      </c>
      <c r="M438" s="33">
        <f t="shared" si="85"/>
        <v>2937.6</v>
      </c>
      <c r="N438" s="35">
        <v>90</v>
      </c>
      <c r="O438" s="35">
        <v>2160</v>
      </c>
      <c r="P438" s="35">
        <f t="shared" si="86"/>
        <v>115.8</v>
      </c>
      <c r="Q438" s="35">
        <f t="shared" si="87"/>
        <v>2779.2</v>
      </c>
      <c r="R438" s="35"/>
      <c r="S438" s="35"/>
      <c r="T438" s="41"/>
      <c r="X438" s="1" t="e">
        <f>VLOOKUP(C:C,AE:AF,2,FALSE)</f>
        <v>#N/A</v>
      </c>
      <c r="AA438" s="46">
        <v>1813513</v>
      </c>
      <c r="AB438" s="44" t="s">
        <v>1572</v>
      </c>
      <c r="AC438" s="44" t="s">
        <v>1605</v>
      </c>
      <c r="AD438" s="45" t="s">
        <v>504</v>
      </c>
      <c r="AE438" s="44" t="s">
        <v>505</v>
      </c>
      <c r="AF438" s="44">
        <v>365</v>
      </c>
      <c r="AG438" s="44">
        <v>0</v>
      </c>
      <c r="AH438" s="44">
        <f t="shared" si="88"/>
        <v>182.5</v>
      </c>
      <c r="AI438" s="44" t="s">
        <v>3977</v>
      </c>
      <c r="AJ438" s="50">
        <v>45498</v>
      </c>
      <c r="AK438" s="49" t="s">
        <v>3978</v>
      </c>
      <c r="AL438" s="44" t="s">
        <v>1613</v>
      </c>
      <c r="AM438" s="1" t="e">
        <f>VLOOKUP(C:C,AV:AW,2,FALSE)</f>
        <v>#N/A</v>
      </c>
      <c r="AQ438" s="52"/>
      <c r="AR438" s="52"/>
      <c r="AS438" s="52"/>
      <c r="AT438" s="52"/>
      <c r="AU438" s="52"/>
      <c r="AV438" s="52"/>
      <c r="AW438" s="52"/>
      <c r="AX438" s="52"/>
      <c r="AY438" s="96"/>
      <c r="AZ438" s="52"/>
      <c r="BH438" s="1" t="e">
        <f>VLOOKUP(C:C,BN:BO,2,FALSE)</f>
        <v>#N/A</v>
      </c>
      <c r="BI438" s="1" t="e">
        <f t="shared" si="89"/>
        <v>#N/A</v>
      </c>
      <c r="BJ438" s="76">
        <v>1591014</v>
      </c>
      <c r="BK438" s="75" t="s">
        <v>1604</v>
      </c>
      <c r="BL438" s="75" t="s">
        <v>1605</v>
      </c>
      <c r="BM438" s="75" t="s">
        <v>474</v>
      </c>
      <c r="BN438" s="77" t="s">
        <v>294</v>
      </c>
      <c r="BO438" s="78">
        <v>45</v>
      </c>
      <c r="BP438" s="75" t="s">
        <v>3979</v>
      </c>
      <c r="BQ438" s="80">
        <v>45141</v>
      </c>
      <c r="BR438" s="75" t="s">
        <v>3980</v>
      </c>
      <c r="BS438" s="75" t="s">
        <v>1608</v>
      </c>
      <c r="BT438" s="75">
        <v>90</v>
      </c>
      <c r="BU438" s="75">
        <v>0</v>
      </c>
    </row>
    <row r="439" ht="48" spans="1:73">
      <c r="A439" s="16">
        <f t="shared" si="83"/>
        <v>435</v>
      </c>
      <c r="B439" s="16" t="s">
        <v>1064</v>
      </c>
      <c r="C439" s="16" t="s">
        <v>40</v>
      </c>
      <c r="D439" s="16" t="s">
        <v>40</v>
      </c>
      <c r="E439" s="16">
        <v>1</v>
      </c>
      <c r="F439" s="18" t="s">
        <v>3981</v>
      </c>
      <c r="G439" s="18" t="s">
        <v>3981</v>
      </c>
      <c r="H439" s="16" t="s">
        <v>42</v>
      </c>
      <c r="I439" s="16">
        <v>1</v>
      </c>
      <c r="J439" s="33">
        <v>135</v>
      </c>
      <c r="K439" s="33">
        <f t="shared" si="84"/>
        <v>135</v>
      </c>
      <c r="L439" s="34">
        <v>153</v>
      </c>
      <c r="M439" s="33">
        <f t="shared" si="85"/>
        <v>153</v>
      </c>
      <c r="N439" s="35">
        <v>180</v>
      </c>
      <c r="O439" s="35">
        <v>180</v>
      </c>
      <c r="P439" s="35">
        <f t="shared" si="86"/>
        <v>156</v>
      </c>
      <c r="Q439" s="35">
        <f t="shared" si="87"/>
        <v>156</v>
      </c>
      <c r="R439" s="35"/>
      <c r="S439" s="35"/>
      <c r="T439" s="41"/>
      <c r="X439" s="1">
        <f>VLOOKUP(C:C,AE:AH,4,FALSE)</f>
        <v>300</v>
      </c>
      <c r="Y439" s="1">
        <f t="shared" ref="Y439:Y442" si="95">L439-X439</f>
        <v>-147</v>
      </c>
      <c r="AA439" s="46">
        <v>1815517</v>
      </c>
      <c r="AB439" s="44" t="s">
        <v>1604</v>
      </c>
      <c r="AC439" s="44" t="s">
        <v>1623</v>
      </c>
      <c r="AD439" s="45" t="s">
        <v>380</v>
      </c>
      <c r="AE439" s="44" t="s">
        <v>3950</v>
      </c>
      <c r="AF439" s="44">
        <v>350</v>
      </c>
      <c r="AG439" s="44">
        <v>0</v>
      </c>
      <c r="AH439" s="44">
        <f t="shared" si="88"/>
        <v>175</v>
      </c>
      <c r="AI439" s="44" t="s">
        <v>3982</v>
      </c>
      <c r="AJ439" s="50">
        <v>45499</v>
      </c>
      <c r="AK439" s="49" t="s">
        <v>3983</v>
      </c>
      <c r="AL439" s="44" t="s">
        <v>1608</v>
      </c>
      <c r="AM439" s="1">
        <f>VLOOKUP(C:C,AV:AW,2,FALSE)</f>
        <v>200</v>
      </c>
      <c r="AN439" s="1">
        <f>L439-AM439</f>
        <v>-47</v>
      </c>
      <c r="AQ439" s="52"/>
      <c r="AR439" s="52"/>
      <c r="AS439" s="52"/>
      <c r="AT439" s="52"/>
      <c r="AU439" s="52"/>
      <c r="AV439" s="52"/>
      <c r="AW439" s="52"/>
      <c r="AX439" s="52"/>
      <c r="AY439" s="96"/>
      <c r="AZ439" s="52"/>
      <c r="BH439" s="1">
        <f>VLOOKUP(C:C,BN:BO,2,FALSE)</f>
        <v>125</v>
      </c>
      <c r="BI439" s="1">
        <f t="shared" si="89"/>
        <v>28</v>
      </c>
      <c r="BJ439" s="76">
        <v>1591014</v>
      </c>
      <c r="BK439" s="75" t="s">
        <v>1604</v>
      </c>
      <c r="BL439" s="75" t="s">
        <v>1605</v>
      </c>
      <c r="BM439" s="75" t="s">
        <v>474</v>
      </c>
      <c r="BN439" s="77" t="s">
        <v>294</v>
      </c>
      <c r="BO439" s="78">
        <v>45</v>
      </c>
      <c r="BP439" s="75" t="s">
        <v>3984</v>
      </c>
      <c r="BQ439" s="80">
        <v>45141</v>
      </c>
      <c r="BR439" s="75" t="s">
        <v>3985</v>
      </c>
      <c r="BS439" s="75" t="s">
        <v>1608</v>
      </c>
      <c r="BT439" s="75">
        <v>90</v>
      </c>
      <c r="BU439" s="75">
        <v>0</v>
      </c>
    </row>
    <row r="440" ht="48" spans="1:73">
      <c r="A440" s="16">
        <f t="shared" si="83"/>
        <v>436</v>
      </c>
      <c r="B440" s="16" t="s">
        <v>1066</v>
      </c>
      <c r="C440" s="16" t="s">
        <v>40</v>
      </c>
      <c r="D440" s="16" t="s">
        <v>40</v>
      </c>
      <c r="E440" s="16">
        <v>1</v>
      </c>
      <c r="F440" s="18" t="s">
        <v>1067</v>
      </c>
      <c r="G440" s="18" t="s">
        <v>1067</v>
      </c>
      <c r="H440" s="16" t="s">
        <v>42</v>
      </c>
      <c r="I440" s="16">
        <v>1</v>
      </c>
      <c r="J440" s="33">
        <v>180</v>
      </c>
      <c r="K440" s="33">
        <f t="shared" si="84"/>
        <v>180</v>
      </c>
      <c r="L440" s="34">
        <v>153</v>
      </c>
      <c r="M440" s="33">
        <f t="shared" si="85"/>
        <v>153</v>
      </c>
      <c r="N440" s="35">
        <v>180</v>
      </c>
      <c r="O440" s="35">
        <v>180</v>
      </c>
      <c r="P440" s="35">
        <f t="shared" si="86"/>
        <v>171</v>
      </c>
      <c r="Q440" s="35">
        <f t="shared" si="87"/>
        <v>171</v>
      </c>
      <c r="R440" s="35"/>
      <c r="S440" s="35"/>
      <c r="T440" s="41"/>
      <c r="X440" s="1">
        <f>VLOOKUP(C:C,AE:AH,4,FALSE)</f>
        <v>300</v>
      </c>
      <c r="Y440" s="1">
        <f t="shared" si="95"/>
        <v>-147</v>
      </c>
      <c r="AA440" s="46">
        <v>1815517</v>
      </c>
      <c r="AB440" s="44" t="s">
        <v>1604</v>
      </c>
      <c r="AC440" s="44" t="s">
        <v>1623</v>
      </c>
      <c r="AD440" s="45" t="s">
        <v>380</v>
      </c>
      <c r="AE440" s="44" t="s">
        <v>3940</v>
      </c>
      <c r="AF440" s="44">
        <v>350</v>
      </c>
      <c r="AG440" s="44">
        <v>0</v>
      </c>
      <c r="AH440" s="44">
        <f t="shared" si="88"/>
        <v>175</v>
      </c>
      <c r="AI440" s="44" t="s">
        <v>3986</v>
      </c>
      <c r="AJ440" s="50">
        <v>45499</v>
      </c>
      <c r="AK440" s="49" t="s">
        <v>3987</v>
      </c>
      <c r="AL440" s="44" t="s">
        <v>1608</v>
      </c>
      <c r="AM440" s="1">
        <f>VLOOKUP(C:C,AV:AW,2,FALSE)</f>
        <v>200</v>
      </c>
      <c r="AN440" s="1">
        <f>L440-AM440</f>
        <v>-47</v>
      </c>
      <c r="AQ440" s="52"/>
      <c r="AR440" s="52"/>
      <c r="AS440" s="52"/>
      <c r="AT440" s="52"/>
      <c r="AU440" s="52"/>
      <c r="AV440" s="52"/>
      <c r="AW440" s="52"/>
      <c r="AX440" s="52"/>
      <c r="AY440" s="96"/>
      <c r="AZ440" s="52"/>
      <c r="BH440" s="1">
        <f>VLOOKUP(C:C,BN:BO,2,FALSE)</f>
        <v>125</v>
      </c>
      <c r="BI440" s="1">
        <f t="shared" si="89"/>
        <v>28</v>
      </c>
      <c r="BJ440" s="76">
        <v>1591014</v>
      </c>
      <c r="BK440" s="75" t="s">
        <v>1604</v>
      </c>
      <c r="BL440" s="75" t="s">
        <v>1605</v>
      </c>
      <c r="BM440" s="75" t="s">
        <v>3988</v>
      </c>
      <c r="BN440" s="77" t="s">
        <v>1358</v>
      </c>
      <c r="BO440" s="78">
        <v>45</v>
      </c>
      <c r="BP440" s="75" t="s">
        <v>3989</v>
      </c>
      <c r="BQ440" s="80">
        <v>45141</v>
      </c>
      <c r="BR440" s="75" t="s">
        <v>3990</v>
      </c>
      <c r="BS440" s="75" t="s">
        <v>1608</v>
      </c>
      <c r="BT440" s="75">
        <v>90</v>
      </c>
      <c r="BU440" s="75">
        <v>0</v>
      </c>
    </row>
    <row r="441" ht="48" spans="1:73">
      <c r="A441" s="16">
        <f t="shared" si="83"/>
        <v>437</v>
      </c>
      <c r="B441" s="16" t="s">
        <v>1068</v>
      </c>
      <c r="C441" s="16" t="s">
        <v>1069</v>
      </c>
      <c r="D441" s="16" t="s">
        <v>40</v>
      </c>
      <c r="E441" s="16">
        <v>1</v>
      </c>
      <c r="F441" s="18" t="s">
        <v>1070</v>
      </c>
      <c r="G441" s="18" t="s">
        <v>1070</v>
      </c>
      <c r="H441" s="16" t="s">
        <v>42</v>
      </c>
      <c r="I441" s="16">
        <v>1</v>
      </c>
      <c r="J441" s="33">
        <v>315</v>
      </c>
      <c r="K441" s="33">
        <f t="shared" si="84"/>
        <v>315</v>
      </c>
      <c r="L441" s="34">
        <v>326.4</v>
      </c>
      <c r="M441" s="33">
        <f t="shared" si="85"/>
        <v>326.4</v>
      </c>
      <c r="N441" s="35">
        <v>90</v>
      </c>
      <c r="O441" s="35">
        <v>90</v>
      </c>
      <c r="P441" s="35">
        <f t="shared" si="86"/>
        <v>243.8</v>
      </c>
      <c r="Q441" s="35">
        <f t="shared" si="87"/>
        <v>243.8</v>
      </c>
      <c r="R441" s="35"/>
      <c r="S441" s="35"/>
      <c r="T441" s="41"/>
      <c r="X441" s="1">
        <f>VLOOKUP(C:C,AE:AH,4,FALSE)</f>
        <v>200</v>
      </c>
      <c r="Y441" s="1">
        <f t="shared" si="95"/>
        <v>126.4</v>
      </c>
      <c r="AA441" s="46">
        <v>1815517</v>
      </c>
      <c r="AB441" s="44" t="s">
        <v>1604</v>
      </c>
      <c r="AC441" s="44" t="s">
        <v>1623</v>
      </c>
      <c r="AD441" s="45" t="s">
        <v>380</v>
      </c>
      <c r="AE441" s="44" t="s">
        <v>3921</v>
      </c>
      <c r="AF441" s="44">
        <v>350</v>
      </c>
      <c r="AG441" s="44">
        <v>0</v>
      </c>
      <c r="AH441" s="44">
        <f t="shared" si="88"/>
        <v>175</v>
      </c>
      <c r="AI441" s="44" t="s">
        <v>3991</v>
      </c>
      <c r="AJ441" s="50">
        <v>45499</v>
      </c>
      <c r="AK441" s="49" t="s">
        <v>3992</v>
      </c>
      <c r="AL441" s="44" t="s">
        <v>1608</v>
      </c>
      <c r="AM441" s="1" t="e">
        <f>VLOOKUP(C:C,AV:AW,2,FALSE)</f>
        <v>#N/A</v>
      </c>
      <c r="AQ441" s="52"/>
      <c r="AR441" s="52"/>
      <c r="AS441" s="52"/>
      <c r="AT441" s="52"/>
      <c r="AU441" s="52"/>
      <c r="AV441" s="52"/>
      <c r="AW441" s="52"/>
      <c r="AX441" s="52"/>
      <c r="AY441" s="96"/>
      <c r="AZ441" s="52"/>
      <c r="BH441" s="1">
        <f>VLOOKUP(C:C,BN:BO,2,FALSE)</f>
        <v>150</v>
      </c>
      <c r="BI441" s="1">
        <f t="shared" si="89"/>
        <v>176.4</v>
      </c>
      <c r="BJ441" s="76">
        <v>1591014</v>
      </c>
      <c r="BK441" s="75" t="s">
        <v>1604</v>
      </c>
      <c r="BL441" s="75" t="s">
        <v>1605</v>
      </c>
      <c r="BM441" s="75" t="s">
        <v>3988</v>
      </c>
      <c r="BN441" s="77" t="s">
        <v>1358</v>
      </c>
      <c r="BO441" s="78">
        <v>45</v>
      </c>
      <c r="BP441" s="75" t="s">
        <v>3993</v>
      </c>
      <c r="BQ441" s="80">
        <v>45141</v>
      </c>
      <c r="BR441" s="75" t="s">
        <v>3994</v>
      </c>
      <c r="BS441" s="75" t="s">
        <v>1608</v>
      </c>
      <c r="BT441" s="75">
        <v>90</v>
      </c>
      <c r="BU441" s="75">
        <v>0</v>
      </c>
    </row>
    <row r="442" ht="67.5" spans="1:73">
      <c r="A442" s="16">
        <f t="shared" si="83"/>
        <v>438</v>
      </c>
      <c r="B442" s="16" t="s">
        <v>1071</v>
      </c>
      <c r="C442" s="16" t="s">
        <v>1072</v>
      </c>
      <c r="D442" s="16" t="s">
        <v>40</v>
      </c>
      <c r="E442" s="16">
        <v>1</v>
      </c>
      <c r="F442" s="17" t="s">
        <v>3995</v>
      </c>
      <c r="G442" s="17" t="s">
        <v>3995</v>
      </c>
      <c r="H442" s="16" t="s">
        <v>42</v>
      </c>
      <c r="I442" s="16">
        <v>1</v>
      </c>
      <c r="J442" s="33">
        <v>360</v>
      </c>
      <c r="K442" s="33">
        <f t="shared" si="84"/>
        <v>360</v>
      </c>
      <c r="L442" s="34">
        <v>561</v>
      </c>
      <c r="M442" s="33">
        <f t="shared" si="85"/>
        <v>561</v>
      </c>
      <c r="N442" s="35">
        <v>360</v>
      </c>
      <c r="O442" s="35">
        <v>360</v>
      </c>
      <c r="P442" s="35">
        <f t="shared" si="86"/>
        <v>427</v>
      </c>
      <c r="Q442" s="35">
        <f t="shared" si="87"/>
        <v>427</v>
      </c>
      <c r="R442" s="35"/>
      <c r="S442" s="35"/>
      <c r="T442" s="41"/>
      <c r="X442" s="1">
        <f>VLOOKUP(C:C,AE:AH,4,FALSE)</f>
        <v>550</v>
      </c>
      <c r="Y442" s="1">
        <f t="shared" si="95"/>
        <v>11</v>
      </c>
      <c r="AA442" s="46">
        <v>1815517</v>
      </c>
      <c r="AB442" s="44" t="s">
        <v>1604</v>
      </c>
      <c r="AC442" s="44" t="s">
        <v>1623</v>
      </c>
      <c r="AD442" s="45" t="s">
        <v>380</v>
      </c>
      <c r="AE442" s="44" t="s">
        <v>383</v>
      </c>
      <c r="AF442" s="44">
        <v>420</v>
      </c>
      <c r="AG442" s="44">
        <v>0</v>
      </c>
      <c r="AH442" s="44">
        <f t="shared" si="88"/>
        <v>210</v>
      </c>
      <c r="AI442" s="44" t="s">
        <v>3996</v>
      </c>
      <c r="AJ442" s="50">
        <v>45499</v>
      </c>
      <c r="AK442" s="49" t="s">
        <v>3997</v>
      </c>
      <c r="AL442" s="44" t="s">
        <v>1608</v>
      </c>
      <c r="AM442" s="1" t="e">
        <f>VLOOKUP(C:C,AV:AW,2,FALSE)</f>
        <v>#N/A</v>
      </c>
      <c r="AQ442" s="52"/>
      <c r="AR442" s="52"/>
      <c r="AS442" s="52"/>
      <c r="AT442" s="52"/>
      <c r="AU442" s="52"/>
      <c r="AV442" s="52"/>
      <c r="AW442" s="52"/>
      <c r="AX442" s="52"/>
      <c r="AY442" s="96"/>
      <c r="AZ442" s="52"/>
      <c r="BH442" s="1">
        <f>VLOOKUP(C:C,BN:BO,2,FALSE)</f>
        <v>500</v>
      </c>
      <c r="BI442" s="1">
        <f t="shared" si="89"/>
        <v>61</v>
      </c>
      <c r="BJ442" s="76">
        <v>1591014</v>
      </c>
      <c r="BK442" s="75" t="s">
        <v>1604</v>
      </c>
      <c r="BL442" s="75" t="s">
        <v>1605</v>
      </c>
      <c r="BM442" s="75" t="s">
        <v>3988</v>
      </c>
      <c r="BN442" s="77" t="s">
        <v>1358</v>
      </c>
      <c r="BO442" s="78">
        <v>45</v>
      </c>
      <c r="BP442" s="75" t="s">
        <v>3998</v>
      </c>
      <c r="BQ442" s="80">
        <v>45141</v>
      </c>
      <c r="BR442" s="75" t="s">
        <v>3999</v>
      </c>
      <c r="BS442" s="75" t="s">
        <v>1608</v>
      </c>
      <c r="BT442" s="75">
        <v>90</v>
      </c>
      <c r="BU442" s="75">
        <v>0</v>
      </c>
    </row>
    <row r="443" ht="48" spans="1:73">
      <c r="A443" s="16">
        <f t="shared" si="83"/>
        <v>439</v>
      </c>
      <c r="B443" s="16" t="s">
        <v>1074</v>
      </c>
      <c r="C443" s="16" t="s">
        <v>1075</v>
      </c>
      <c r="D443" s="16" t="s">
        <v>40</v>
      </c>
      <c r="E443" s="16">
        <v>22</v>
      </c>
      <c r="F443" s="18" t="s">
        <v>1076</v>
      </c>
      <c r="G443" s="18" t="s">
        <v>1076</v>
      </c>
      <c r="H443" s="16" t="s">
        <v>42</v>
      </c>
      <c r="I443" s="16">
        <v>2</v>
      </c>
      <c r="J443" s="32">
        <v>135</v>
      </c>
      <c r="K443" s="33">
        <f t="shared" si="84"/>
        <v>5940</v>
      </c>
      <c r="L443" s="34">
        <v>122.4</v>
      </c>
      <c r="M443" s="33">
        <f t="shared" si="85"/>
        <v>5385.6</v>
      </c>
      <c r="N443" s="35">
        <v>90</v>
      </c>
      <c r="O443" s="35">
        <v>3960</v>
      </c>
      <c r="P443" s="35">
        <f t="shared" si="86"/>
        <v>115.8</v>
      </c>
      <c r="Q443" s="35">
        <f t="shared" si="87"/>
        <v>5095.2</v>
      </c>
      <c r="R443" s="35"/>
      <c r="S443" s="35"/>
      <c r="T443" s="41"/>
      <c r="X443" s="1" t="e">
        <f>VLOOKUP(C:C,AE:AF,2,FALSE)</f>
        <v>#N/A</v>
      </c>
      <c r="AA443" s="46">
        <v>1815517</v>
      </c>
      <c r="AB443" s="44" t="s">
        <v>1604</v>
      </c>
      <c r="AC443" s="44" t="s">
        <v>1623</v>
      </c>
      <c r="AD443" s="45" t="s">
        <v>380</v>
      </c>
      <c r="AE443" s="44" t="s">
        <v>4000</v>
      </c>
      <c r="AF443" s="44">
        <v>350</v>
      </c>
      <c r="AG443" s="44">
        <v>0</v>
      </c>
      <c r="AH443" s="44">
        <f t="shared" si="88"/>
        <v>175</v>
      </c>
      <c r="AI443" s="44" t="s">
        <v>4001</v>
      </c>
      <c r="AJ443" s="50">
        <v>45499</v>
      </c>
      <c r="AK443" s="49" t="s">
        <v>4002</v>
      </c>
      <c r="AL443" s="44" t="s">
        <v>1608</v>
      </c>
      <c r="AM443" s="1" t="e">
        <f>VLOOKUP(C:C,AV:AW,2,FALSE)</f>
        <v>#N/A</v>
      </c>
      <c r="AQ443" s="52"/>
      <c r="AR443" s="52"/>
      <c r="AS443" s="52"/>
      <c r="AT443" s="52"/>
      <c r="AU443" s="52"/>
      <c r="AV443" s="52"/>
      <c r="AW443" s="52"/>
      <c r="AX443" s="52"/>
      <c r="AY443" s="96"/>
      <c r="AZ443" s="52"/>
      <c r="BH443" s="1" t="e">
        <f>VLOOKUP(C:C,BN:BO,2,FALSE)</f>
        <v>#N/A</v>
      </c>
      <c r="BI443" s="1" t="e">
        <f t="shared" si="89"/>
        <v>#N/A</v>
      </c>
      <c r="BJ443" s="76">
        <v>1591014</v>
      </c>
      <c r="BK443" s="75" t="s">
        <v>1604</v>
      </c>
      <c r="BL443" s="75" t="s">
        <v>1605</v>
      </c>
      <c r="BM443" s="75" t="s">
        <v>3988</v>
      </c>
      <c r="BN443" s="77" t="s">
        <v>1358</v>
      </c>
      <c r="BO443" s="78">
        <v>45</v>
      </c>
      <c r="BP443" s="75" t="s">
        <v>4003</v>
      </c>
      <c r="BQ443" s="80">
        <v>45141</v>
      </c>
      <c r="BR443" s="75" t="s">
        <v>4004</v>
      </c>
      <c r="BS443" s="75" t="s">
        <v>1608</v>
      </c>
      <c r="BT443" s="75">
        <v>90</v>
      </c>
      <c r="BU443" s="75">
        <v>0</v>
      </c>
    </row>
    <row r="444" ht="56.25" spans="1:73">
      <c r="A444" s="16">
        <f t="shared" si="83"/>
        <v>440</v>
      </c>
      <c r="B444" s="16" t="s">
        <v>1077</v>
      </c>
      <c r="C444" s="16" t="s">
        <v>1075</v>
      </c>
      <c r="D444" s="16" t="s">
        <v>40</v>
      </c>
      <c r="E444" s="16">
        <v>22</v>
      </c>
      <c r="F444" s="18" t="s">
        <v>4005</v>
      </c>
      <c r="G444" s="18" t="s">
        <v>4005</v>
      </c>
      <c r="H444" s="16" t="s">
        <v>42</v>
      </c>
      <c r="I444" s="16">
        <v>2</v>
      </c>
      <c r="J444" s="32">
        <v>135</v>
      </c>
      <c r="K444" s="33">
        <f t="shared" si="84"/>
        <v>5940</v>
      </c>
      <c r="L444" s="34">
        <v>122.4</v>
      </c>
      <c r="M444" s="33">
        <f t="shared" si="85"/>
        <v>5385.6</v>
      </c>
      <c r="N444" s="35">
        <v>90</v>
      </c>
      <c r="O444" s="35">
        <v>3960</v>
      </c>
      <c r="P444" s="35">
        <f t="shared" si="86"/>
        <v>115.8</v>
      </c>
      <c r="Q444" s="35">
        <f t="shared" si="87"/>
        <v>5095.2</v>
      </c>
      <c r="R444" s="35"/>
      <c r="S444" s="35"/>
      <c r="T444" s="41"/>
      <c r="X444" s="1" t="e">
        <f t="shared" ref="X444:X475" si="96">VLOOKUP(C:C,AE:AF,2,FALSE)</f>
        <v>#N/A</v>
      </c>
      <c r="AA444" s="46">
        <v>1815517</v>
      </c>
      <c r="AB444" s="44" t="s">
        <v>1604</v>
      </c>
      <c r="AC444" s="44" t="s">
        <v>1623</v>
      </c>
      <c r="AD444" s="45" t="s">
        <v>380</v>
      </c>
      <c r="AE444" s="44" t="s">
        <v>4006</v>
      </c>
      <c r="AF444" s="44">
        <v>420</v>
      </c>
      <c r="AG444" s="44">
        <v>0</v>
      </c>
      <c r="AH444" s="44">
        <f t="shared" si="88"/>
        <v>210</v>
      </c>
      <c r="AI444" s="44" t="s">
        <v>4007</v>
      </c>
      <c r="AJ444" s="50">
        <v>45499</v>
      </c>
      <c r="AK444" s="49" t="s">
        <v>4008</v>
      </c>
      <c r="AL444" s="44" t="s">
        <v>1608</v>
      </c>
      <c r="AM444" s="1" t="e">
        <f>VLOOKUP(C:C,AV:AW,2,FALSE)</f>
        <v>#N/A</v>
      </c>
      <c r="AQ444" s="52"/>
      <c r="AR444" s="52"/>
      <c r="AS444" s="52"/>
      <c r="AT444" s="52"/>
      <c r="AU444" s="52"/>
      <c r="AV444" s="52"/>
      <c r="AW444" s="52"/>
      <c r="AX444" s="52"/>
      <c r="AY444" s="96"/>
      <c r="AZ444" s="52"/>
      <c r="BH444" s="1" t="e">
        <f>VLOOKUP(C:C,BN:BO,2,FALSE)</f>
        <v>#N/A</v>
      </c>
      <c r="BI444" s="1" t="e">
        <f t="shared" si="89"/>
        <v>#N/A</v>
      </c>
      <c r="BJ444" s="76">
        <v>1591014</v>
      </c>
      <c r="BK444" s="75" t="s">
        <v>1604</v>
      </c>
      <c r="BL444" s="75" t="s">
        <v>1605</v>
      </c>
      <c r="BM444" s="75" t="s">
        <v>3988</v>
      </c>
      <c r="BN444" s="77" t="s">
        <v>1358</v>
      </c>
      <c r="BO444" s="78">
        <v>45</v>
      </c>
      <c r="BP444" s="75" t="s">
        <v>4009</v>
      </c>
      <c r="BQ444" s="80">
        <v>45141</v>
      </c>
      <c r="BR444" s="75" t="s">
        <v>4010</v>
      </c>
      <c r="BS444" s="75" t="s">
        <v>1608</v>
      </c>
      <c r="BT444" s="75">
        <v>90</v>
      </c>
      <c r="BU444" s="75">
        <v>0</v>
      </c>
    </row>
    <row r="445" ht="135" spans="1:73">
      <c r="A445" s="16">
        <f t="shared" si="83"/>
        <v>441</v>
      </c>
      <c r="B445" s="16" t="s">
        <v>1078</v>
      </c>
      <c r="C445" s="16" t="s">
        <v>1079</v>
      </c>
      <c r="D445" s="16" t="s">
        <v>1080</v>
      </c>
      <c r="E445" s="16">
        <v>1</v>
      </c>
      <c r="F445" s="18" t="s">
        <v>1081</v>
      </c>
      <c r="G445" s="18" t="s">
        <v>1081</v>
      </c>
      <c r="H445" s="16" t="s">
        <v>42</v>
      </c>
      <c r="I445" s="16">
        <v>1</v>
      </c>
      <c r="J445" s="33">
        <v>225</v>
      </c>
      <c r="K445" s="33">
        <f t="shared" si="84"/>
        <v>225</v>
      </c>
      <c r="L445" s="34">
        <v>122.4</v>
      </c>
      <c r="M445" s="33">
        <f t="shared" si="85"/>
        <v>122.4</v>
      </c>
      <c r="N445" s="35">
        <v>360</v>
      </c>
      <c r="O445" s="35">
        <v>360</v>
      </c>
      <c r="P445" s="35">
        <f t="shared" si="86"/>
        <v>235.8</v>
      </c>
      <c r="Q445" s="35">
        <f t="shared" si="87"/>
        <v>235.8</v>
      </c>
      <c r="R445" s="35"/>
      <c r="S445" s="35"/>
      <c r="T445" s="41"/>
      <c r="X445" s="1">
        <f>VLOOKUP(C:C,AE:AH,4,FALSE)</f>
        <v>100</v>
      </c>
      <c r="Y445" s="1">
        <f>L445-X445</f>
        <v>22.4</v>
      </c>
      <c r="AA445" s="46">
        <v>1815665</v>
      </c>
      <c r="AB445" s="44" t="s">
        <v>1604</v>
      </c>
      <c r="AC445" s="44" t="s">
        <v>1623</v>
      </c>
      <c r="AD445" s="45" t="s">
        <v>4011</v>
      </c>
      <c r="AE445" s="44" t="s">
        <v>4012</v>
      </c>
      <c r="AF445" s="44">
        <v>100</v>
      </c>
      <c r="AG445" s="44">
        <v>0</v>
      </c>
      <c r="AH445" s="44">
        <f t="shared" si="88"/>
        <v>50</v>
      </c>
      <c r="AI445" s="44" t="s">
        <v>4013</v>
      </c>
      <c r="AJ445" s="50">
        <v>45499</v>
      </c>
      <c r="AK445" s="49" t="s">
        <v>4014</v>
      </c>
      <c r="AL445" s="44" t="s">
        <v>1608</v>
      </c>
      <c r="AM445" s="1" t="e">
        <f>VLOOKUP(C:C,AV:AW,2,FALSE)</f>
        <v>#N/A</v>
      </c>
      <c r="AQ445" s="52"/>
      <c r="AR445" s="52"/>
      <c r="AS445" s="52"/>
      <c r="AT445" s="52"/>
      <c r="AU445" s="52"/>
      <c r="AV445" s="52"/>
      <c r="AW445" s="52"/>
      <c r="AX445" s="52"/>
      <c r="AY445" s="96"/>
      <c r="AZ445" s="52"/>
      <c r="BH445" s="1">
        <f>VLOOKUP(C:C,BN:BO,2,FALSE)</f>
        <v>100</v>
      </c>
      <c r="BI445" s="1">
        <f t="shared" si="89"/>
        <v>22.4</v>
      </c>
      <c r="BJ445" s="76">
        <v>1591014</v>
      </c>
      <c r="BK445" s="75" t="s">
        <v>1604</v>
      </c>
      <c r="BL445" s="75" t="s">
        <v>1605</v>
      </c>
      <c r="BM445" s="75" t="s">
        <v>3626</v>
      </c>
      <c r="BN445" s="77" t="s">
        <v>4015</v>
      </c>
      <c r="BO445" s="78">
        <v>45</v>
      </c>
      <c r="BP445" s="75" t="s">
        <v>4016</v>
      </c>
      <c r="BQ445" s="80">
        <v>45141</v>
      </c>
      <c r="BR445" s="75" t="s">
        <v>4017</v>
      </c>
      <c r="BS445" s="75" t="s">
        <v>1608</v>
      </c>
      <c r="BT445" s="75">
        <v>90</v>
      </c>
      <c r="BU445" s="75">
        <v>0</v>
      </c>
    </row>
    <row r="446" ht="135" spans="1:73">
      <c r="A446" s="16">
        <f t="shared" si="83"/>
        <v>442</v>
      </c>
      <c r="B446" s="16" t="s">
        <v>1082</v>
      </c>
      <c r="C446" s="16" t="s">
        <v>1083</v>
      </c>
      <c r="D446" s="16" t="s">
        <v>1084</v>
      </c>
      <c r="E446" s="16">
        <v>1</v>
      </c>
      <c r="F446" s="18" t="s">
        <v>4018</v>
      </c>
      <c r="G446" s="18" t="s">
        <v>4018</v>
      </c>
      <c r="H446" s="16" t="s">
        <v>42</v>
      </c>
      <c r="I446" s="16">
        <v>1</v>
      </c>
      <c r="J446" s="33">
        <v>225</v>
      </c>
      <c r="K446" s="33">
        <f t="shared" si="84"/>
        <v>225</v>
      </c>
      <c r="L446" s="34">
        <v>122.4</v>
      </c>
      <c r="M446" s="33">
        <f t="shared" si="85"/>
        <v>122.4</v>
      </c>
      <c r="N446" s="35">
        <v>360</v>
      </c>
      <c r="O446" s="35">
        <v>360</v>
      </c>
      <c r="P446" s="35">
        <f t="shared" si="86"/>
        <v>235.8</v>
      </c>
      <c r="Q446" s="35">
        <f t="shared" si="87"/>
        <v>235.8</v>
      </c>
      <c r="R446" s="35"/>
      <c r="S446" s="35"/>
      <c r="T446" s="41"/>
      <c r="X446" s="1">
        <f>VLOOKUP(C:C,AE:AH,4,FALSE)</f>
        <v>100</v>
      </c>
      <c r="Y446" s="1">
        <f>L446-X446</f>
        <v>22.4</v>
      </c>
      <c r="AA446" s="46">
        <v>1815665</v>
      </c>
      <c r="AB446" s="44" t="s">
        <v>1604</v>
      </c>
      <c r="AC446" s="44" t="s">
        <v>1623</v>
      </c>
      <c r="AD446" s="45" t="s">
        <v>4011</v>
      </c>
      <c r="AE446" s="44" t="s">
        <v>377</v>
      </c>
      <c r="AF446" s="44">
        <v>390</v>
      </c>
      <c r="AG446" s="44">
        <v>0</v>
      </c>
      <c r="AH446" s="44">
        <f t="shared" si="88"/>
        <v>195</v>
      </c>
      <c r="AI446" s="44" t="s">
        <v>4019</v>
      </c>
      <c r="AJ446" s="50">
        <v>45499</v>
      </c>
      <c r="AK446" s="49" t="s">
        <v>4020</v>
      </c>
      <c r="AL446" s="44" t="s">
        <v>1608</v>
      </c>
      <c r="AM446" s="1" t="e">
        <f>VLOOKUP(C:C,AV:AW,2,FALSE)</f>
        <v>#N/A</v>
      </c>
      <c r="AQ446" s="52"/>
      <c r="AR446" s="52"/>
      <c r="AS446" s="52"/>
      <c r="AT446" s="52"/>
      <c r="AU446" s="52"/>
      <c r="AV446" s="52"/>
      <c r="AW446" s="52"/>
      <c r="AX446" s="52"/>
      <c r="AY446" s="96"/>
      <c r="AZ446" s="52"/>
      <c r="BH446" s="1">
        <f>VLOOKUP(C:C,BN:BO,2,FALSE)</f>
        <v>100</v>
      </c>
      <c r="BI446" s="1">
        <f t="shared" si="89"/>
        <v>22.4</v>
      </c>
      <c r="BJ446" s="76">
        <v>1591014</v>
      </c>
      <c r="BK446" s="75" t="s">
        <v>1604</v>
      </c>
      <c r="BL446" s="75" t="s">
        <v>1605</v>
      </c>
      <c r="BM446" s="75" t="s">
        <v>3626</v>
      </c>
      <c r="BN446" s="77" t="s">
        <v>4015</v>
      </c>
      <c r="BO446" s="78">
        <v>45</v>
      </c>
      <c r="BP446" s="75" t="s">
        <v>4021</v>
      </c>
      <c r="BQ446" s="80">
        <v>45141</v>
      </c>
      <c r="BR446" s="75" t="s">
        <v>4022</v>
      </c>
      <c r="BS446" s="75" t="s">
        <v>1608</v>
      </c>
      <c r="BT446" s="75">
        <v>90</v>
      </c>
      <c r="BU446" s="75">
        <v>0</v>
      </c>
    </row>
    <row r="447" ht="48" spans="1:73">
      <c r="A447" s="16">
        <f t="shared" si="83"/>
        <v>443</v>
      </c>
      <c r="B447" s="16" t="s">
        <v>1086</v>
      </c>
      <c r="C447" s="16" t="s">
        <v>1087</v>
      </c>
      <c r="D447" s="16" t="s">
        <v>40</v>
      </c>
      <c r="E447" s="16">
        <v>1</v>
      </c>
      <c r="F447" s="18" t="s">
        <v>1088</v>
      </c>
      <c r="G447" s="18" t="s">
        <v>1088</v>
      </c>
      <c r="H447" s="16" t="s">
        <v>42</v>
      </c>
      <c r="I447" s="16">
        <v>2</v>
      </c>
      <c r="J447" s="33">
        <v>1500</v>
      </c>
      <c r="K447" s="33">
        <f t="shared" si="84"/>
        <v>3000</v>
      </c>
      <c r="L447" s="34">
        <v>280.5</v>
      </c>
      <c r="M447" s="33">
        <f t="shared" si="85"/>
        <v>561</v>
      </c>
      <c r="N447" s="35">
        <v>180</v>
      </c>
      <c r="O447" s="35">
        <v>360</v>
      </c>
      <c r="P447" s="35">
        <f t="shared" si="86"/>
        <v>653.5</v>
      </c>
      <c r="Q447" s="35">
        <f t="shared" si="87"/>
        <v>1307</v>
      </c>
      <c r="R447" s="35"/>
      <c r="S447" s="35"/>
      <c r="T447" s="41"/>
      <c r="X447" s="1" t="e">
        <f t="shared" si="96"/>
        <v>#N/A</v>
      </c>
      <c r="AA447" s="46">
        <v>1816867</v>
      </c>
      <c r="AB447" s="44" t="s">
        <v>1604</v>
      </c>
      <c r="AC447" s="44" t="s">
        <v>1623</v>
      </c>
      <c r="AD447" s="45" t="s">
        <v>1662</v>
      </c>
      <c r="AE447" s="44" t="s">
        <v>1663</v>
      </c>
      <c r="AF447" s="44">
        <v>1780</v>
      </c>
      <c r="AG447" s="44">
        <v>0</v>
      </c>
      <c r="AH447" s="44">
        <f t="shared" si="88"/>
        <v>890</v>
      </c>
      <c r="AI447" s="44" t="s">
        <v>4023</v>
      </c>
      <c r="AJ447" s="50">
        <v>45502</v>
      </c>
      <c r="AK447" s="49" t="s">
        <v>1665</v>
      </c>
      <c r="AL447" s="44" t="s">
        <v>1608</v>
      </c>
      <c r="AM447" s="1" t="e">
        <f>VLOOKUP(C:C,AV:AW,2,FALSE)</f>
        <v>#N/A</v>
      </c>
      <c r="AQ447" s="52"/>
      <c r="AR447" s="52"/>
      <c r="AS447" s="52"/>
      <c r="AT447" s="52"/>
      <c r="AU447" s="52"/>
      <c r="AV447" s="52"/>
      <c r="AW447" s="52"/>
      <c r="AX447" s="52"/>
      <c r="AY447" s="96"/>
      <c r="AZ447" s="52"/>
      <c r="BH447" s="1" t="e">
        <f>VLOOKUP(C:C,BN:BO,2,FALSE)</f>
        <v>#N/A</v>
      </c>
      <c r="BI447" s="1" t="e">
        <f t="shared" si="89"/>
        <v>#N/A</v>
      </c>
      <c r="BJ447" s="76">
        <v>1591014</v>
      </c>
      <c r="BK447" s="75" t="s">
        <v>1604</v>
      </c>
      <c r="BL447" s="75" t="s">
        <v>1605</v>
      </c>
      <c r="BM447" s="75" t="s">
        <v>3626</v>
      </c>
      <c r="BN447" s="77" t="s">
        <v>4015</v>
      </c>
      <c r="BO447" s="78">
        <v>45</v>
      </c>
      <c r="BP447" s="75" t="s">
        <v>4024</v>
      </c>
      <c r="BQ447" s="80">
        <v>45141</v>
      </c>
      <c r="BR447" s="75" t="s">
        <v>4025</v>
      </c>
      <c r="BS447" s="75" t="s">
        <v>1608</v>
      </c>
      <c r="BT447" s="75">
        <v>90</v>
      </c>
      <c r="BU447" s="75">
        <v>0</v>
      </c>
    </row>
    <row r="448" ht="48" spans="1:73">
      <c r="A448" s="16">
        <f t="shared" si="83"/>
        <v>444</v>
      </c>
      <c r="B448" s="16" t="s">
        <v>1089</v>
      </c>
      <c r="C448" s="16" t="s">
        <v>1090</v>
      </c>
      <c r="D448" s="16" t="s">
        <v>95</v>
      </c>
      <c r="E448" s="16">
        <v>1</v>
      </c>
      <c r="F448" s="18" t="s">
        <v>56</v>
      </c>
      <c r="G448" s="18" t="s">
        <v>56</v>
      </c>
      <c r="H448" s="16" t="s">
        <v>54</v>
      </c>
      <c r="I448" s="16">
        <v>1</v>
      </c>
      <c r="J448" s="33">
        <v>36</v>
      </c>
      <c r="K448" s="33">
        <f t="shared" si="84"/>
        <v>36</v>
      </c>
      <c r="L448" s="34">
        <v>15.3</v>
      </c>
      <c r="M448" s="33">
        <f t="shared" si="85"/>
        <v>15.3</v>
      </c>
      <c r="N448" s="35">
        <v>55</v>
      </c>
      <c r="O448" s="35">
        <v>55</v>
      </c>
      <c r="P448" s="35">
        <f t="shared" si="86"/>
        <v>35.43</v>
      </c>
      <c r="Q448" s="35">
        <f t="shared" si="87"/>
        <v>35.43</v>
      </c>
      <c r="R448" s="35"/>
      <c r="S448" s="35"/>
      <c r="T448" s="41"/>
      <c r="X448" s="1" t="e">
        <f t="shared" si="96"/>
        <v>#N/A</v>
      </c>
      <c r="AA448" s="46">
        <v>1816867</v>
      </c>
      <c r="AB448" s="44" t="s">
        <v>1604</v>
      </c>
      <c r="AC448" s="44" t="s">
        <v>1623</v>
      </c>
      <c r="AD448" s="45" t="s">
        <v>3608</v>
      </c>
      <c r="AE448" s="44" t="s">
        <v>1314</v>
      </c>
      <c r="AF448" s="44">
        <v>2380</v>
      </c>
      <c r="AG448" s="44">
        <v>0</v>
      </c>
      <c r="AH448" s="44">
        <f t="shared" si="88"/>
        <v>1190</v>
      </c>
      <c r="AI448" s="44" t="s">
        <v>4026</v>
      </c>
      <c r="AJ448" s="50">
        <v>45502</v>
      </c>
      <c r="AK448" s="49" t="s">
        <v>4027</v>
      </c>
      <c r="AL448" s="44" t="s">
        <v>1608</v>
      </c>
      <c r="AM448" s="1" t="e">
        <f>VLOOKUP(C:C,AV:AW,2,FALSE)</f>
        <v>#N/A</v>
      </c>
      <c r="AQ448" s="52"/>
      <c r="AR448" s="52"/>
      <c r="AS448" s="52"/>
      <c r="AT448" s="52"/>
      <c r="AU448" s="52"/>
      <c r="AV448" s="52"/>
      <c r="AW448" s="52"/>
      <c r="AX448" s="52"/>
      <c r="AY448" s="96"/>
      <c r="AZ448" s="52"/>
      <c r="BH448" s="1" t="e">
        <f>VLOOKUP(C:C,BN:BO,2,FALSE)</f>
        <v>#N/A</v>
      </c>
      <c r="BI448" s="1" t="e">
        <f t="shared" si="89"/>
        <v>#N/A</v>
      </c>
      <c r="BJ448" s="76">
        <v>1591014</v>
      </c>
      <c r="BK448" s="75" t="s">
        <v>1604</v>
      </c>
      <c r="BL448" s="75" t="s">
        <v>1605</v>
      </c>
      <c r="BM448" s="75" t="s">
        <v>3626</v>
      </c>
      <c r="BN448" s="77" t="s">
        <v>4015</v>
      </c>
      <c r="BO448" s="78">
        <v>45</v>
      </c>
      <c r="BP448" s="75" t="s">
        <v>4028</v>
      </c>
      <c r="BQ448" s="80">
        <v>45141</v>
      </c>
      <c r="BR448" s="75" t="s">
        <v>4029</v>
      </c>
      <c r="BS448" s="75" t="s">
        <v>1608</v>
      </c>
      <c r="BT448" s="75">
        <v>90</v>
      </c>
      <c r="BU448" s="75">
        <v>0</v>
      </c>
    </row>
    <row r="449" ht="48" spans="1:73">
      <c r="A449" s="16">
        <f t="shared" si="83"/>
        <v>445</v>
      </c>
      <c r="B449" s="16" t="s">
        <v>1089</v>
      </c>
      <c r="C449" s="16" t="s">
        <v>1091</v>
      </c>
      <c r="D449" s="16" t="s">
        <v>92</v>
      </c>
      <c r="E449" s="16">
        <v>1</v>
      </c>
      <c r="F449" s="18" t="s">
        <v>56</v>
      </c>
      <c r="G449" s="18" t="s">
        <v>56</v>
      </c>
      <c r="H449" s="16" t="s">
        <v>54</v>
      </c>
      <c r="I449" s="16">
        <v>1</v>
      </c>
      <c r="J449" s="33">
        <v>36</v>
      </c>
      <c r="K449" s="33">
        <f t="shared" si="84"/>
        <v>36</v>
      </c>
      <c r="L449" s="34">
        <v>15.3</v>
      </c>
      <c r="M449" s="33">
        <f t="shared" si="85"/>
        <v>15.3</v>
      </c>
      <c r="N449" s="35">
        <v>55</v>
      </c>
      <c r="O449" s="35">
        <v>55</v>
      </c>
      <c r="P449" s="35">
        <f t="shared" si="86"/>
        <v>35.43</v>
      </c>
      <c r="Q449" s="35">
        <f t="shared" si="87"/>
        <v>35.43</v>
      </c>
      <c r="R449" s="35"/>
      <c r="S449" s="35"/>
      <c r="T449" s="41"/>
      <c r="X449" s="1" t="e">
        <f t="shared" si="96"/>
        <v>#N/A</v>
      </c>
      <c r="AA449" s="46">
        <v>1816867</v>
      </c>
      <c r="AB449" s="44" t="s">
        <v>1604</v>
      </c>
      <c r="AC449" s="44" t="s">
        <v>1623</v>
      </c>
      <c r="AD449" s="45" t="s">
        <v>3608</v>
      </c>
      <c r="AE449" s="44" t="s">
        <v>3609</v>
      </c>
      <c r="AF449" s="44">
        <v>1890</v>
      </c>
      <c r="AG449" s="44">
        <v>0</v>
      </c>
      <c r="AH449" s="44">
        <f t="shared" si="88"/>
        <v>945</v>
      </c>
      <c r="AI449" s="44" t="s">
        <v>4030</v>
      </c>
      <c r="AJ449" s="50">
        <v>45502</v>
      </c>
      <c r="AK449" s="49" t="s">
        <v>4031</v>
      </c>
      <c r="AL449" s="44" t="s">
        <v>1608</v>
      </c>
      <c r="AM449" s="1" t="e">
        <f>VLOOKUP(C:C,AV:AW,2,FALSE)</f>
        <v>#N/A</v>
      </c>
      <c r="AQ449" s="52"/>
      <c r="AR449" s="52"/>
      <c r="AS449" s="52"/>
      <c r="AT449" s="52"/>
      <c r="AU449" s="52"/>
      <c r="AV449" s="52"/>
      <c r="AW449" s="52"/>
      <c r="AX449" s="52"/>
      <c r="AY449" s="96"/>
      <c r="AZ449" s="52"/>
      <c r="BH449" s="1" t="e">
        <f>VLOOKUP(C:C,BN:BO,2,FALSE)</f>
        <v>#N/A</v>
      </c>
      <c r="BI449" s="1" t="e">
        <f t="shared" si="89"/>
        <v>#N/A</v>
      </c>
      <c r="BJ449" s="76">
        <v>1591014</v>
      </c>
      <c r="BK449" s="75" t="s">
        <v>1604</v>
      </c>
      <c r="BL449" s="75" t="s">
        <v>1605</v>
      </c>
      <c r="BM449" s="75" t="s">
        <v>3626</v>
      </c>
      <c r="BN449" s="77" t="s">
        <v>4015</v>
      </c>
      <c r="BO449" s="78">
        <v>45</v>
      </c>
      <c r="BP449" s="75" t="s">
        <v>4032</v>
      </c>
      <c r="BQ449" s="80">
        <v>45141</v>
      </c>
      <c r="BR449" s="75" t="s">
        <v>4033</v>
      </c>
      <c r="BS449" s="75" t="s">
        <v>1608</v>
      </c>
      <c r="BT449" s="75">
        <v>90</v>
      </c>
      <c r="BU449" s="75">
        <v>0</v>
      </c>
    </row>
    <row r="450" ht="48" spans="1:73">
      <c r="A450" s="16">
        <f t="shared" si="83"/>
        <v>446</v>
      </c>
      <c r="B450" s="16" t="s">
        <v>1092</v>
      </c>
      <c r="C450" s="16" t="s">
        <v>1093</v>
      </c>
      <c r="D450" s="16" t="s">
        <v>40</v>
      </c>
      <c r="E450" s="16">
        <v>1</v>
      </c>
      <c r="F450" s="17" t="s">
        <v>4034</v>
      </c>
      <c r="G450" s="17" t="s">
        <v>4034</v>
      </c>
      <c r="H450" s="16" t="s">
        <v>42</v>
      </c>
      <c r="I450" s="16">
        <v>1</v>
      </c>
      <c r="J450" s="33">
        <v>270</v>
      </c>
      <c r="K450" s="33">
        <f t="shared" si="84"/>
        <v>270</v>
      </c>
      <c r="L450" s="34">
        <v>300.9</v>
      </c>
      <c r="M450" s="33">
        <f t="shared" si="85"/>
        <v>300.9</v>
      </c>
      <c r="N450" s="35">
        <v>297</v>
      </c>
      <c r="O450" s="35">
        <v>297</v>
      </c>
      <c r="P450" s="35">
        <f t="shared" si="86"/>
        <v>289.3</v>
      </c>
      <c r="Q450" s="35">
        <f t="shared" si="87"/>
        <v>289.3</v>
      </c>
      <c r="R450" s="35"/>
      <c r="S450" s="35"/>
      <c r="T450" s="41"/>
      <c r="X450" s="1" t="e">
        <f t="shared" si="96"/>
        <v>#N/A</v>
      </c>
      <c r="AA450" s="46">
        <v>1816867</v>
      </c>
      <c r="AB450" s="44" t="s">
        <v>1604</v>
      </c>
      <c r="AC450" s="44" t="s">
        <v>1623</v>
      </c>
      <c r="AD450" s="45" t="s">
        <v>3608</v>
      </c>
      <c r="AE450" s="44" t="s">
        <v>1315</v>
      </c>
      <c r="AF450" s="44">
        <v>2380</v>
      </c>
      <c r="AG450" s="44">
        <v>0</v>
      </c>
      <c r="AH450" s="44">
        <f t="shared" si="88"/>
        <v>1190</v>
      </c>
      <c r="AI450" s="44" t="s">
        <v>4035</v>
      </c>
      <c r="AJ450" s="50">
        <v>45502</v>
      </c>
      <c r="AK450" s="49" t="s">
        <v>4036</v>
      </c>
      <c r="AL450" s="44" t="s">
        <v>1608</v>
      </c>
      <c r="AM450" s="1" t="e">
        <f>VLOOKUP(C:C,AV:AW,2,FALSE)</f>
        <v>#N/A</v>
      </c>
      <c r="AQ450" s="52"/>
      <c r="AR450" s="52"/>
      <c r="AS450" s="52"/>
      <c r="AT450" s="52"/>
      <c r="AU450" s="52"/>
      <c r="AV450" s="52"/>
      <c r="AW450" s="52"/>
      <c r="AX450" s="52"/>
      <c r="AY450" s="96"/>
      <c r="AZ450" s="52"/>
      <c r="BH450" s="1">
        <f>VLOOKUP(C:C,BN:BO,2,FALSE)</f>
        <v>295</v>
      </c>
      <c r="BI450" s="1">
        <f t="shared" si="89"/>
        <v>5.89999999999998</v>
      </c>
      <c r="BJ450" s="76">
        <v>1591014</v>
      </c>
      <c r="BK450" s="75" t="s">
        <v>1604</v>
      </c>
      <c r="BL450" s="75" t="s">
        <v>1605</v>
      </c>
      <c r="BM450" s="75" t="s">
        <v>3626</v>
      </c>
      <c r="BN450" s="77" t="s">
        <v>290</v>
      </c>
      <c r="BO450" s="78">
        <v>45</v>
      </c>
      <c r="BP450" s="75" t="s">
        <v>4037</v>
      </c>
      <c r="BQ450" s="80">
        <v>45141</v>
      </c>
      <c r="BR450" s="75" t="s">
        <v>4038</v>
      </c>
      <c r="BS450" s="75" t="s">
        <v>1608</v>
      </c>
      <c r="BT450" s="75">
        <v>90</v>
      </c>
      <c r="BU450" s="75">
        <v>0</v>
      </c>
    </row>
    <row r="451" ht="48" spans="1:73">
      <c r="A451" s="16">
        <f t="shared" si="83"/>
        <v>447</v>
      </c>
      <c r="B451" s="16" t="s">
        <v>1095</v>
      </c>
      <c r="C451" s="16" t="s">
        <v>40</v>
      </c>
      <c r="D451" s="16" t="s">
        <v>40</v>
      </c>
      <c r="E451" s="16">
        <v>1</v>
      </c>
      <c r="F451" s="19" t="s">
        <v>56</v>
      </c>
      <c r="G451" s="19" t="s">
        <v>56</v>
      </c>
      <c r="H451" s="16" t="s">
        <v>54</v>
      </c>
      <c r="I451" s="16">
        <v>1</v>
      </c>
      <c r="J451" s="33"/>
      <c r="K451" s="33">
        <f t="shared" si="84"/>
        <v>0</v>
      </c>
      <c r="L451" s="34">
        <v>765</v>
      </c>
      <c r="M451" s="33">
        <f t="shared" si="85"/>
        <v>765</v>
      </c>
      <c r="N451" s="35">
        <v>462</v>
      </c>
      <c r="O451" s="35">
        <v>462</v>
      </c>
      <c r="P451" s="35">
        <f t="shared" si="86"/>
        <v>613.5</v>
      </c>
      <c r="Q451" s="35">
        <f t="shared" si="87"/>
        <v>613.5</v>
      </c>
      <c r="R451" s="35"/>
      <c r="S451" s="35"/>
      <c r="T451" s="41"/>
      <c r="X451" s="1">
        <f>VLOOKUP(C:C,AE:AH,4,FALSE)</f>
        <v>300</v>
      </c>
      <c r="Y451" s="1">
        <f t="shared" ref="Y451:Y458" si="97">L451-X451</f>
        <v>465</v>
      </c>
      <c r="AA451" s="46">
        <v>1816867</v>
      </c>
      <c r="AB451" s="44" t="s">
        <v>1604</v>
      </c>
      <c r="AC451" s="44" t="s">
        <v>1623</v>
      </c>
      <c r="AD451" s="45" t="s">
        <v>1447</v>
      </c>
      <c r="AE451" s="44" t="s">
        <v>1448</v>
      </c>
      <c r="AF451" s="44">
        <v>2280</v>
      </c>
      <c r="AG451" s="44">
        <v>0</v>
      </c>
      <c r="AH451" s="44">
        <f t="shared" si="88"/>
        <v>1140</v>
      </c>
      <c r="AI451" s="44" t="s">
        <v>4039</v>
      </c>
      <c r="AJ451" s="50">
        <v>45502</v>
      </c>
      <c r="AK451" s="49" t="s">
        <v>4040</v>
      </c>
      <c r="AL451" s="44" t="s">
        <v>1608</v>
      </c>
      <c r="AM451" s="1">
        <f>VLOOKUP(C:C,AV:AW,2,FALSE)</f>
        <v>200</v>
      </c>
      <c r="AN451" s="1">
        <f>L451-AM451</f>
        <v>565</v>
      </c>
      <c r="AQ451" s="52"/>
      <c r="AR451" s="52"/>
      <c r="AS451" s="52"/>
      <c r="AT451" s="52"/>
      <c r="AU451" s="52"/>
      <c r="AV451" s="52"/>
      <c r="AW451" s="52"/>
      <c r="AX451" s="52"/>
      <c r="AY451" s="96"/>
      <c r="AZ451" s="52"/>
      <c r="BH451" s="1">
        <f>VLOOKUP(C:C,BN:BO,2,FALSE)</f>
        <v>125</v>
      </c>
      <c r="BI451" s="1">
        <f t="shared" si="89"/>
        <v>640</v>
      </c>
      <c r="BJ451" s="76">
        <v>1591014</v>
      </c>
      <c r="BK451" s="75" t="s">
        <v>1604</v>
      </c>
      <c r="BL451" s="75" t="s">
        <v>1605</v>
      </c>
      <c r="BM451" s="75" t="s">
        <v>2939</v>
      </c>
      <c r="BN451" s="77" t="s">
        <v>278</v>
      </c>
      <c r="BO451" s="78">
        <v>45</v>
      </c>
      <c r="BP451" s="75" t="s">
        <v>4041</v>
      </c>
      <c r="BQ451" s="80">
        <v>45141</v>
      </c>
      <c r="BR451" s="75" t="s">
        <v>4042</v>
      </c>
      <c r="BS451" s="75" t="s">
        <v>1608</v>
      </c>
      <c r="BT451" s="75">
        <v>90</v>
      </c>
      <c r="BU451" s="75">
        <v>0</v>
      </c>
    </row>
    <row r="452" ht="48" spans="1:73">
      <c r="A452" s="16">
        <f t="shared" si="83"/>
        <v>448</v>
      </c>
      <c r="B452" s="16" t="s">
        <v>1096</v>
      </c>
      <c r="C452" s="16" t="s">
        <v>1097</v>
      </c>
      <c r="D452" s="16" t="s">
        <v>989</v>
      </c>
      <c r="E452" s="16">
        <v>1</v>
      </c>
      <c r="F452" s="19" t="s">
        <v>4043</v>
      </c>
      <c r="G452" s="19" t="s">
        <v>4043</v>
      </c>
      <c r="H452" s="16" t="s">
        <v>42</v>
      </c>
      <c r="I452" s="16">
        <v>1</v>
      </c>
      <c r="J452" s="33">
        <v>270</v>
      </c>
      <c r="K452" s="33">
        <f t="shared" si="84"/>
        <v>270</v>
      </c>
      <c r="L452" s="34">
        <v>142.8</v>
      </c>
      <c r="M452" s="33">
        <f t="shared" si="85"/>
        <v>142.8</v>
      </c>
      <c r="N452" s="35">
        <v>252</v>
      </c>
      <c r="O452" s="35">
        <v>252</v>
      </c>
      <c r="P452" s="35">
        <f t="shared" si="86"/>
        <v>221.6</v>
      </c>
      <c r="Q452" s="35">
        <f t="shared" si="87"/>
        <v>221.6</v>
      </c>
      <c r="R452" s="35"/>
      <c r="S452" s="35"/>
      <c r="T452" s="41"/>
      <c r="X452" s="1">
        <f>VLOOKUP(C:C,AE:AH,4,FALSE)</f>
        <v>140</v>
      </c>
      <c r="Y452" s="1">
        <f t="shared" si="97"/>
        <v>2.80000000000001</v>
      </c>
      <c r="AA452" s="46">
        <v>1816867</v>
      </c>
      <c r="AB452" s="44" t="s">
        <v>1604</v>
      </c>
      <c r="AC452" s="44" t="s">
        <v>1623</v>
      </c>
      <c r="AD452" s="45" t="s">
        <v>1447</v>
      </c>
      <c r="AE452" s="44" t="s">
        <v>1448</v>
      </c>
      <c r="AF452" s="44">
        <v>1060</v>
      </c>
      <c r="AG452" s="44">
        <v>0</v>
      </c>
      <c r="AH452" s="44">
        <f t="shared" si="88"/>
        <v>530</v>
      </c>
      <c r="AI452" s="44" t="s">
        <v>4044</v>
      </c>
      <c r="AJ452" s="50">
        <v>45502</v>
      </c>
      <c r="AK452" s="49" t="s">
        <v>4040</v>
      </c>
      <c r="AL452" s="44" t="s">
        <v>1608</v>
      </c>
      <c r="AM452" s="1" t="e">
        <f>VLOOKUP(C:C,AV:AW,2,FALSE)</f>
        <v>#N/A</v>
      </c>
      <c r="AQ452" s="52"/>
      <c r="AR452" s="52"/>
      <c r="AS452" s="52"/>
      <c r="AT452" s="52"/>
      <c r="AU452" s="52"/>
      <c r="AV452" s="52"/>
      <c r="AW452" s="52"/>
      <c r="AX452" s="52"/>
      <c r="AY452" s="96"/>
      <c r="AZ452" s="52"/>
      <c r="BH452" s="1">
        <f>VLOOKUP(C:C,BN:BO,2,FALSE)</f>
        <v>140</v>
      </c>
      <c r="BI452" s="1">
        <f t="shared" si="89"/>
        <v>2.80000000000001</v>
      </c>
      <c r="BJ452" s="76">
        <v>1591014</v>
      </c>
      <c r="BK452" s="75" t="s">
        <v>1604</v>
      </c>
      <c r="BL452" s="75" t="s">
        <v>1605</v>
      </c>
      <c r="BM452" s="75" t="s">
        <v>2939</v>
      </c>
      <c r="BN452" s="77" t="s">
        <v>278</v>
      </c>
      <c r="BO452" s="78">
        <v>45</v>
      </c>
      <c r="BP452" s="75" t="s">
        <v>4045</v>
      </c>
      <c r="BQ452" s="80">
        <v>45141</v>
      </c>
      <c r="BR452" s="75" t="s">
        <v>4046</v>
      </c>
      <c r="BS452" s="75" t="s">
        <v>1608</v>
      </c>
      <c r="BT452" s="75">
        <v>90</v>
      </c>
      <c r="BU452" s="75">
        <v>0</v>
      </c>
    </row>
    <row r="453" ht="48" spans="1:73">
      <c r="A453" s="16">
        <f t="shared" ref="A453:A516" si="98">ROW()-4</f>
        <v>449</v>
      </c>
      <c r="B453" s="16" t="s">
        <v>1099</v>
      </c>
      <c r="C453" s="16" t="s">
        <v>1100</v>
      </c>
      <c r="D453" s="16" t="s">
        <v>40</v>
      </c>
      <c r="E453" s="16">
        <v>3</v>
      </c>
      <c r="F453" s="19" t="s">
        <v>4047</v>
      </c>
      <c r="G453" s="19" t="s">
        <v>4047</v>
      </c>
      <c r="H453" s="16" t="s">
        <v>42</v>
      </c>
      <c r="I453" s="16">
        <v>1</v>
      </c>
      <c r="J453" s="33">
        <v>135</v>
      </c>
      <c r="K453" s="33">
        <f t="shared" ref="K453:K516" si="99">E453*I453*J453</f>
        <v>405</v>
      </c>
      <c r="L453" s="34">
        <v>122.4</v>
      </c>
      <c r="M453" s="33">
        <f t="shared" ref="M453:M516" si="100">E453*I453*L453</f>
        <v>367.2</v>
      </c>
      <c r="N453" s="35">
        <v>81</v>
      </c>
      <c r="O453" s="35">
        <v>243</v>
      </c>
      <c r="P453" s="35">
        <f t="shared" ref="P453:P516" si="101">ROUND(AVERAGE(J453,L453,N453),2)</f>
        <v>112.8</v>
      </c>
      <c r="Q453" s="35">
        <f t="shared" ref="Q453:Q516" si="102">ROUND(E453*I453*P453,2)</f>
        <v>338.4</v>
      </c>
      <c r="R453" s="35"/>
      <c r="S453" s="35"/>
      <c r="T453" s="41"/>
      <c r="X453" s="1" t="e">
        <f t="shared" si="96"/>
        <v>#N/A</v>
      </c>
      <c r="AA453" s="46">
        <v>1816867</v>
      </c>
      <c r="AB453" s="44" t="s">
        <v>1604</v>
      </c>
      <c r="AC453" s="44" t="s">
        <v>1623</v>
      </c>
      <c r="AD453" s="47" t="s">
        <v>3636</v>
      </c>
      <c r="AE453" s="44" t="s">
        <v>1314</v>
      </c>
      <c r="AF453" s="44">
        <v>100</v>
      </c>
      <c r="AG453" s="44">
        <v>0</v>
      </c>
      <c r="AH453" s="44">
        <f t="shared" ref="AH453:AH516" si="103">+(AF453+AG453)*0.5</f>
        <v>50</v>
      </c>
      <c r="AI453" s="44" t="s">
        <v>4048</v>
      </c>
      <c r="AJ453" s="50">
        <v>45502</v>
      </c>
      <c r="AK453" s="49" t="s">
        <v>4027</v>
      </c>
      <c r="AL453" s="44" t="s">
        <v>1608</v>
      </c>
      <c r="AM453" s="1" t="e">
        <f>VLOOKUP(C:C,AV:AW,2,FALSE)</f>
        <v>#N/A</v>
      </c>
      <c r="AQ453" s="52"/>
      <c r="AR453" s="52"/>
      <c r="AS453" s="52"/>
      <c r="AT453" s="52"/>
      <c r="AU453" s="52"/>
      <c r="AV453" s="52"/>
      <c r="AW453" s="52"/>
      <c r="AX453" s="52"/>
      <c r="AY453" s="96"/>
      <c r="AZ453" s="52"/>
      <c r="BH453" s="1" t="e">
        <f>VLOOKUP(C:C,BN:BO,2,FALSE)</f>
        <v>#N/A</v>
      </c>
      <c r="BI453" s="1" t="e">
        <f t="shared" ref="BI453:BI516" si="104">L453-BH453</f>
        <v>#N/A</v>
      </c>
      <c r="BJ453" s="76">
        <v>1591014</v>
      </c>
      <c r="BK453" s="75" t="s">
        <v>1604</v>
      </c>
      <c r="BL453" s="75" t="s">
        <v>1605</v>
      </c>
      <c r="BM453" s="75" t="s">
        <v>2939</v>
      </c>
      <c r="BN453" s="77" t="s">
        <v>278</v>
      </c>
      <c r="BO453" s="78">
        <v>45</v>
      </c>
      <c r="BP453" s="75" t="s">
        <v>4049</v>
      </c>
      <c r="BQ453" s="80">
        <v>45141</v>
      </c>
      <c r="BR453" s="75" t="s">
        <v>4050</v>
      </c>
      <c r="BS453" s="75" t="s">
        <v>1608</v>
      </c>
      <c r="BT453" s="75">
        <v>90</v>
      </c>
      <c r="BU453" s="75">
        <v>0</v>
      </c>
    </row>
    <row r="454" ht="48" spans="1:73">
      <c r="A454" s="16">
        <f t="shared" si="98"/>
        <v>450</v>
      </c>
      <c r="B454" s="16" t="s">
        <v>1102</v>
      </c>
      <c r="C454" s="16" t="s">
        <v>40</v>
      </c>
      <c r="D454" s="16" t="s">
        <v>40</v>
      </c>
      <c r="E454" s="16">
        <v>1</v>
      </c>
      <c r="F454" s="18" t="s">
        <v>1103</v>
      </c>
      <c r="G454" s="18" t="s">
        <v>1103</v>
      </c>
      <c r="H454" s="16" t="s">
        <v>42</v>
      </c>
      <c r="I454" s="16">
        <v>1</v>
      </c>
      <c r="J454" s="33">
        <v>315</v>
      </c>
      <c r="K454" s="33">
        <f t="shared" si="99"/>
        <v>315</v>
      </c>
      <c r="L454" s="34">
        <v>153</v>
      </c>
      <c r="M454" s="33">
        <f t="shared" si="100"/>
        <v>153</v>
      </c>
      <c r="N454" s="35">
        <v>90</v>
      </c>
      <c r="O454" s="35">
        <v>90</v>
      </c>
      <c r="P454" s="35">
        <f t="shared" si="101"/>
        <v>186</v>
      </c>
      <c r="Q454" s="35">
        <f t="shared" si="102"/>
        <v>186</v>
      </c>
      <c r="R454" s="35"/>
      <c r="S454" s="35"/>
      <c r="T454" s="41"/>
      <c r="X454" s="1">
        <f>VLOOKUP(C:C,AE:AH,4,FALSE)</f>
        <v>300</v>
      </c>
      <c r="Y454" s="1">
        <f t="shared" si="97"/>
        <v>-147</v>
      </c>
      <c r="AA454" s="46">
        <v>1816867</v>
      </c>
      <c r="AB454" s="44" t="s">
        <v>1604</v>
      </c>
      <c r="AC454" s="44" t="s">
        <v>1623</v>
      </c>
      <c r="AD454" s="47" t="s">
        <v>3636</v>
      </c>
      <c r="AE454" s="44" t="s">
        <v>3609</v>
      </c>
      <c r="AF454" s="44">
        <v>100</v>
      </c>
      <c r="AG454" s="44">
        <v>0</v>
      </c>
      <c r="AH454" s="44">
        <f t="shared" si="103"/>
        <v>50</v>
      </c>
      <c r="AI454" s="44" t="s">
        <v>4051</v>
      </c>
      <c r="AJ454" s="50">
        <v>45502</v>
      </c>
      <c r="AK454" s="49" t="s">
        <v>4031</v>
      </c>
      <c r="AL454" s="44" t="s">
        <v>1608</v>
      </c>
      <c r="AM454" s="1">
        <f>VLOOKUP(C:C,AV:AW,2,FALSE)</f>
        <v>200</v>
      </c>
      <c r="AN454" s="1">
        <f>L454-AM454</f>
        <v>-47</v>
      </c>
      <c r="AQ454" s="52"/>
      <c r="AR454" s="52"/>
      <c r="AS454" s="52"/>
      <c r="AT454" s="52"/>
      <c r="AU454" s="52"/>
      <c r="AV454" s="52"/>
      <c r="AW454" s="52"/>
      <c r="AX454" s="52"/>
      <c r="AY454" s="96"/>
      <c r="AZ454" s="52"/>
      <c r="BH454" s="1">
        <f>VLOOKUP(C:C,BN:BO,2,FALSE)</f>
        <v>125</v>
      </c>
      <c r="BI454" s="1">
        <f t="shared" si="104"/>
        <v>28</v>
      </c>
      <c r="BJ454" s="76">
        <v>1591014</v>
      </c>
      <c r="BK454" s="75" t="s">
        <v>1604</v>
      </c>
      <c r="BL454" s="75" t="s">
        <v>1605</v>
      </c>
      <c r="BM454" s="75" t="s">
        <v>2939</v>
      </c>
      <c r="BN454" s="77" t="s">
        <v>117</v>
      </c>
      <c r="BO454" s="78">
        <v>45</v>
      </c>
      <c r="BP454" s="75" t="s">
        <v>4052</v>
      </c>
      <c r="BQ454" s="80">
        <v>45141</v>
      </c>
      <c r="BR454" s="75" t="s">
        <v>4053</v>
      </c>
      <c r="BS454" s="75" t="s">
        <v>1608</v>
      </c>
      <c r="BT454" s="75">
        <v>90</v>
      </c>
      <c r="BU454" s="75">
        <v>0</v>
      </c>
    </row>
    <row r="455" ht="56.25" spans="1:73">
      <c r="A455" s="16">
        <f t="shared" si="98"/>
        <v>451</v>
      </c>
      <c r="B455" s="16" t="s">
        <v>1104</v>
      </c>
      <c r="C455" s="16" t="s">
        <v>40</v>
      </c>
      <c r="D455" s="16" t="s">
        <v>40</v>
      </c>
      <c r="E455" s="16">
        <v>1</v>
      </c>
      <c r="F455" s="18" t="s">
        <v>4054</v>
      </c>
      <c r="G455" s="18" t="s">
        <v>4054</v>
      </c>
      <c r="H455" s="16" t="s">
        <v>42</v>
      </c>
      <c r="I455" s="16">
        <v>1</v>
      </c>
      <c r="J455" s="33">
        <v>540</v>
      </c>
      <c r="K455" s="33">
        <f t="shared" si="99"/>
        <v>540</v>
      </c>
      <c r="L455" s="34">
        <v>357</v>
      </c>
      <c r="M455" s="33">
        <f t="shared" si="100"/>
        <v>357</v>
      </c>
      <c r="N455" s="35">
        <v>540</v>
      </c>
      <c r="O455" s="35">
        <v>540</v>
      </c>
      <c r="P455" s="35">
        <f t="shared" si="101"/>
        <v>479</v>
      </c>
      <c r="Q455" s="35">
        <f t="shared" si="102"/>
        <v>479</v>
      </c>
      <c r="R455" s="35"/>
      <c r="S455" s="35"/>
      <c r="T455" s="41"/>
      <c r="X455" s="1">
        <f>VLOOKUP(C:C,AE:AH,4,FALSE)</f>
        <v>300</v>
      </c>
      <c r="Y455" s="1">
        <f t="shared" si="97"/>
        <v>57</v>
      </c>
      <c r="AA455" s="46">
        <v>1816867</v>
      </c>
      <c r="AB455" s="44" t="s">
        <v>1604</v>
      </c>
      <c r="AC455" s="44" t="s">
        <v>1623</v>
      </c>
      <c r="AD455" s="47" t="s">
        <v>3636</v>
      </c>
      <c r="AE455" s="44" t="s">
        <v>1315</v>
      </c>
      <c r="AF455" s="44">
        <v>100</v>
      </c>
      <c r="AG455" s="44">
        <v>0</v>
      </c>
      <c r="AH455" s="44">
        <f t="shared" si="103"/>
        <v>50</v>
      </c>
      <c r="AI455" s="44" t="s">
        <v>4055</v>
      </c>
      <c r="AJ455" s="50">
        <v>45502</v>
      </c>
      <c r="AK455" s="49" t="s">
        <v>4036</v>
      </c>
      <c r="AL455" s="44" t="s">
        <v>1608</v>
      </c>
      <c r="AM455" s="1">
        <f>VLOOKUP(C:C,AV:AW,2,FALSE)</f>
        <v>200</v>
      </c>
      <c r="AN455" s="1">
        <f>L455-AM455</f>
        <v>157</v>
      </c>
      <c r="AQ455" s="52"/>
      <c r="AR455" s="52"/>
      <c r="AS455" s="52"/>
      <c r="AT455" s="52"/>
      <c r="AU455" s="52"/>
      <c r="AV455" s="52"/>
      <c r="AW455" s="52"/>
      <c r="AX455" s="52"/>
      <c r="AY455" s="96"/>
      <c r="AZ455" s="52"/>
      <c r="BH455" s="1">
        <f>VLOOKUP(C:C,BN:BO,2,FALSE)</f>
        <v>125</v>
      </c>
      <c r="BI455" s="1">
        <f t="shared" si="104"/>
        <v>232</v>
      </c>
      <c r="BJ455" s="76">
        <v>1591014</v>
      </c>
      <c r="BK455" s="75" t="s">
        <v>1604</v>
      </c>
      <c r="BL455" s="75" t="s">
        <v>1605</v>
      </c>
      <c r="BM455" s="75" t="s">
        <v>813</v>
      </c>
      <c r="BN455" s="77" t="s">
        <v>4056</v>
      </c>
      <c r="BO455" s="78">
        <v>75</v>
      </c>
      <c r="BP455" s="75" t="s">
        <v>4057</v>
      </c>
      <c r="BQ455" s="80">
        <v>45141</v>
      </c>
      <c r="BR455" s="75" t="s">
        <v>2872</v>
      </c>
      <c r="BS455" s="75" t="s">
        <v>1608</v>
      </c>
      <c r="BT455" s="75">
        <v>150</v>
      </c>
      <c r="BU455" s="75">
        <v>0</v>
      </c>
    </row>
    <row r="456" ht="48" spans="1:73">
      <c r="A456" s="16">
        <f t="shared" si="98"/>
        <v>452</v>
      </c>
      <c r="B456" s="16" t="s">
        <v>1106</v>
      </c>
      <c r="C456" s="16" t="s">
        <v>1107</v>
      </c>
      <c r="D456" s="16" t="s">
        <v>40</v>
      </c>
      <c r="E456" s="16">
        <v>12</v>
      </c>
      <c r="F456" s="18" t="s">
        <v>1108</v>
      </c>
      <c r="G456" s="18" t="s">
        <v>1108</v>
      </c>
      <c r="H456" s="16" t="s">
        <v>42</v>
      </c>
      <c r="I456" s="16">
        <v>1</v>
      </c>
      <c r="J456" s="33">
        <v>720</v>
      </c>
      <c r="K456" s="33">
        <f t="shared" si="99"/>
        <v>8640</v>
      </c>
      <c r="L456" s="34">
        <v>999.6</v>
      </c>
      <c r="M456" s="33">
        <f t="shared" si="100"/>
        <v>11995.2</v>
      </c>
      <c r="N456" s="35">
        <v>576</v>
      </c>
      <c r="O456" s="35">
        <v>6912</v>
      </c>
      <c r="P456" s="35">
        <f t="shared" si="101"/>
        <v>765.2</v>
      </c>
      <c r="Q456" s="35">
        <f t="shared" si="102"/>
        <v>9182.4</v>
      </c>
      <c r="R456" s="35"/>
      <c r="S456" s="35"/>
      <c r="T456" s="41"/>
      <c r="X456" s="1">
        <f>VLOOKUP(C:C,AE:AH,4,FALSE)</f>
        <v>980</v>
      </c>
      <c r="Y456" s="1">
        <f t="shared" si="97"/>
        <v>19.6</v>
      </c>
      <c r="AA456" s="46">
        <v>1816867</v>
      </c>
      <c r="AB456" s="44" t="s">
        <v>1604</v>
      </c>
      <c r="AC456" s="44" t="s">
        <v>1623</v>
      </c>
      <c r="AD456" s="45" t="s">
        <v>4058</v>
      </c>
      <c r="AE456" s="44" t="s">
        <v>4059</v>
      </c>
      <c r="AF456" s="44">
        <v>1000</v>
      </c>
      <c r="AG456" s="44">
        <v>0</v>
      </c>
      <c r="AH456" s="44">
        <f t="shared" si="103"/>
        <v>500</v>
      </c>
      <c r="AI456" s="44" t="s">
        <v>4060</v>
      </c>
      <c r="AJ456" s="50">
        <v>45502</v>
      </c>
      <c r="AK456" s="49" t="s">
        <v>4061</v>
      </c>
      <c r="AL456" s="44" t="s">
        <v>1608</v>
      </c>
      <c r="AM456" s="1" t="e">
        <f>VLOOKUP(C:C,AV:AW,2,FALSE)</f>
        <v>#N/A</v>
      </c>
      <c r="AQ456" s="52"/>
      <c r="AR456" s="52"/>
      <c r="AS456" s="52"/>
      <c r="AT456" s="52"/>
      <c r="AU456" s="52"/>
      <c r="AV456" s="52"/>
      <c r="AW456" s="52"/>
      <c r="AX456" s="52"/>
      <c r="AY456" s="96"/>
      <c r="AZ456" s="52"/>
      <c r="BH456" s="1">
        <f>VLOOKUP(C:C,BN:BO,2,FALSE)</f>
        <v>980</v>
      </c>
      <c r="BI456" s="1">
        <f t="shared" si="104"/>
        <v>19.6</v>
      </c>
      <c r="BJ456" s="76">
        <v>1591014</v>
      </c>
      <c r="BK456" s="75" t="s">
        <v>1604</v>
      </c>
      <c r="BL456" s="75" t="s">
        <v>1605</v>
      </c>
      <c r="BM456" s="75" t="s">
        <v>813</v>
      </c>
      <c r="BN456" s="77" t="s">
        <v>4056</v>
      </c>
      <c r="BO456" s="78">
        <v>75</v>
      </c>
      <c r="BP456" s="75" t="s">
        <v>4062</v>
      </c>
      <c r="BQ456" s="80">
        <v>45141</v>
      </c>
      <c r="BR456" s="75" t="s">
        <v>2867</v>
      </c>
      <c r="BS456" s="75" t="s">
        <v>1608</v>
      </c>
      <c r="BT456" s="75">
        <v>150</v>
      </c>
      <c r="BU456" s="75">
        <v>0</v>
      </c>
    </row>
    <row r="457" ht="56.25" spans="1:73">
      <c r="A457" s="16">
        <f t="shared" si="98"/>
        <v>453</v>
      </c>
      <c r="B457" s="16" t="s">
        <v>1109</v>
      </c>
      <c r="C457" s="16" t="s">
        <v>1110</v>
      </c>
      <c r="D457" s="16" t="s">
        <v>1111</v>
      </c>
      <c r="E457" s="16">
        <v>1</v>
      </c>
      <c r="F457" s="18" t="s">
        <v>1112</v>
      </c>
      <c r="G457" s="18" t="s">
        <v>1112</v>
      </c>
      <c r="H457" s="16" t="s">
        <v>42</v>
      </c>
      <c r="I457" s="16">
        <v>1</v>
      </c>
      <c r="J457" s="33">
        <v>315</v>
      </c>
      <c r="K457" s="33">
        <f t="shared" si="99"/>
        <v>315</v>
      </c>
      <c r="L457" s="34">
        <v>178.5</v>
      </c>
      <c r="M457" s="33">
        <f t="shared" si="100"/>
        <v>178.5</v>
      </c>
      <c r="N457" s="35">
        <v>441</v>
      </c>
      <c r="O457" s="35">
        <v>441</v>
      </c>
      <c r="P457" s="35">
        <f t="shared" si="101"/>
        <v>311.5</v>
      </c>
      <c r="Q457" s="35">
        <f t="shared" si="102"/>
        <v>311.5</v>
      </c>
      <c r="R457" s="35"/>
      <c r="S457" s="35"/>
      <c r="T457" s="41"/>
      <c r="X457" s="1">
        <f>VLOOKUP(C:C,AE:AH,4,FALSE)</f>
        <v>175</v>
      </c>
      <c r="Y457" s="1">
        <f t="shared" si="97"/>
        <v>3.5</v>
      </c>
      <c r="AA457" s="46">
        <v>1816867</v>
      </c>
      <c r="AB457" s="44" t="s">
        <v>1604</v>
      </c>
      <c r="AC457" s="44" t="s">
        <v>1623</v>
      </c>
      <c r="AD457" s="45" t="s">
        <v>4058</v>
      </c>
      <c r="AE457" s="44" t="s">
        <v>4059</v>
      </c>
      <c r="AF457" s="44">
        <v>1000</v>
      </c>
      <c r="AG457" s="44">
        <v>0</v>
      </c>
      <c r="AH457" s="44">
        <f t="shared" si="103"/>
        <v>500</v>
      </c>
      <c r="AI457" s="44" t="s">
        <v>4063</v>
      </c>
      <c r="AJ457" s="50">
        <v>45502</v>
      </c>
      <c r="AK457" s="49" t="s">
        <v>4064</v>
      </c>
      <c r="AL457" s="44" t="s">
        <v>1608</v>
      </c>
      <c r="AM457" s="1" t="e">
        <f>VLOOKUP(C:C,AV:AW,2,FALSE)</f>
        <v>#N/A</v>
      </c>
      <c r="AQ457" s="52"/>
      <c r="AR457" s="52"/>
      <c r="AS457" s="52"/>
      <c r="AT457" s="52"/>
      <c r="AU457" s="52"/>
      <c r="AV457" s="52"/>
      <c r="AW457" s="52"/>
      <c r="AX457" s="52"/>
      <c r="AY457" s="96"/>
      <c r="AZ457" s="52"/>
      <c r="BH457" s="1">
        <f>VLOOKUP(C:C,BN:BO,2,FALSE)</f>
        <v>175</v>
      </c>
      <c r="BI457" s="1">
        <f t="shared" si="104"/>
        <v>3.5</v>
      </c>
      <c r="BJ457" s="76">
        <v>1591014</v>
      </c>
      <c r="BK457" s="75" t="s">
        <v>1604</v>
      </c>
      <c r="BL457" s="75" t="s">
        <v>1605</v>
      </c>
      <c r="BM457" s="75" t="s">
        <v>116</v>
      </c>
      <c r="BN457" s="77" t="s">
        <v>117</v>
      </c>
      <c r="BO457" s="78">
        <v>45</v>
      </c>
      <c r="BP457" s="75" t="s">
        <v>4065</v>
      </c>
      <c r="BQ457" s="80">
        <v>45141</v>
      </c>
      <c r="BR457" s="75" t="s">
        <v>2872</v>
      </c>
      <c r="BS457" s="75" t="s">
        <v>1608</v>
      </c>
      <c r="BT457" s="75">
        <v>90</v>
      </c>
      <c r="BU457" s="75">
        <v>0</v>
      </c>
    </row>
    <row r="458" ht="48" spans="1:73">
      <c r="A458" s="16">
        <f t="shared" si="98"/>
        <v>454</v>
      </c>
      <c r="B458" s="16" t="s">
        <v>1113</v>
      </c>
      <c r="C458" s="16" t="s">
        <v>40</v>
      </c>
      <c r="D458" s="16" t="s">
        <v>40</v>
      </c>
      <c r="E458" s="16">
        <v>2</v>
      </c>
      <c r="F458" s="17" t="s">
        <v>1114</v>
      </c>
      <c r="G458" s="17" t="s">
        <v>1114</v>
      </c>
      <c r="H458" s="16" t="s">
        <v>42</v>
      </c>
      <c r="I458" s="16">
        <v>1</v>
      </c>
      <c r="J458" s="33">
        <v>135</v>
      </c>
      <c r="K458" s="33">
        <f t="shared" si="99"/>
        <v>270</v>
      </c>
      <c r="L458" s="34">
        <v>122.4</v>
      </c>
      <c r="M458" s="33">
        <f t="shared" si="100"/>
        <v>244.8</v>
      </c>
      <c r="N458" s="35">
        <v>90</v>
      </c>
      <c r="O458" s="35">
        <v>180</v>
      </c>
      <c r="P458" s="35">
        <f t="shared" si="101"/>
        <v>115.8</v>
      </c>
      <c r="Q458" s="35">
        <f t="shared" si="102"/>
        <v>231.6</v>
      </c>
      <c r="R458" s="35"/>
      <c r="S458" s="35"/>
      <c r="T458" s="41"/>
      <c r="X458" s="1">
        <f>VLOOKUP(C:C,AE:AH,4,FALSE)</f>
        <v>300</v>
      </c>
      <c r="Y458" s="1">
        <f t="shared" si="97"/>
        <v>-177.6</v>
      </c>
      <c r="AA458" s="46">
        <v>1816867</v>
      </c>
      <c r="AB458" s="44" t="s">
        <v>1604</v>
      </c>
      <c r="AC458" s="44" t="s">
        <v>1623</v>
      </c>
      <c r="AD458" s="45" t="s">
        <v>4058</v>
      </c>
      <c r="AE458" s="44" t="s">
        <v>4059</v>
      </c>
      <c r="AF458" s="44">
        <v>1000</v>
      </c>
      <c r="AG458" s="44">
        <v>0</v>
      </c>
      <c r="AH458" s="44">
        <f t="shared" si="103"/>
        <v>500</v>
      </c>
      <c r="AI458" s="44" t="s">
        <v>4066</v>
      </c>
      <c r="AJ458" s="50">
        <v>45502</v>
      </c>
      <c r="AK458" s="49" t="s">
        <v>4067</v>
      </c>
      <c r="AL458" s="44" t="s">
        <v>1608</v>
      </c>
      <c r="AM458" s="1">
        <f>VLOOKUP(C:C,AV:AW,2,FALSE)</f>
        <v>200</v>
      </c>
      <c r="AN458" s="1">
        <f>L458-AM458</f>
        <v>-77.6</v>
      </c>
      <c r="AQ458" s="52"/>
      <c r="AR458" s="52"/>
      <c r="AS458" s="52"/>
      <c r="AT458" s="52"/>
      <c r="AU458" s="52"/>
      <c r="AV458" s="52"/>
      <c r="AW458" s="52"/>
      <c r="AX458" s="52"/>
      <c r="AY458" s="96"/>
      <c r="AZ458" s="52"/>
      <c r="BH458" s="1">
        <f>VLOOKUP(C:C,BN:BO,2,FALSE)</f>
        <v>125</v>
      </c>
      <c r="BI458" s="1">
        <f t="shared" si="104"/>
        <v>-2.59999999999999</v>
      </c>
      <c r="BJ458" s="76">
        <v>1591014</v>
      </c>
      <c r="BK458" s="75" t="s">
        <v>1604</v>
      </c>
      <c r="BL458" s="75" t="s">
        <v>1605</v>
      </c>
      <c r="BM458" s="75" t="s">
        <v>116</v>
      </c>
      <c r="BN458" s="77" t="s">
        <v>117</v>
      </c>
      <c r="BO458" s="78">
        <v>45</v>
      </c>
      <c r="BP458" s="75" t="s">
        <v>4068</v>
      </c>
      <c r="BQ458" s="80">
        <v>45141</v>
      </c>
      <c r="BR458" s="75" t="s">
        <v>2867</v>
      </c>
      <c r="BS458" s="75" t="s">
        <v>1608</v>
      </c>
      <c r="BT458" s="75">
        <v>90</v>
      </c>
      <c r="BU458" s="75">
        <v>0</v>
      </c>
    </row>
    <row r="459" ht="48" spans="1:73">
      <c r="A459" s="16">
        <f t="shared" si="98"/>
        <v>455</v>
      </c>
      <c r="B459" s="23" t="s">
        <v>1115</v>
      </c>
      <c r="C459" s="16" t="s">
        <v>1116</v>
      </c>
      <c r="D459" s="16" t="s">
        <v>40</v>
      </c>
      <c r="E459" s="16">
        <v>2</v>
      </c>
      <c r="F459" s="19" t="s">
        <v>56</v>
      </c>
      <c r="G459" s="19" t="s">
        <v>56</v>
      </c>
      <c r="H459" s="16" t="s">
        <v>42</v>
      </c>
      <c r="I459" s="16">
        <v>1</v>
      </c>
      <c r="J459" s="33">
        <v>360</v>
      </c>
      <c r="K459" s="33">
        <f t="shared" si="99"/>
        <v>720</v>
      </c>
      <c r="L459" s="34">
        <v>408</v>
      </c>
      <c r="M459" s="33">
        <f t="shared" si="100"/>
        <v>816</v>
      </c>
      <c r="N459" s="35">
        <v>594</v>
      </c>
      <c r="O459" s="35">
        <v>1188</v>
      </c>
      <c r="P459" s="35">
        <f t="shared" si="101"/>
        <v>454</v>
      </c>
      <c r="Q459" s="35">
        <f t="shared" si="102"/>
        <v>908</v>
      </c>
      <c r="R459" s="35"/>
      <c r="S459" s="35"/>
      <c r="T459" s="41"/>
      <c r="X459" s="1" t="e">
        <f t="shared" si="96"/>
        <v>#N/A</v>
      </c>
      <c r="AA459" s="46">
        <v>1816867</v>
      </c>
      <c r="AB459" s="44" t="s">
        <v>1604</v>
      </c>
      <c r="AC459" s="44" t="s">
        <v>1623</v>
      </c>
      <c r="AD459" s="45" t="s">
        <v>345</v>
      </c>
      <c r="AE459" s="44" t="s">
        <v>3251</v>
      </c>
      <c r="AF459" s="44">
        <v>600</v>
      </c>
      <c r="AG459" s="44">
        <v>0</v>
      </c>
      <c r="AH459" s="44">
        <f t="shared" si="103"/>
        <v>300</v>
      </c>
      <c r="AI459" s="44" t="s">
        <v>4069</v>
      </c>
      <c r="AJ459" s="50">
        <v>45502</v>
      </c>
      <c r="AK459" s="49" t="s">
        <v>4070</v>
      </c>
      <c r="AL459" s="44" t="s">
        <v>1608</v>
      </c>
      <c r="AM459" s="1" t="e">
        <f>VLOOKUP(C:C,AV:AW,2,FALSE)</f>
        <v>#N/A</v>
      </c>
      <c r="AQ459" s="52"/>
      <c r="AR459" s="52"/>
      <c r="AS459" s="52"/>
      <c r="AT459" s="52"/>
      <c r="AU459" s="52"/>
      <c r="AV459" s="52"/>
      <c r="AW459" s="52"/>
      <c r="AX459" s="52"/>
      <c r="AY459" s="96"/>
      <c r="AZ459" s="52"/>
      <c r="BH459" s="1" t="e">
        <f>VLOOKUP(C:C,BN:BO,2,FALSE)</f>
        <v>#N/A</v>
      </c>
      <c r="BI459" s="1" t="e">
        <f t="shared" si="104"/>
        <v>#N/A</v>
      </c>
      <c r="BJ459" s="76">
        <v>1591052</v>
      </c>
      <c r="BK459" s="75" t="s">
        <v>1604</v>
      </c>
      <c r="BL459" s="75" t="s">
        <v>1605</v>
      </c>
      <c r="BM459" s="75" t="s">
        <v>4071</v>
      </c>
      <c r="BN459" s="77" t="s">
        <v>3526</v>
      </c>
      <c r="BO459" s="78">
        <v>30</v>
      </c>
      <c r="BP459" s="75" t="s">
        <v>4072</v>
      </c>
      <c r="BQ459" s="80">
        <v>45141</v>
      </c>
      <c r="BR459" s="75" t="s">
        <v>2382</v>
      </c>
      <c r="BS459" s="75" t="s">
        <v>1608</v>
      </c>
      <c r="BT459" s="75">
        <v>60</v>
      </c>
      <c r="BU459" s="75">
        <v>0</v>
      </c>
    </row>
    <row r="460" ht="48" spans="1:73">
      <c r="A460" s="16">
        <f t="shared" si="98"/>
        <v>456</v>
      </c>
      <c r="B460" s="23" t="s">
        <v>1117</v>
      </c>
      <c r="C460" s="16" t="s">
        <v>103</v>
      </c>
      <c r="D460" s="16" t="s">
        <v>95</v>
      </c>
      <c r="E460" s="16">
        <v>1</v>
      </c>
      <c r="F460" s="17" t="s">
        <v>56</v>
      </c>
      <c r="G460" s="17" t="s">
        <v>56</v>
      </c>
      <c r="H460" s="16" t="s">
        <v>54</v>
      </c>
      <c r="I460" s="16">
        <v>1</v>
      </c>
      <c r="J460" s="33">
        <v>45</v>
      </c>
      <c r="K460" s="33">
        <f t="shared" si="99"/>
        <v>45</v>
      </c>
      <c r="L460" s="34">
        <v>28.05</v>
      </c>
      <c r="M460" s="33">
        <f t="shared" si="100"/>
        <v>28.05</v>
      </c>
      <c r="N460" s="35">
        <v>44</v>
      </c>
      <c r="O460" s="35">
        <v>44</v>
      </c>
      <c r="P460" s="35">
        <f t="shared" si="101"/>
        <v>39.02</v>
      </c>
      <c r="Q460" s="35">
        <f t="shared" si="102"/>
        <v>39.02</v>
      </c>
      <c r="R460" s="35"/>
      <c r="S460" s="35"/>
      <c r="T460" s="41"/>
      <c r="X460" s="1" t="e">
        <f t="shared" si="96"/>
        <v>#N/A</v>
      </c>
      <c r="AA460" s="46">
        <v>1816867</v>
      </c>
      <c r="AB460" s="44" t="s">
        <v>1604</v>
      </c>
      <c r="AC460" s="44" t="s">
        <v>1623</v>
      </c>
      <c r="AD460" s="45" t="s">
        <v>4073</v>
      </c>
      <c r="AE460" s="44" t="s">
        <v>4074</v>
      </c>
      <c r="AF460" s="44">
        <v>200</v>
      </c>
      <c r="AG460" s="44">
        <v>0</v>
      </c>
      <c r="AH460" s="44">
        <f t="shared" si="103"/>
        <v>100</v>
      </c>
      <c r="AI460" s="44" t="s">
        <v>4075</v>
      </c>
      <c r="AJ460" s="50">
        <v>45502</v>
      </c>
      <c r="AK460" s="49" t="s">
        <v>4076</v>
      </c>
      <c r="AL460" s="44" t="s">
        <v>1608</v>
      </c>
      <c r="AM460" s="1" t="e">
        <f>VLOOKUP(C:C,AV:AW,2,FALSE)</f>
        <v>#N/A</v>
      </c>
      <c r="AQ460" s="52"/>
      <c r="AR460" s="52"/>
      <c r="AS460" s="52"/>
      <c r="AT460" s="52"/>
      <c r="AU460" s="52"/>
      <c r="AV460" s="52"/>
      <c r="AW460" s="52"/>
      <c r="AX460" s="52"/>
      <c r="AY460" s="96"/>
      <c r="AZ460" s="52"/>
      <c r="BH460" s="1" t="e">
        <f>VLOOKUP(C:C,BN:BO,2,FALSE)</f>
        <v>#N/A</v>
      </c>
      <c r="BI460" s="1" t="e">
        <f t="shared" si="104"/>
        <v>#N/A</v>
      </c>
      <c r="BJ460" s="76">
        <v>1591052</v>
      </c>
      <c r="BK460" s="75" t="s">
        <v>1604</v>
      </c>
      <c r="BL460" s="75" t="s">
        <v>1605</v>
      </c>
      <c r="BM460" s="75" t="s">
        <v>607</v>
      </c>
      <c r="BN460" s="77" t="s">
        <v>3520</v>
      </c>
      <c r="BO460" s="78">
        <v>300</v>
      </c>
      <c r="BP460" s="75" t="s">
        <v>4077</v>
      </c>
      <c r="BQ460" s="80">
        <v>45141</v>
      </c>
      <c r="BR460" s="75" t="s">
        <v>2897</v>
      </c>
      <c r="BS460" s="75" t="s">
        <v>1608</v>
      </c>
      <c r="BT460" s="75">
        <v>600</v>
      </c>
      <c r="BU460" s="75">
        <v>0</v>
      </c>
    </row>
    <row r="461" ht="67.5" spans="1:73">
      <c r="A461" s="16">
        <f t="shared" si="98"/>
        <v>457</v>
      </c>
      <c r="B461" s="16" t="s">
        <v>1118</v>
      </c>
      <c r="C461" s="16" t="s">
        <v>1119</v>
      </c>
      <c r="D461" s="16" t="s">
        <v>40</v>
      </c>
      <c r="E461" s="16">
        <v>1</v>
      </c>
      <c r="F461" s="97" t="s">
        <v>4078</v>
      </c>
      <c r="G461" s="97" t="s">
        <v>4078</v>
      </c>
      <c r="H461" s="16" t="s">
        <v>42</v>
      </c>
      <c r="I461" s="16">
        <v>1</v>
      </c>
      <c r="J461" s="33">
        <v>630</v>
      </c>
      <c r="K461" s="33">
        <f t="shared" si="99"/>
        <v>630</v>
      </c>
      <c r="L461" s="34">
        <v>249.9</v>
      </c>
      <c r="M461" s="33">
        <f t="shared" si="100"/>
        <v>249.9</v>
      </c>
      <c r="N461" s="35">
        <v>441</v>
      </c>
      <c r="O461" s="35">
        <v>441</v>
      </c>
      <c r="P461" s="35">
        <f t="shared" si="101"/>
        <v>440.3</v>
      </c>
      <c r="Q461" s="35">
        <f t="shared" si="102"/>
        <v>440.3</v>
      </c>
      <c r="R461" s="35"/>
      <c r="S461" s="35"/>
      <c r="T461" s="41"/>
      <c r="X461" s="1" t="e">
        <f t="shared" si="96"/>
        <v>#N/A</v>
      </c>
      <c r="AA461" s="46">
        <v>1816867</v>
      </c>
      <c r="AB461" s="44" t="s">
        <v>1604</v>
      </c>
      <c r="AC461" s="44" t="s">
        <v>1623</v>
      </c>
      <c r="AD461" s="45" t="s">
        <v>600</v>
      </c>
      <c r="AE461" s="44" t="s">
        <v>3291</v>
      </c>
      <c r="AF461" s="44">
        <v>300</v>
      </c>
      <c r="AG461" s="44">
        <v>0</v>
      </c>
      <c r="AH461" s="44">
        <f t="shared" si="103"/>
        <v>150</v>
      </c>
      <c r="AI461" s="44" t="s">
        <v>4079</v>
      </c>
      <c r="AJ461" s="50">
        <v>45502</v>
      </c>
      <c r="AK461" s="49" t="s">
        <v>4080</v>
      </c>
      <c r="AL461" s="44" t="s">
        <v>1608</v>
      </c>
      <c r="AM461" s="1" t="e">
        <f>VLOOKUP(C:C,AV:AW,2,FALSE)</f>
        <v>#N/A</v>
      </c>
      <c r="AQ461" s="52"/>
      <c r="AR461" s="52"/>
      <c r="AS461" s="52"/>
      <c r="AT461" s="52"/>
      <c r="AU461" s="52"/>
      <c r="AV461" s="52"/>
      <c r="AW461" s="52"/>
      <c r="AX461" s="52"/>
      <c r="AY461" s="96"/>
      <c r="AZ461" s="52"/>
      <c r="BH461" s="1">
        <f>VLOOKUP(C:C,BN:BO,2,FALSE)</f>
        <v>245</v>
      </c>
      <c r="BI461" s="1">
        <f t="shared" si="104"/>
        <v>4.90000000000001</v>
      </c>
      <c r="BJ461" s="76">
        <v>1591052</v>
      </c>
      <c r="BK461" s="75" t="s">
        <v>1604</v>
      </c>
      <c r="BL461" s="75" t="s">
        <v>1605</v>
      </c>
      <c r="BM461" s="75" t="s">
        <v>1423</v>
      </c>
      <c r="BN461" s="77" t="s">
        <v>4081</v>
      </c>
      <c r="BO461" s="78">
        <v>360</v>
      </c>
      <c r="BP461" s="75" t="s">
        <v>4082</v>
      </c>
      <c r="BQ461" s="80">
        <v>45141</v>
      </c>
      <c r="BR461" s="75" t="s">
        <v>2902</v>
      </c>
      <c r="BS461" s="75" t="s">
        <v>2067</v>
      </c>
      <c r="BT461" s="75">
        <v>720</v>
      </c>
      <c r="BU461" s="75">
        <v>0</v>
      </c>
    </row>
    <row r="462" ht="48" spans="1:73">
      <c r="A462" s="16">
        <f t="shared" si="98"/>
        <v>458</v>
      </c>
      <c r="B462" s="16" t="s">
        <v>1121</v>
      </c>
      <c r="C462" s="16" t="s">
        <v>921</v>
      </c>
      <c r="D462" s="16" t="s">
        <v>40</v>
      </c>
      <c r="E462" s="16">
        <v>1</v>
      </c>
      <c r="F462" s="26" t="s">
        <v>4083</v>
      </c>
      <c r="G462" s="26" t="s">
        <v>4083</v>
      </c>
      <c r="H462" s="16" t="s">
        <v>42</v>
      </c>
      <c r="I462" s="16">
        <v>1</v>
      </c>
      <c r="J462" s="33">
        <v>108</v>
      </c>
      <c r="K462" s="33">
        <f t="shared" si="99"/>
        <v>108</v>
      </c>
      <c r="L462" s="34">
        <v>408</v>
      </c>
      <c r="M462" s="33">
        <f t="shared" si="100"/>
        <v>408</v>
      </c>
      <c r="N462" s="35">
        <v>270</v>
      </c>
      <c r="O462" s="35">
        <v>270</v>
      </c>
      <c r="P462" s="35">
        <f t="shared" si="101"/>
        <v>262</v>
      </c>
      <c r="Q462" s="35">
        <f t="shared" si="102"/>
        <v>262</v>
      </c>
      <c r="R462" s="35"/>
      <c r="S462" s="35"/>
      <c r="T462" s="41"/>
      <c r="X462" s="1" t="e">
        <f t="shared" si="96"/>
        <v>#N/A</v>
      </c>
      <c r="AA462" s="46">
        <v>1816867</v>
      </c>
      <c r="AB462" s="44" t="s">
        <v>1604</v>
      </c>
      <c r="AC462" s="44" t="s">
        <v>1623</v>
      </c>
      <c r="AD462" s="45" t="s">
        <v>600</v>
      </c>
      <c r="AE462" s="44" t="s">
        <v>3291</v>
      </c>
      <c r="AF462" s="44">
        <v>300</v>
      </c>
      <c r="AG462" s="44">
        <v>0</v>
      </c>
      <c r="AH462" s="44">
        <f t="shared" si="103"/>
        <v>150</v>
      </c>
      <c r="AI462" s="44" t="s">
        <v>4084</v>
      </c>
      <c r="AJ462" s="50">
        <v>45502</v>
      </c>
      <c r="AK462" s="49" t="s">
        <v>4085</v>
      </c>
      <c r="AL462" s="44" t="s">
        <v>1608</v>
      </c>
      <c r="AM462" s="1" t="e">
        <f>VLOOKUP(C:C,AV:AW,2,FALSE)</f>
        <v>#N/A</v>
      </c>
      <c r="AQ462" s="52"/>
      <c r="AR462" s="52"/>
      <c r="AS462" s="52"/>
      <c r="AT462" s="52"/>
      <c r="AU462" s="52"/>
      <c r="AV462" s="52"/>
      <c r="AW462" s="52"/>
      <c r="AX462" s="52"/>
      <c r="AY462" s="96"/>
      <c r="AZ462" s="52"/>
      <c r="BH462" s="1" t="e">
        <f>VLOOKUP(C:C,BN:BO,2,FALSE)</f>
        <v>#N/A</v>
      </c>
      <c r="BI462" s="1" t="e">
        <f t="shared" si="104"/>
        <v>#N/A</v>
      </c>
      <c r="BJ462" s="76">
        <v>1591052</v>
      </c>
      <c r="BK462" s="75" t="s">
        <v>1604</v>
      </c>
      <c r="BL462" s="75" t="s">
        <v>1605</v>
      </c>
      <c r="BM462" s="75" t="s">
        <v>3384</v>
      </c>
      <c r="BN462" s="77" t="s">
        <v>3516</v>
      </c>
      <c r="BO462" s="78">
        <v>240</v>
      </c>
      <c r="BP462" s="75" t="s">
        <v>4086</v>
      </c>
      <c r="BQ462" s="80">
        <v>45141</v>
      </c>
      <c r="BR462" s="75" t="s">
        <v>4087</v>
      </c>
      <c r="BS462" s="75" t="s">
        <v>2067</v>
      </c>
      <c r="BT462" s="75">
        <v>480</v>
      </c>
      <c r="BU462" s="75">
        <v>0</v>
      </c>
    </row>
    <row r="463" ht="48" spans="1:73">
      <c r="A463" s="16">
        <f t="shared" si="98"/>
        <v>459</v>
      </c>
      <c r="B463" s="16" t="s">
        <v>1123</v>
      </c>
      <c r="C463" s="16" t="s">
        <v>1091</v>
      </c>
      <c r="D463" s="16" t="s">
        <v>95</v>
      </c>
      <c r="E463" s="16">
        <v>1</v>
      </c>
      <c r="F463" s="18" t="s">
        <v>56</v>
      </c>
      <c r="G463" s="18" t="s">
        <v>56</v>
      </c>
      <c r="H463" s="16" t="s">
        <v>1124</v>
      </c>
      <c r="I463" s="16">
        <v>1</v>
      </c>
      <c r="J463" s="33">
        <v>72</v>
      </c>
      <c r="K463" s="33">
        <f t="shared" si="99"/>
        <v>72</v>
      </c>
      <c r="L463" s="34">
        <v>20.4</v>
      </c>
      <c r="M463" s="33">
        <f t="shared" si="100"/>
        <v>20.4</v>
      </c>
      <c r="N463" s="35">
        <v>55</v>
      </c>
      <c r="O463" s="35">
        <v>55</v>
      </c>
      <c r="P463" s="35">
        <f t="shared" si="101"/>
        <v>49.13</v>
      </c>
      <c r="Q463" s="35">
        <f t="shared" si="102"/>
        <v>49.13</v>
      </c>
      <c r="R463" s="35"/>
      <c r="S463" s="35"/>
      <c r="T463" s="41"/>
      <c r="X463" s="1" t="e">
        <f t="shared" si="96"/>
        <v>#N/A</v>
      </c>
      <c r="AA463" s="46">
        <v>1816867</v>
      </c>
      <c r="AB463" s="44" t="s">
        <v>1604</v>
      </c>
      <c r="AC463" s="44" t="s">
        <v>1623</v>
      </c>
      <c r="AD463" s="45" t="s">
        <v>4088</v>
      </c>
      <c r="AE463" s="44" t="s">
        <v>4089</v>
      </c>
      <c r="AF463" s="44">
        <v>600</v>
      </c>
      <c r="AG463" s="44">
        <v>0</v>
      </c>
      <c r="AH463" s="44">
        <f t="shared" si="103"/>
        <v>300</v>
      </c>
      <c r="AI463" s="44" t="s">
        <v>4090</v>
      </c>
      <c r="AJ463" s="50">
        <v>45502</v>
      </c>
      <c r="AK463" s="49" t="s">
        <v>4091</v>
      </c>
      <c r="AL463" s="44" t="s">
        <v>1608</v>
      </c>
      <c r="AM463" s="1" t="e">
        <f>VLOOKUP(C:C,AV:AW,2,FALSE)</f>
        <v>#N/A</v>
      </c>
      <c r="AQ463" s="52"/>
      <c r="AR463" s="52"/>
      <c r="AS463" s="52"/>
      <c r="AT463" s="52"/>
      <c r="AU463" s="52"/>
      <c r="AV463" s="52"/>
      <c r="AW463" s="52"/>
      <c r="AX463" s="52"/>
      <c r="AY463" s="96"/>
      <c r="AZ463" s="52"/>
      <c r="BH463" s="1" t="e">
        <f>VLOOKUP(C:C,BN:BO,2,FALSE)</f>
        <v>#N/A</v>
      </c>
      <c r="BI463" s="1" t="e">
        <f t="shared" si="104"/>
        <v>#N/A</v>
      </c>
      <c r="BJ463" s="76">
        <v>1591052</v>
      </c>
      <c r="BK463" s="75" t="s">
        <v>1604</v>
      </c>
      <c r="BL463" s="75" t="s">
        <v>1605</v>
      </c>
      <c r="BM463" s="75" t="s">
        <v>1534</v>
      </c>
      <c r="BN463" s="77" t="s">
        <v>4092</v>
      </c>
      <c r="BO463" s="78">
        <v>300</v>
      </c>
      <c r="BP463" s="75" t="s">
        <v>4093</v>
      </c>
      <c r="BQ463" s="80">
        <v>45141</v>
      </c>
      <c r="BR463" s="75" t="s">
        <v>4094</v>
      </c>
      <c r="BS463" s="75" t="s">
        <v>1697</v>
      </c>
      <c r="BT463" s="75">
        <v>600</v>
      </c>
      <c r="BU463" s="75">
        <v>0</v>
      </c>
    </row>
    <row r="464" ht="48" spans="1:73">
      <c r="A464" s="16">
        <f t="shared" si="98"/>
        <v>460</v>
      </c>
      <c r="B464" s="16" t="s">
        <v>1125</v>
      </c>
      <c r="C464" s="16" t="s">
        <v>1126</v>
      </c>
      <c r="D464" s="16" t="s">
        <v>1127</v>
      </c>
      <c r="E464" s="16">
        <v>1</v>
      </c>
      <c r="F464" s="18" t="s">
        <v>1128</v>
      </c>
      <c r="G464" s="18" t="s">
        <v>1128</v>
      </c>
      <c r="H464" s="16" t="s">
        <v>42</v>
      </c>
      <c r="I464" s="16">
        <v>1</v>
      </c>
      <c r="J464" s="33">
        <v>315</v>
      </c>
      <c r="K464" s="33">
        <f t="shared" si="99"/>
        <v>315</v>
      </c>
      <c r="L464" s="34">
        <v>459</v>
      </c>
      <c r="M464" s="33">
        <f t="shared" si="100"/>
        <v>459</v>
      </c>
      <c r="N464" s="35">
        <v>540</v>
      </c>
      <c r="O464" s="35">
        <v>540</v>
      </c>
      <c r="P464" s="35">
        <f t="shared" si="101"/>
        <v>438</v>
      </c>
      <c r="Q464" s="35">
        <f t="shared" si="102"/>
        <v>438</v>
      </c>
      <c r="R464" s="35"/>
      <c r="S464" s="35"/>
      <c r="T464" s="41"/>
      <c r="X464" s="1">
        <f>VLOOKUP(C:C,AE:AH,4,FALSE)</f>
        <v>450</v>
      </c>
      <c r="Y464" s="1">
        <f>L464-X464</f>
        <v>9</v>
      </c>
      <c r="AA464" s="46">
        <v>1816867</v>
      </c>
      <c r="AB464" s="44" t="s">
        <v>1604</v>
      </c>
      <c r="AC464" s="44" t="s">
        <v>1623</v>
      </c>
      <c r="AD464" s="45" t="s">
        <v>4095</v>
      </c>
      <c r="AE464" s="44" t="s">
        <v>3673</v>
      </c>
      <c r="AF464" s="44">
        <v>300</v>
      </c>
      <c r="AG464" s="44">
        <v>0</v>
      </c>
      <c r="AH464" s="44">
        <f t="shared" si="103"/>
        <v>150</v>
      </c>
      <c r="AI464" s="44" t="s">
        <v>4096</v>
      </c>
      <c r="AJ464" s="50">
        <v>45502</v>
      </c>
      <c r="AK464" s="49" t="s">
        <v>4097</v>
      </c>
      <c r="AL464" s="44" t="s">
        <v>1608</v>
      </c>
      <c r="AM464" s="1" t="e">
        <f>VLOOKUP(C:C,AV:AW,2,FALSE)</f>
        <v>#N/A</v>
      </c>
      <c r="AQ464" s="52"/>
      <c r="AR464" s="52"/>
      <c r="AS464" s="52"/>
      <c r="AT464" s="52"/>
      <c r="AU464" s="52"/>
      <c r="AV464" s="52"/>
      <c r="AW464" s="52"/>
      <c r="AX464" s="52"/>
      <c r="AY464" s="96"/>
      <c r="AZ464" s="52"/>
      <c r="BH464" s="1">
        <f>VLOOKUP(C:C,BN:BO,2,FALSE)</f>
        <v>450</v>
      </c>
      <c r="BI464" s="1">
        <f t="shared" si="104"/>
        <v>9</v>
      </c>
      <c r="BJ464" s="76">
        <v>1591052</v>
      </c>
      <c r="BK464" s="75" t="s">
        <v>1604</v>
      </c>
      <c r="BL464" s="75" t="s">
        <v>1605</v>
      </c>
      <c r="BM464" s="75" t="s">
        <v>1414</v>
      </c>
      <c r="BN464" s="77" t="s">
        <v>1415</v>
      </c>
      <c r="BO464" s="78">
        <v>200</v>
      </c>
      <c r="BP464" s="75" t="s">
        <v>4098</v>
      </c>
      <c r="BQ464" s="80">
        <v>45141</v>
      </c>
      <c r="BR464" s="75" t="s">
        <v>4099</v>
      </c>
      <c r="BS464" s="75" t="s">
        <v>1608</v>
      </c>
      <c r="BT464" s="75">
        <v>400</v>
      </c>
      <c r="BU464" s="75">
        <v>0</v>
      </c>
    </row>
    <row r="465" ht="48" spans="1:73">
      <c r="A465" s="16">
        <f t="shared" si="98"/>
        <v>461</v>
      </c>
      <c r="B465" s="16" t="s">
        <v>1125</v>
      </c>
      <c r="C465" s="16" t="s">
        <v>1129</v>
      </c>
      <c r="D465" s="16" t="s">
        <v>40</v>
      </c>
      <c r="E465" s="16">
        <v>1</v>
      </c>
      <c r="F465" s="100" t="s">
        <v>4100</v>
      </c>
      <c r="G465" s="26" t="s">
        <v>4101</v>
      </c>
      <c r="H465" s="16" t="s">
        <v>42</v>
      </c>
      <c r="I465" s="16">
        <v>1</v>
      </c>
      <c r="J465" s="33">
        <v>315</v>
      </c>
      <c r="K465" s="33">
        <f t="shared" si="99"/>
        <v>315</v>
      </c>
      <c r="L465" s="34">
        <v>306</v>
      </c>
      <c r="M465" s="33">
        <f t="shared" si="100"/>
        <v>306</v>
      </c>
      <c r="N465" s="35">
        <v>540</v>
      </c>
      <c r="O465" s="35">
        <v>540</v>
      </c>
      <c r="P465" s="35">
        <f t="shared" si="101"/>
        <v>387</v>
      </c>
      <c r="Q465" s="35">
        <f t="shared" si="102"/>
        <v>387</v>
      </c>
      <c r="R465" s="35"/>
      <c r="S465" s="35"/>
      <c r="T465" s="41"/>
      <c r="X465" s="1" t="e">
        <f t="shared" si="96"/>
        <v>#N/A</v>
      </c>
      <c r="AA465" s="46">
        <v>1816867</v>
      </c>
      <c r="AB465" s="44" t="s">
        <v>1604</v>
      </c>
      <c r="AC465" s="44" t="s">
        <v>1623</v>
      </c>
      <c r="AD465" s="47" t="s">
        <v>3652</v>
      </c>
      <c r="AE465" s="44" t="s">
        <v>3653</v>
      </c>
      <c r="AF465" s="44">
        <v>720</v>
      </c>
      <c r="AG465" s="44">
        <v>0</v>
      </c>
      <c r="AH465" s="44">
        <f t="shared" si="103"/>
        <v>360</v>
      </c>
      <c r="AI465" s="44" t="s">
        <v>4102</v>
      </c>
      <c r="AJ465" s="50">
        <v>45502</v>
      </c>
      <c r="AK465" s="49" t="s">
        <v>4103</v>
      </c>
      <c r="AL465" s="44" t="s">
        <v>1608</v>
      </c>
      <c r="AM465" s="1" t="e">
        <f>VLOOKUP(C:C,AV:AW,2,FALSE)</f>
        <v>#N/A</v>
      </c>
      <c r="AQ465" s="52"/>
      <c r="AR465" s="52"/>
      <c r="AS465" s="52"/>
      <c r="AT465" s="52"/>
      <c r="AU465" s="52"/>
      <c r="AV465" s="52"/>
      <c r="AW465" s="52"/>
      <c r="AX465" s="52"/>
      <c r="AY465" s="96"/>
      <c r="AZ465" s="52"/>
      <c r="BH465" s="1" t="e">
        <f>VLOOKUP(C:C,BN:BO,2,FALSE)</f>
        <v>#N/A</v>
      </c>
      <c r="BI465" s="1" t="e">
        <f t="shared" si="104"/>
        <v>#N/A</v>
      </c>
      <c r="BJ465" s="76">
        <v>1591052</v>
      </c>
      <c r="BK465" s="75" t="s">
        <v>1604</v>
      </c>
      <c r="BL465" s="75" t="s">
        <v>1605</v>
      </c>
      <c r="BM465" s="75" t="s">
        <v>1824</v>
      </c>
      <c r="BN465" s="77" t="s">
        <v>1610</v>
      </c>
      <c r="BO465" s="78">
        <v>0</v>
      </c>
      <c r="BP465" s="75" t="s">
        <v>4104</v>
      </c>
      <c r="BQ465" s="80">
        <v>45141</v>
      </c>
      <c r="BR465" s="75" t="s">
        <v>1610</v>
      </c>
      <c r="BS465" s="75" t="s">
        <v>1608</v>
      </c>
      <c r="BT465" s="75">
        <v>0</v>
      </c>
      <c r="BU465" s="75">
        <v>0</v>
      </c>
    </row>
    <row r="466" ht="56.25" spans="1:73">
      <c r="A466" s="16">
        <f t="shared" si="98"/>
        <v>462</v>
      </c>
      <c r="B466" s="16" t="s">
        <v>1131</v>
      </c>
      <c r="C466" s="16" t="s">
        <v>1132</v>
      </c>
      <c r="D466" s="16" t="s">
        <v>318</v>
      </c>
      <c r="E466" s="16">
        <v>1</v>
      </c>
      <c r="F466" s="106" t="s">
        <v>1133</v>
      </c>
      <c r="G466" s="106" t="s">
        <v>1133</v>
      </c>
      <c r="H466" s="16" t="s">
        <v>42</v>
      </c>
      <c r="I466" s="16">
        <v>1</v>
      </c>
      <c r="J466" s="33">
        <v>315</v>
      </c>
      <c r="K466" s="33">
        <f t="shared" si="99"/>
        <v>315</v>
      </c>
      <c r="L466" s="34">
        <v>357</v>
      </c>
      <c r="M466" s="33">
        <f t="shared" si="100"/>
        <v>357</v>
      </c>
      <c r="N466" s="35">
        <v>540</v>
      </c>
      <c r="O466" s="35">
        <v>540</v>
      </c>
      <c r="P466" s="35">
        <f t="shared" si="101"/>
        <v>404</v>
      </c>
      <c r="Q466" s="35">
        <f t="shared" si="102"/>
        <v>404</v>
      </c>
      <c r="R466" s="35"/>
      <c r="S466" s="35"/>
      <c r="T466" s="41"/>
      <c r="X466" s="1">
        <f>VLOOKUP(C:C,AE:AH,4,FALSE)</f>
        <v>400</v>
      </c>
      <c r="Y466" s="1">
        <f>L466-X466</f>
        <v>-43</v>
      </c>
      <c r="AA466" s="46">
        <v>1816867</v>
      </c>
      <c r="AB466" s="44" t="s">
        <v>1604</v>
      </c>
      <c r="AC466" s="44" t="s">
        <v>1623</v>
      </c>
      <c r="AD466" s="45" t="s">
        <v>409</v>
      </c>
      <c r="AE466" s="44" t="s">
        <v>3659</v>
      </c>
      <c r="AF466" s="44">
        <v>600</v>
      </c>
      <c r="AG466" s="44">
        <v>0</v>
      </c>
      <c r="AH466" s="44">
        <f t="shared" si="103"/>
        <v>300</v>
      </c>
      <c r="AI466" s="44" t="s">
        <v>4105</v>
      </c>
      <c r="AJ466" s="50">
        <v>45502</v>
      </c>
      <c r="AK466" s="49" t="s">
        <v>3675</v>
      </c>
      <c r="AL466" s="44" t="s">
        <v>1608</v>
      </c>
      <c r="AM466" s="1" t="e">
        <f>VLOOKUP(C:C,AV:AW,2,FALSE)</f>
        <v>#N/A</v>
      </c>
      <c r="AQ466" s="52"/>
      <c r="AR466" s="52"/>
      <c r="AS466" s="52"/>
      <c r="AT466" s="52"/>
      <c r="AU466" s="52"/>
      <c r="AV466" s="52"/>
      <c r="AW466" s="52"/>
      <c r="AX466" s="52"/>
      <c r="AY466" s="96"/>
      <c r="AZ466" s="52"/>
      <c r="BH466" s="1">
        <f>VLOOKUP(C:C,BN:BO,2,FALSE)</f>
        <v>400</v>
      </c>
      <c r="BI466" s="1">
        <f t="shared" si="104"/>
        <v>-43</v>
      </c>
      <c r="BJ466" s="76">
        <v>1591052</v>
      </c>
      <c r="BK466" s="75" t="s">
        <v>1604</v>
      </c>
      <c r="BL466" s="75" t="s">
        <v>1605</v>
      </c>
      <c r="BM466" s="75" t="s">
        <v>1656</v>
      </c>
      <c r="BN466" s="77" t="s">
        <v>1632</v>
      </c>
      <c r="BO466" s="78">
        <v>150</v>
      </c>
      <c r="BP466" s="75" t="s">
        <v>4106</v>
      </c>
      <c r="BQ466" s="80">
        <v>45141</v>
      </c>
      <c r="BR466" s="75" t="s">
        <v>4107</v>
      </c>
      <c r="BS466" s="75" t="s">
        <v>1608</v>
      </c>
      <c r="BT466" s="75">
        <v>300</v>
      </c>
      <c r="BU466" s="75">
        <v>0</v>
      </c>
    </row>
    <row r="467" ht="48" spans="1:73">
      <c r="A467" s="16">
        <f t="shared" si="98"/>
        <v>463</v>
      </c>
      <c r="B467" s="16" t="s">
        <v>1134</v>
      </c>
      <c r="C467" s="16" t="s">
        <v>984</v>
      </c>
      <c r="D467" s="16" t="s">
        <v>106</v>
      </c>
      <c r="E467" s="16">
        <v>1</v>
      </c>
      <c r="F467" s="18" t="s">
        <v>56</v>
      </c>
      <c r="G467" s="18" t="s">
        <v>56</v>
      </c>
      <c r="H467" s="16" t="s">
        <v>54</v>
      </c>
      <c r="I467" s="16">
        <v>1</v>
      </c>
      <c r="J467" s="33">
        <v>45</v>
      </c>
      <c r="K467" s="33">
        <f t="shared" si="99"/>
        <v>45</v>
      </c>
      <c r="L467" s="34">
        <v>76.5</v>
      </c>
      <c r="M467" s="33">
        <f t="shared" si="100"/>
        <v>76.5</v>
      </c>
      <c r="N467" s="35">
        <v>49.5</v>
      </c>
      <c r="O467" s="35">
        <v>49.5</v>
      </c>
      <c r="P467" s="35">
        <f t="shared" si="101"/>
        <v>57</v>
      </c>
      <c r="Q467" s="35">
        <f t="shared" si="102"/>
        <v>57</v>
      </c>
      <c r="R467" s="35"/>
      <c r="S467" s="35"/>
      <c r="T467" s="41"/>
      <c r="X467" s="1" t="e">
        <f t="shared" si="96"/>
        <v>#N/A</v>
      </c>
      <c r="AA467" s="46">
        <v>1816867</v>
      </c>
      <c r="AB467" s="44" t="s">
        <v>1604</v>
      </c>
      <c r="AC467" s="44" t="s">
        <v>1623</v>
      </c>
      <c r="AD467" s="45" t="s">
        <v>4108</v>
      </c>
      <c r="AE467" s="44" t="s">
        <v>72</v>
      </c>
      <c r="AF467" s="44">
        <v>600</v>
      </c>
      <c r="AG467" s="44">
        <v>0</v>
      </c>
      <c r="AH467" s="44">
        <f t="shared" si="103"/>
        <v>300</v>
      </c>
      <c r="AI467" s="44" t="s">
        <v>4109</v>
      </c>
      <c r="AJ467" s="50">
        <v>45502</v>
      </c>
      <c r="AK467" s="49" t="s">
        <v>4110</v>
      </c>
      <c r="AL467" s="44" t="s">
        <v>1608</v>
      </c>
      <c r="AM467" s="1" t="e">
        <f>VLOOKUP(C:C,AV:AW,2,FALSE)</f>
        <v>#N/A</v>
      </c>
      <c r="AQ467" s="52"/>
      <c r="AR467" s="52"/>
      <c r="AS467" s="52"/>
      <c r="AT467" s="52"/>
      <c r="AU467" s="52"/>
      <c r="AV467" s="52"/>
      <c r="AW467" s="52"/>
      <c r="AX467" s="52"/>
      <c r="AY467" s="96"/>
      <c r="AZ467" s="52"/>
      <c r="BH467" s="1" t="e">
        <f>VLOOKUP(C:C,BN:BO,2,FALSE)</f>
        <v>#N/A</v>
      </c>
      <c r="BI467" s="1" t="e">
        <f t="shared" si="104"/>
        <v>#N/A</v>
      </c>
      <c r="BJ467" s="76">
        <v>1591052</v>
      </c>
      <c r="BK467" s="75" t="s">
        <v>1604</v>
      </c>
      <c r="BL467" s="75" t="s">
        <v>1605</v>
      </c>
      <c r="BM467" s="75" t="s">
        <v>657</v>
      </c>
      <c r="BN467" s="77" t="s">
        <v>658</v>
      </c>
      <c r="BO467" s="78">
        <v>150</v>
      </c>
      <c r="BP467" s="75" t="s">
        <v>4111</v>
      </c>
      <c r="BQ467" s="80">
        <v>45141</v>
      </c>
      <c r="BR467" s="75" t="s">
        <v>1607</v>
      </c>
      <c r="BS467" s="75" t="s">
        <v>1608</v>
      </c>
      <c r="BT467" s="75">
        <v>300</v>
      </c>
      <c r="BU467" s="75">
        <v>0</v>
      </c>
    </row>
    <row r="468" ht="48" spans="1:73">
      <c r="A468" s="16">
        <f t="shared" si="98"/>
        <v>464</v>
      </c>
      <c r="B468" s="16" t="s">
        <v>1135</v>
      </c>
      <c r="C468" s="16" t="s">
        <v>1091</v>
      </c>
      <c r="D468" s="16" t="s">
        <v>1136</v>
      </c>
      <c r="E468" s="16">
        <v>2</v>
      </c>
      <c r="F468" s="17" t="s">
        <v>4112</v>
      </c>
      <c r="G468" s="17" t="s">
        <v>4112</v>
      </c>
      <c r="H468" s="16" t="s">
        <v>42</v>
      </c>
      <c r="I468" s="16">
        <v>1</v>
      </c>
      <c r="J468" s="33">
        <v>108</v>
      </c>
      <c r="K468" s="33">
        <f t="shared" si="99"/>
        <v>216</v>
      </c>
      <c r="L468" s="34">
        <v>204</v>
      </c>
      <c r="M468" s="33">
        <f t="shared" si="100"/>
        <v>408</v>
      </c>
      <c r="N468" s="35">
        <v>90</v>
      </c>
      <c r="O468" s="35">
        <v>180</v>
      </c>
      <c r="P468" s="35">
        <f t="shared" si="101"/>
        <v>134</v>
      </c>
      <c r="Q468" s="35">
        <f t="shared" si="102"/>
        <v>268</v>
      </c>
      <c r="R468" s="35"/>
      <c r="S468" s="35"/>
      <c r="T468" s="41"/>
      <c r="X468" s="1" t="e">
        <f t="shared" si="96"/>
        <v>#N/A</v>
      </c>
      <c r="AA468" s="46">
        <v>1816867</v>
      </c>
      <c r="AB468" s="44" t="s">
        <v>1604</v>
      </c>
      <c r="AC468" s="44" t="s">
        <v>1623</v>
      </c>
      <c r="AD468" s="45" t="s">
        <v>1399</v>
      </c>
      <c r="AE468" s="44" t="s">
        <v>3743</v>
      </c>
      <c r="AF468" s="44">
        <v>300</v>
      </c>
      <c r="AG468" s="44">
        <v>0</v>
      </c>
      <c r="AH468" s="44">
        <f t="shared" si="103"/>
        <v>150</v>
      </c>
      <c r="AI468" s="44" t="s">
        <v>4113</v>
      </c>
      <c r="AJ468" s="50">
        <v>45502</v>
      </c>
      <c r="AK468" s="49" t="s">
        <v>4114</v>
      </c>
      <c r="AL468" s="44" t="s">
        <v>1608</v>
      </c>
      <c r="AM468" s="1" t="e">
        <f>VLOOKUP(C:C,AV:AW,2,FALSE)</f>
        <v>#N/A</v>
      </c>
      <c r="AQ468" s="52"/>
      <c r="AR468" s="52"/>
      <c r="AS468" s="52"/>
      <c r="AT468" s="52"/>
      <c r="AU468" s="52"/>
      <c r="AV468" s="52"/>
      <c r="AW468" s="52"/>
      <c r="AX468" s="52"/>
      <c r="AY468" s="96"/>
      <c r="AZ468" s="52"/>
      <c r="BH468" s="1" t="e">
        <f>VLOOKUP(C:C,BN:BO,2,FALSE)</f>
        <v>#N/A</v>
      </c>
      <c r="BI468" s="1" t="e">
        <f t="shared" si="104"/>
        <v>#N/A</v>
      </c>
      <c r="BJ468" s="76">
        <v>1591052</v>
      </c>
      <c r="BK468" s="75" t="s">
        <v>1604</v>
      </c>
      <c r="BL468" s="75" t="s">
        <v>1605</v>
      </c>
      <c r="BM468" s="75" t="s">
        <v>4115</v>
      </c>
      <c r="BN468" s="77" t="s">
        <v>40</v>
      </c>
      <c r="BO468" s="78">
        <v>100</v>
      </c>
      <c r="BP468" s="75" t="s">
        <v>4116</v>
      </c>
      <c r="BQ468" s="80">
        <v>45141</v>
      </c>
      <c r="BR468" s="75" t="s">
        <v>4117</v>
      </c>
      <c r="BS468" s="75" t="s">
        <v>1608</v>
      </c>
      <c r="BT468" s="75">
        <v>200</v>
      </c>
      <c r="BU468" s="75">
        <v>0</v>
      </c>
    </row>
    <row r="469" ht="48" spans="1:73">
      <c r="A469" s="16">
        <f t="shared" si="98"/>
        <v>465</v>
      </c>
      <c r="B469" s="16" t="s">
        <v>1138</v>
      </c>
      <c r="C469" s="16" t="s">
        <v>1091</v>
      </c>
      <c r="D469" s="16" t="s">
        <v>95</v>
      </c>
      <c r="E469" s="16">
        <v>17</v>
      </c>
      <c r="F469" s="18" t="s">
        <v>56</v>
      </c>
      <c r="G469" s="18" t="s">
        <v>56</v>
      </c>
      <c r="H469" s="16" t="s">
        <v>54</v>
      </c>
      <c r="I469" s="16">
        <v>1</v>
      </c>
      <c r="J469" s="33">
        <v>36</v>
      </c>
      <c r="K469" s="33">
        <f t="shared" si="99"/>
        <v>612</v>
      </c>
      <c r="L469" s="34">
        <v>20.4</v>
      </c>
      <c r="M469" s="33">
        <f t="shared" si="100"/>
        <v>346.8</v>
      </c>
      <c r="N469" s="35">
        <v>44</v>
      </c>
      <c r="O469" s="35">
        <v>748</v>
      </c>
      <c r="P469" s="35">
        <f t="shared" si="101"/>
        <v>33.47</v>
      </c>
      <c r="Q469" s="35">
        <f t="shared" si="102"/>
        <v>568.99</v>
      </c>
      <c r="R469" s="35"/>
      <c r="S469" s="35"/>
      <c r="T469" s="41"/>
      <c r="X469" s="1" t="e">
        <f t="shared" si="96"/>
        <v>#N/A</v>
      </c>
      <c r="AA469" s="46">
        <v>1816867</v>
      </c>
      <c r="AB469" s="44" t="s">
        <v>1604</v>
      </c>
      <c r="AC469" s="44" t="s">
        <v>1623</v>
      </c>
      <c r="AD469" s="45" t="s">
        <v>265</v>
      </c>
      <c r="AE469" s="44" t="s">
        <v>3286</v>
      </c>
      <c r="AF469" s="44">
        <v>400</v>
      </c>
      <c r="AG469" s="44">
        <v>0</v>
      </c>
      <c r="AH469" s="44">
        <f t="shared" si="103"/>
        <v>200</v>
      </c>
      <c r="AI469" s="44" t="s">
        <v>4118</v>
      </c>
      <c r="AJ469" s="50">
        <v>45502</v>
      </c>
      <c r="AK469" s="49" t="s">
        <v>4119</v>
      </c>
      <c r="AL469" s="44" t="s">
        <v>1608</v>
      </c>
      <c r="AM469" s="1" t="e">
        <f>VLOOKUP(C:C,AV:AW,2,FALSE)</f>
        <v>#N/A</v>
      </c>
      <c r="AQ469" s="52"/>
      <c r="AR469" s="52"/>
      <c r="AS469" s="52"/>
      <c r="AT469" s="52"/>
      <c r="AU469" s="52"/>
      <c r="AV469" s="52"/>
      <c r="AW469" s="52"/>
      <c r="AX469" s="52"/>
      <c r="AY469" s="96"/>
      <c r="AZ469" s="52"/>
      <c r="BH469" s="1" t="e">
        <f>VLOOKUP(C:C,BN:BO,2,FALSE)</f>
        <v>#N/A</v>
      </c>
      <c r="BI469" s="1" t="e">
        <f t="shared" si="104"/>
        <v>#N/A</v>
      </c>
      <c r="BJ469" s="76">
        <v>1591052</v>
      </c>
      <c r="BK469" s="75" t="s">
        <v>1604</v>
      </c>
      <c r="BL469" s="75" t="s">
        <v>1605</v>
      </c>
      <c r="BM469" s="75" t="s">
        <v>1170</v>
      </c>
      <c r="BN469" s="77" t="s">
        <v>1249</v>
      </c>
      <c r="BO469" s="78">
        <v>60</v>
      </c>
      <c r="BP469" s="75" t="s">
        <v>4120</v>
      </c>
      <c r="BQ469" s="80">
        <v>45141</v>
      </c>
      <c r="BR469" s="75" t="s">
        <v>4121</v>
      </c>
      <c r="BS469" s="75" t="s">
        <v>1608</v>
      </c>
      <c r="BT469" s="75">
        <v>120</v>
      </c>
      <c r="BU469" s="75">
        <v>0</v>
      </c>
    </row>
    <row r="470" ht="48" spans="1:73">
      <c r="A470" s="16">
        <f t="shared" si="98"/>
        <v>466</v>
      </c>
      <c r="B470" s="16" t="s">
        <v>1138</v>
      </c>
      <c r="C470" s="16" t="s">
        <v>1139</v>
      </c>
      <c r="D470" s="16" t="s">
        <v>95</v>
      </c>
      <c r="E470" s="16">
        <v>7</v>
      </c>
      <c r="F470" s="18" t="s">
        <v>56</v>
      </c>
      <c r="G470" s="18" t="s">
        <v>56</v>
      </c>
      <c r="H470" s="16" t="s">
        <v>54</v>
      </c>
      <c r="I470" s="16">
        <v>1</v>
      </c>
      <c r="J470" s="33">
        <v>36</v>
      </c>
      <c r="K470" s="33">
        <f t="shared" si="99"/>
        <v>252</v>
      </c>
      <c r="L470" s="34">
        <v>20.4</v>
      </c>
      <c r="M470" s="33">
        <f t="shared" si="100"/>
        <v>142.8</v>
      </c>
      <c r="N470" s="35">
        <v>44</v>
      </c>
      <c r="O470" s="35">
        <v>308</v>
      </c>
      <c r="P470" s="35">
        <f t="shared" si="101"/>
        <v>33.47</v>
      </c>
      <c r="Q470" s="35">
        <f t="shared" si="102"/>
        <v>234.29</v>
      </c>
      <c r="R470" s="35"/>
      <c r="S470" s="35"/>
      <c r="T470" s="41"/>
      <c r="X470" s="1" t="e">
        <f t="shared" si="96"/>
        <v>#N/A</v>
      </c>
      <c r="AA470" s="46">
        <v>1816867</v>
      </c>
      <c r="AB470" s="44" t="s">
        <v>1604</v>
      </c>
      <c r="AC470" s="44" t="s">
        <v>1623</v>
      </c>
      <c r="AD470" s="45" t="s">
        <v>3773</v>
      </c>
      <c r="AE470" s="44" t="s">
        <v>40</v>
      </c>
      <c r="AF470" s="44">
        <v>300</v>
      </c>
      <c r="AG470" s="44">
        <v>0</v>
      </c>
      <c r="AH470" s="44">
        <f t="shared" si="103"/>
        <v>150</v>
      </c>
      <c r="AI470" s="44" t="s">
        <v>4122</v>
      </c>
      <c r="AJ470" s="50">
        <v>45502</v>
      </c>
      <c r="AK470" s="49" t="s">
        <v>4123</v>
      </c>
      <c r="AL470" s="44" t="s">
        <v>1608</v>
      </c>
      <c r="AM470" s="1" t="e">
        <f>VLOOKUP(C:C,AV:AW,2,FALSE)</f>
        <v>#N/A</v>
      </c>
      <c r="AQ470" s="52"/>
      <c r="AR470" s="52"/>
      <c r="AS470" s="52"/>
      <c r="AT470" s="52"/>
      <c r="AU470" s="52"/>
      <c r="AV470" s="52"/>
      <c r="AW470" s="52"/>
      <c r="AX470" s="52"/>
      <c r="AY470" s="96"/>
      <c r="AZ470" s="52"/>
      <c r="BH470" s="1" t="e">
        <f>VLOOKUP(C:C,BN:BO,2,FALSE)</f>
        <v>#N/A</v>
      </c>
      <c r="BI470" s="1" t="e">
        <f t="shared" si="104"/>
        <v>#N/A</v>
      </c>
      <c r="BJ470" s="76">
        <v>1591052</v>
      </c>
      <c r="BK470" s="75" t="s">
        <v>1604</v>
      </c>
      <c r="BL470" s="75" t="s">
        <v>1605</v>
      </c>
      <c r="BM470" s="75" t="s">
        <v>1170</v>
      </c>
      <c r="BN470" s="77" t="s">
        <v>2078</v>
      </c>
      <c r="BO470" s="78">
        <v>60</v>
      </c>
      <c r="BP470" s="75" t="s">
        <v>4124</v>
      </c>
      <c r="BQ470" s="80">
        <v>45141</v>
      </c>
      <c r="BR470" s="75" t="s">
        <v>4125</v>
      </c>
      <c r="BS470" s="75" t="s">
        <v>1608</v>
      </c>
      <c r="BT470" s="75">
        <v>120</v>
      </c>
      <c r="BU470" s="75">
        <v>0</v>
      </c>
    </row>
    <row r="471" ht="48" spans="1:73">
      <c r="A471" s="16">
        <f t="shared" si="98"/>
        <v>467</v>
      </c>
      <c r="B471" s="16" t="s">
        <v>1138</v>
      </c>
      <c r="C471" s="16" t="s">
        <v>1140</v>
      </c>
      <c r="D471" s="16" t="s">
        <v>95</v>
      </c>
      <c r="E471" s="16">
        <v>7</v>
      </c>
      <c r="F471" s="18" t="s">
        <v>56</v>
      </c>
      <c r="G471" s="18" t="s">
        <v>56</v>
      </c>
      <c r="H471" s="16" t="s">
        <v>54</v>
      </c>
      <c r="I471" s="16">
        <v>1</v>
      </c>
      <c r="J471" s="33">
        <v>36</v>
      </c>
      <c r="K471" s="33">
        <f t="shared" si="99"/>
        <v>252</v>
      </c>
      <c r="L471" s="34">
        <v>45.9</v>
      </c>
      <c r="M471" s="33">
        <f t="shared" si="100"/>
        <v>321.3</v>
      </c>
      <c r="N471" s="35">
        <v>44</v>
      </c>
      <c r="O471" s="35">
        <v>308</v>
      </c>
      <c r="P471" s="35">
        <f t="shared" si="101"/>
        <v>41.97</v>
      </c>
      <c r="Q471" s="35">
        <f t="shared" si="102"/>
        <v>293.79</v>
      </c>
      <c r="R471" s="35"/>
      <c r="S471" s="35"/>
      <c r="T471" s="41"/>
      <c r="X471" s="1" t="e">
        <f t="shared" si="96"/>
        <v>#N/A</v>
      </c>
      <c r="AA471" s="46">
        <v>1816867</v>
      </c>
      <c r="AB471" s="44" t="s">
        <v>1604</v>
      </c>
      <c r="AC471" s="44" t="s">
        <v>1623</v>
      </c>
      <c r="AD471" s="45" t="s">
        <v>3890</v>
      </c>
      <c r="AE471" s="44" t="s">
        <v>40</v>
      </c>
      <c r="AF471" s="44">
        <v>150</v>
      </c>
      <c r="AG471" s="44">
        <v>0</v>
      </c>
      <c r="AH471" s="44">
        <f t="shared" si="103"/>
        <v>75</v>
      </c>
      <c r="AI471" s="44" t="s">
        <v>4126</v>
      </c>
      <c r="AJ471" s="50">
        <v>45502</v>
      </c>
      <c r="AK471" s="49" t="s">
        <v>4127</v>
      </c>
      <c r="AL471" s="44" t="s">
        <v>1608</v>
      </c>
      <c r="AM471" s="1" t="e">
        <f>VLOOKUP(C:C,AV:AW,2,FALSE)</f>
        <v>#N/A</v>
      </c>
      <c r="AQ471" s="52"/>
      <c r="AR471" s="52"/>
      <c r="AS471" s="52"/>
      <c r="AT471" s="52"/>
      <c r="AU471" s="52"/>
      <c r="AV471" s="52"/>
      <c r="AW471" s="52"/>
      <c r="AX471" s="52"/>
      <c r="AY471" s="96"/>
      <c r="AZ471" s="52"/>
      <c r="BH471" s="1" t="e">
        <f>VLOOKUP(C:C,BN:BO,2,FALSE)</f>
        <v>#N/A</v>
      </c>
      <c r="BI471" s="1" t="e">
        <f t="shared" si="104"/>
        <v>#N/A</v>
      </c>
      <c r="BJ471" s="76">
        <v>1591052</v>
      </c>
      <c r="BK471" s="75" t="s">
        <v>1604</v>
      </c>
      <c r="BL471" s="75" t="s">
        <v>1605</v>
      </c>
      <c r="BM471" s="75" t="s">
        <v>1494</v>
      </c>
      <c r="BN471" s="77" t="s">
        <v>40</v>
      </c>
      <c r="BO471" s="78">
        <v>150</v>
      </c>
      <c r="BP471" s="75" t="s">
        <v>4128</v>
      </c>
      <c r="BQ471" s="80">
        <v>45141</v>
      </c>
      <c r="BR471" s="75" t="s">
        <v>4129</v>
      </c>
      <c r="BS471" s="75" t="s">
        <v>1608</v>
      </c>
      <c r="BT471" s="75">
        <v>300</v>
      </c>
      <c r="BU471" s="75">
        <v>0</v>
      </c>
    </row>
    <row r="472" ht="67.5" spans="1:73">
      <c r="A472" s="16">
        <f t="shared" si="98"/>
        <v>468</v>
      </c>
      <c r="B472" s="16" t="s">
        <v>1141</v>
      </c>
      <c r="C472" s="16" t="s">
        <v>1142</v>
      </c>
      <c r="D472" s="16" t="s">
        <v>1143</v>
      </c>
      <c r="E472" s="16">
        <v>1</v>
      </c>
      <c r="F472" s="17" t="s">
        <v>4130</v>
      </c>
      <c r="G472" s="17" t="s">
        <v>4130</v>
      </c>
      <c r="H472" s="16" t="s">
        <v>42</v>
      </c>
      <c r="I472" s="16">
        <v>1</v>
      </c>
      <c r="J472" s="33">
        <v>315</v>
      </c>
      <c r="K472" s="33">
        <f t="shared" si="99"/>
        <v>315</v>
      </c>
      <c r="L472" s="34">
        <v>408</v>
      </c>
      <c r="M472" s="33">
        <f t="shared" si="100"/>
        <v>408</v>
      </c>
      <c r="N472" s="35">
        <v>360</v>
      </c>
      <c r="O472" s="35">
        <v>360</v>
      </c>
      <c r="P472" s="35">
        <f t="shared" si="101"/>
        <v>361</v>
      </c>
      <c r="Q472" s="35">
        <f t="shared" si="102"/>
        <v>361</v>
      </c>
      <c r="R472" s="35"/>
      <c r="S472" s="35"/>
      <c r="T472" s="41"/>
      <c r="X472" s="1" t="e">
        <f t="shared" si="96"/>
        <v>#N/A</v>
      </c>
      <c r="AA472" s="46">
        <v>1816867</v>
      </c>
      <c r="AB472" s="44" t="s">
        <v>1604</v>
      </c>
      <c r="AC472" s="44" t="s">
        <v>1623</v>
      </c>
      <c r="AD472" s="45" t="s">
        <v>3686</v>
      </c>
      <c r="AE472" s="44" t="s">
        <v>3687</v>
      </c>
      <c r="AF472" s="44">
        <v>600</v>
      </c>
      <c r="AG472" s="44">
        <v>0</v>
      </c>
      <c r="AH472" s="44">
        <f t="shared" si="103"/>
        <v>300</v>
      </c>
      <c r="AI472" s="44" t="s">
        <v>4131</v>
      </c>
      <c r="AJ472" s="50">
        <v>45502</v>
      </c>
      <c r="AK472" s="49" t="s">
        <v>4132</v>
      </c>
      <c r="AL472" s="44" t="s">
        <v>1608</v>
      </c>
      <c r="AM472" s="1" t="e">
        <f>VLOOKUP(C:C,AV:AW,2,FALSE)</f>
        <v>#N/A</v>
      </c>
      <c r="AQ472" s="52"/>
      <c r="AR472" s="52"/>
      <c r="AS472" s="52"/>
      <c r="AT472" s="52"/>
      <c r="AU472" s="52"/>
      <c r="AV472" s="52"/>
      <c r="AW472" s="52"/>
      <c r="AX472" s="52"/>
      <c r="AY472" s="96"/>
      <c r="AZ472" s="52"/>
      <c r="BH472" s="1">
        <f>VLOOKUP(C:C,BN:BO,2,FALSE)</f>
        <v>200</v>
      </c>
      <c r="BI472" s="1">
        <f t="shared" si="104"/>
        <v>208</v>
      </c>
      <c r="BJ472" s="76">
        <v>1591052</v>
      </c>
      <c r="BK472" s="75" t="s">
        <v>1604</v>
      </c>
      <c r="BL472" s="75" t="s">
        <v>1605</v>
      </c>
      <c r="BM472" s="75" t="s">
        <v>424</v>
      </c>
      <c r="BN472" s="77" t="s">
        <v>4133</v>
      </c>
      <c r="BO472" s="78">
        <v>52.5</v>
      </c>
      <c r="BP472" s="75" t="s">
        <v>4134</v>
      </c>
      <c r="BQ472" s="80">
        <v>45141</v>
      </c>
      <c r="BR472" s="75" t="s">
        <v>4135</v>
      </c>
      <c r="BS472" s="75" t="s">
        <v>1608</v>
      </c>
      <c r="BT472" s="75">
        <v>105</v>
      </c>
      <c r="BU472" s="75">
        <v>0</v>
      </c>
    </row>
    <row r="473" ht="48" spans="1:73">
      <c r="A473" s="16">
        <f t="shared" si="98"/>
        <v>469</v>
      </c>
      <c r="B473" s="16" t="s">
        <v>1145</v>
      </c>
      <c r="C473" s="16" t="s">
        <v>1146</v>
      </c>
      <c r="D473" s="16" t="s">
        <v>95</v>
      </c>
      <c r="E473" s="16">
        <v>1</v>
      </c>
      <c r="F473" s="24" t="s">
        <v>4136</v>
      </c>
      <c r="G473" s="18" t="s">
        <v>4137</v>
      </c>
      <c r="H473" s="16" t="s">
        <v>42</v>
      </c>
      <c r="I473" s="16">
        <v>1</v>
      </c>
      <c r="J473" s="33">
        <v>45</v>
      </c>
      <c r="K473" s="33">
        <f t="shared" si="99"/>
        <v>45</v>
      </c>
      <c r="L473" s="34">
        <v>40.8</v>
      </c>
      <c r="M473" s="33">
        <f t="shared" si="100"/>
        <v>40.8</v>
      </c>
      <c r="N473" s="35">
        <v>72</v>
      </c>
      <c r="O473" s="35">
        <v>72</v>
      </c>
      <c r="P473" s="35">
        <f t="shared" si="101"/>
        <v>52.6</v>
      </c>
      <c r="Q473" s="35">
        <f t="shared" si="102"/>
        <v>52.6</v>
      </c>
      <c r="R473" s="35"/>
      <c r="S473" s="35"/>
      <c r="T473" s="41"/>
      <c r="X473" s="1" t="e">
        <f t="shared" si="96"/>
        <v>#N/A</v>
      </c>
      <c r="AA473" s="46">
        <v>1816867</v>
      </c>
      <c r="AB473" s="44" t="s">
        <v>1604</v>
      </c>
      <c r="AC473" s="44" t="s">
        <v>1623</v>
      </c>
      <c r="AD473" s="45" t="s">
        <v>4138</v>
      </c>
      <c r="AE473" s="44" t="s">
        <v>4139</v>
      </c>
      <c r="AF473" s="44">
        <v>600</v>
      </c>
      <c r="AG473" s="44">
        <v>0</v>
      </c>
      <c r="AH473" s="44">
        <f t="shared" si="103"/>
        <v>300</v>
      </c>
      <c r="AI473" s="44" t="s">
        <v>4140</v>
      </c>
      <c r="AJ473" s="50">
        <v>45502</v>
      </c>
      <c r="AK473" s="49" t="s">
        <v>4141</v>
      </c>
      <c r="AL473" s="44" t="s">
        <v>1608</v>
      </c>
      <c r="AM473" s="1" t="e">
        <f>VLOOKUP(C:C,AV:AW,2,FALSE)</f>
        <v>#N/A</v>
      </c>
      <c r="AQ473" s="52"/>
      <c r="AR473" s="52"/>
      <c r="AS473" s="52"/>
      <c r="AT473" s="52"/>
      <c r="AU473" s="52"/>
      <c r="AV473" s="52"/>
      <c r="AW473" s="52"/>
      <c r="AX473" s="52"/>
      <c r="AY473" s="96"/>
      <c r="AZ473" s="52"/>
      <c r="BH473" s="1" t="e">
        <f>VLOOKUP(C:C,BN:BO,2,FALSE)</f>
        <v>#N/A</v>
      </c>
      <c r="BI473" s="1" t="e">
        <f t="shared" si="104"/>
        <v>#N/A</v>
      </c>
      <c r="BJ473" s="76">
        <v>1591052</v>
      </c>
      <c r="BK473" s="75" t="s">
        <v>1604</v>
      </c>
      <c r="BL473" s="75" t="s">
        <v>1605</v>
      </c>
      <c r="BM473" s="75" t="s">
        <v>424</v>
      </c>
      <c r="BN473" s="77" t="s">
        <v>4142</v>
      </c>
      <c r="BO473" s="78">
        <v>40</v>
      </c>
      <c r="BP473" s="75" t="s">
        <v>4143</v>
      </c>
      <c r="BQ473" s="80">
        <v>45141</v>
      </c>
      <c r="BR473" s="75" t="s">
        <v>4135</v>
      </c>
      <c r="BS473" s="75" t="s">
        <v>1608</v>
      </c>
      <c r="BT473" s="75">
        <v>80</v>
      </c>
      <c r="BU473" s="75">
        <v>0</v>
      </c>
    </row>
    <row r="474" ht="48" spans="1:73">
      <c r="A474" s="16">
        <f t="shared" si="98"/>
        <v>470</v>
      </c>
      <c r="B474" s="16" t="s">
        <v>1148</v>
      </c>
      <c r="C474" s="16" t="s">
        <v>1149</v>
      </c>
      <c r="D474" s="16" t="s">
        <v>40</v>
      </c>
      <c r="E474" s="16">
        <v>1</v>
      </c>
      <c r="F474" s="18" t="s">
        <v>56</v>
      </c>
      <c r="G474" s="18" t="s">
        <v>56</v>
      </c>
      <c r="H474" s="16" t="s">
        <v>54</v>
      </c>
      <c r="I474" s="16">
        <v>1</v>
      </c>
      <c r="J474" s="33">
        <v>135</v>
      </c>
      <c r="K474" s="33">
        <f t="shared" si="99"/>
        <v>135</v>
      </c>
      <c r="L474" s="34">
        <v>137.7</v>
      </c>
      <c r="M474" s="33">
        <f t="shared" si="100"/>
        <v>137.7</v>
      </c>
      <c r="N474" s="35">
        <v>275</v>
      </c>
      <c r="O474" s="35">
        <v>275</v>
      </c>
      <c r="P474" s="35">
        <f t="shared" si="101"/>
        <v>182.57</v>
      </c>
      <c r="Q474" s="35">
        <f t="shared" si="102"/>
        <v>182.57</v>
      </c>
      <c r="R474" s="35"/>
      <c r="S474" s="35"/>
      <c r="T474" s="41"/>
      <c r="X474" s="1" t="e">
        <f t="shared" si="96"/>
        <v>#N/A</v>
      </c>
      <c r="AA474" s="46">
        <v>1816867</v>
      </c>
      <c r="AB474" s="44" t="s">
        <v>1604</v>
      </c>
      <c r="AC474" s="44" t="s">
        <v>1623</v>
      </c>
      <c r="AD474" s="45" t="s">
        <v>3884</v>
      </c>
      <c r="AE474" s="44" t="s">
        <v>3885</v>
      </c>
      <c r="AF474" s="44">
        <v>400</v>
      </c>
      <c r="AG474" s="44">
        <v>0</v>
      </c>
      <c r="AH474" s="44">
        <f t="shared" si="103"/>
        <v>200</v>
      </c>
      <c r="AI474" s="44" t="s">
        <v>4144</v>
      </c>
      <c r="AJ474" s="50">
        <v>45502</v>
      </c>
      <c r="AK474" s="49" t="s">
        <v>4145</v>
      </c>
      <c r="AL474" s="44" t="s">
        <v>1608</v>
      </c>
      <c r="AM474" s="1" t="e">
        <f>VLOOKUP(C:C,AV:AW,2,FALSE)</f>
        <v>#N/A</v>
      </c>
      <c r="AQ474" s="52"/>
      <c r="AR474" s="52"/>
      <c r="AS474" s="52"/>
      <c r="AT474" s="52"/>
      <c r="AU474" s="52"/>
      <c r="AV474" s="52"/>
      <c r="AW474" s="52"/>
      <c r="AX474" s="52"/>
      <c r="AY474" s="96"/>
      <c r="AZ474" s="52"/>
      <c r="BH474" s="1" t="e">
        <f>VLOOKUP(C:C,BN:BO,2,FALSE)</f>
        <v>#N/A</v>
      </c>
      <c r="BI474" s="1" t="e">
        <f t="shared" si="104"/>
        <v>#N/A</v>
      </c>
      <c r="BJ474" s="76">
        <v>1591052</v>
      </c>
      <c r="BK474" s="75" t="s">
        <v>1604</v>
      </c>
      <c r="BL474" s="75" t="s">
        <v>1605</v>
      </c>
      <c r="BM474" s="75" t="s">
        <v>424</v>
      </c>
      <c r="BN474" s="77" t="s">
        <v>393</v>
      </c>
      <c r="BO474" s="78">
        <v>52.5</v>
      </c>
      <c r="BP474" s="75" t="s">
        <v>4146</v>
      </c>
      <c r="BQ474" s="80">
        <v>45141</v>
      </c>
      <c r="BR474" s="75" t="s">
        <v>4135</v>
      </c>
      <c r="BS474" s="75" t="s">
        <v>1608</v>
      </c>
      <c r="BT474" s="75">
        <v>105</v>
      </c>
      <c r="BU474" s="75">
        <v>0</v>
      </c>
    </row>
    <row r="475" ht="48" spans="1:73">
      <c r="A475" s="16">
        <f t="shared" si="98"/>
        <v>471</v>
      </c>
      <c r="B475" s="23" t="s">
        <v>1150</v>
      </c>
      <c r="C475" s="16" t="s">
        <v>972</v>
      </c>
      <c r="D475" s="16" t="s">
        <v>95</v>
      </c>
      <c r="E475" s="16">
        <v>2</v>
      </c>
      <c r="F475" s="18" t="s">
        <v>56</v>
      </c>
      <c r="G475" s="18" t="s">
        <v>56</v>
      </c>
      <c r="H475" s="16" t="s">
        <v>54</v>
      </c>
      <c r="I475" s="16">
        <v>1</v>
      </c>
      <c r="J475" s="33">
        <v>45</v>
      </c>
      <c r="K475" s="33">
        <f t="shared" si="99"/>
        <v>90</v>
      </c>
      <c r="L475" s="34">
        <v>122.4</v>
      </c>
      <c r="M475" s="33">
        <f t="shared" si="100"/>
        <v>244.8</v>
      </c>
      <c r="N475" s="35">
        <v>66</v>
      </c>
      <c r="O475" s="35">
        <v>132</v>
      </c>
      <c r="P475" s="35">
        <f t="shared" si="101"/>
        <v>77.8</v>
      </c>
      <c r="Q475" s="35">
        <f t="shared" si="102"/>
        <v>155.6</v>
      </c>
      <c r="R475" s="35"/>
      <c r="S475" s="35"/>
      <c r="T475" s="41"/>
      <c r="X475" s="1" t="e">
        <f t="shared" si="96"/>
        <v>#N/A</v>
      </c>
      <c r="AA475" s="46">
        <v>1816867</v>
      </c>
      <c r="AB475" s="44" t="s">
        <v>1604</v>
      </c>
      <c r="AC475" s="44" t="s">
        <v>1623</v>
      </c>
      <c r="AD475" s="45" t="s">
        <v>3680</v>
      </c>
      <c r="AE475" s="44" t="s">
        <v>3681</v>
      </c>
      <c r="AF475" s="44">
        <v>210</v>
      </c>
      <c r="AG475" s="44">
        <v>0</v>
      </c>
      <c r="AH475" s="44">
        <f t="shared" si="103"/>
        <v>105</v>
      </c>
      <c r="AI475" s="44" t="s">
        <v>4147</v>
      </c>
      <c r="AJ475" s="50">
        <v>45502</v>
      </c>
      <c r="AK475" s="49" t="s">
        <v>4148</v>
      </c>
      <c r="AL475" s="44" t="s">
        <v>1608</v>
      </c>
      <c r="AM475" s="1" t="e">
        <f>VLOOKUP(C:C,AV:AW,2,FALSE)</f>
        <v>#N/A</v>
      </c>
      <c r="AQ475" s="52"/>
      <c r="AR475" s="52"/>
      <c r="AS475" s="52"/>
      <c r="AT475" s="52"/>
      <c r="AU475" s="52"/>
      <c r="AV475" s="52"/>
      <c r="AW475" s="52"/>
      <c r="AX475" s="52"/>
      <c r="AY475" s="96"/>
      <c r="AZ475" s="52"/>
      <c r="BH475" s="1" t="e">
        <f>VLOOKUP(C:C,BN:BO,2,FALSE)</f>
        <v>#N/A</v>
      </c>
      <c r="BI475" s="1" t="e">
        <f t="shared" si="104"/>
        <v>#N/A</v>
      </c>
      <c r="BJ475" s="76">
        <v>1591052</v>
      </c>
      <c r="BK475" s="75" t="s">
        <v>1604</v>
      </c>
      <c r="BL475" s="75" t="s">
        <v>1605</v>
      </c>
      <c r="BM475" s="75" t="s">
        <v>1138</v>
      </c>
      <c r="BN475" s="77" t="s">
        <v>3018</v>
      </c>
      <c r="BO475" s="78">
        <v>20</v>
      </c>
      <c r="BP475" s="75" t="s">
        <v>4149</v>
      </c>
      <c r="BQ475" s="80">
        <v>45141</v>
      </c>
      <c r="BR475" s="75" t="s">
        <v>4150</v>
      </c>
      <c r="BS475" s="75" t="s">
        <v>1608</v>
      </c>
      <c r="BT475" s="75">
        <v>40</v>
      </c>
      <c r="BU475" s="75">
        <v>0</v>
      </c>
    </row>
    <row r="476" ht="78.75" spans="1:73">
      <c r="A476" s="16">
        <f t="shared" si="98"/>
        <v>472</v>
      </c>
      <c r="B476" s="16" t="s">
        <v>1151</v>
      </c>
      <c r="C476" s="16" t="s">
        <v>1152</v>
      </c>
      <c r="D476" s="16" t="s">
        <v>1153</v>
      </c>
      <c r="E476" s="16">
        <v>2</v>
      </c>
      <c r="F476" s="17" t="s">
        <v>1057</v>
      </c>
      <c r="G476" s="17" t="s">
        <v>1057</v>
      </c>
      <c r="H476" s="16" t="s">
        <v>42</v>
      </c>
      <c r="I476" s="16">
        <v>1</v>
      </c>
      <c r="J476" s="33">
        <v>315</v>
      </c>
      <c r="K476" s="33">
        <f t="shared" si="99"/>
        <v>630</v>
      </c>
      <c r="L476" s="34">
        <v>204</v>
      </c>
      <c r="M476" s="33">
        <f t="shared" si="100"/>
        <v>408</v>
      </c>
      <c r="N476" s="35">
        <v>180</v>
      </c>
      <c r="O476" s="35">
        <v>360</v>
      </c>
      <c r="P476" s="35">
        <f t="shared" si="101"/>
        <v>233</v>
      </c>
      <c r="Q476" s="35">
        <f t="shared" si="102"/>
        <v>466</v>
      </c>
      <c r="R476" s="35"/>
      <c r="S476" s="35"/>
      <c r="T476" s="41"/>
      <c r="X476" s="1">
        <f>VLOOKUP(C:C,AE:AH,4,FALSE)</f>
        <v>150</v>
      </c>
      <c r="Y476" s="1">
        <f>L476-X476</f>
        <v>54</v>
      </c>
      <c r="AA476" s="46">
        <v>1816867</v>
      </c>
      <c r="AB476" s="44" t="s">
        <v>1604</v>
      </c>
      <c r="AC476" s="44" t="s">
        <v>1623</v>
      </c>
      <c r="AD476" s="45" t="s">
        <v>320</v>
      </c>
      <c r="AE476" s="44" t="s">
        <v>4151</v>
      </c>
      <c r="AF476" s="44">
        <v>600</v>
      </c>
      <c r="AG476" s="44">
        <v>0</v>
      </c>
      <c r="AH476" s="44">
        <f t="shared" si="103"/>
        <v>300</v>
      </c>
      <c r="AI476" s="44" t="s">
        <v>4152</v>
      </c>
      <c r="AJ476" s="50">
        <v>45502</v>
      </c>
      <c r="AK476" s="49" t="s">
        <v>4153</v>
      </c>
      <c r="AL476" s="44" t="s">
        <v>1608</v>
      </c>
      <c r="AM476" s="1" t="e">
        <f>VLOOKUP(C:C,AV:AW,2,FALSE)</f>
        <v>#N/A</v>
      </c>
      <c r="AQ476" s="52"/>
      <c r="AR476" s="52"/>
      <c r="AS476" s="52"/>
      <c r="AT476" s="52"/>
      <c r="AU476" s="52"/>
      <c r="AV476" s="52"/>
      <c r="AW476" s="52"/>
      <c r="AX476" s="52"/>
      <c r="AY476" s="96"/>
      <c r="AZ476" s="52"/>
      <c r="BH476" s="1">
        <f>VLOOKUP(C:C,BN:BO,2,FALSE)</f>
        <v>200</v>
      </c>
      <c r="BI476" s="1">
        <f t="shared" si="104"/>
        <v>4</v>
      </c>
      <c r="BJ476" s="76">
        <v>1591052</v>
      </c>
      <c r="BK476" s="75" t="s">
        <v>1604</v>
      </c>
      <c r="BL476" s="75" t="s">
        <v>1605</v>
      </c>
      <c r="BM476" s="75" t="s">
        <v>1138</v>
      </c>
      <c r="BN476" s="77" t="s">
        <v>3018</v>
      </c>
      <c r="BO476" s="78">
        <v>20</v>
      </c>
      <c r="BP476" s="75" t="s">
        <v>4154</v>
      </c>
      <c r="BQ476" s="80">
        <v>45141</v>
      </c>
      <c r="BR476" s="75" t="s">
        <v>4155</v>
      </c>
      <c r="BS476" s="75" t="s">
        <v>1608</v>
      </c>
      <c r="BT476" s="75">
        <v>40</v>
      </c>
      <c r="BU476" s="75">
        <v>0</v>
      </c>
    </row>
    <row r="477" ht="48" spans="1:73">
      <c r="A477" s="16">
        <f t="shared" si="98"/>
        <v>473</v>
      </c>
      <c r="B477" s="16" t="s">
        <v>1154</v>
      </c>
      <c r="C477" s="16" t="s">
        <v>1091</v>
      </c>
      <c r="D477" s="16" t="s">
        <v>95</v>
      </c>
      <c r="E477" s="16">
        <v>2</v>
      </c>
      <c r="F477" s="17" t="s">
        <v>56</v>
      </c>
      <c r="G477" s="17" t="s">
        <v>56</v>
      </c>
      <c r="H477" s="16" t="s">
        <v>54</v>
      </c>
      <c r="I477" s="16">
        <v>1</v>
      </c>
      <c r="J477" s="33">
        <v>36</v>
      </c>
      <c r="K477" s="33">
        <f t="shared" si="99"/>
        <v>72</v>
      </c>
      <c r="L477" s="34">
        <v>15.3</v>
      </c>
      <c r="M477" s="33">
        <f t="shared" si="100"/>
        <v>30.6</v>
      </c>
      <c r="N477" s="35">
        <v>55</v>
      </c>
      <c r="O477" s="35">
        <v>110</v>
      </c>
      <c r="P477" s="35">
        <f t="shared" si="101"/>
        <v>35.43</v>
      </c>
      <c r="Q477" s="35">
        <f t="shared" si="102"/>
        <v>70.86</v>
      </c>
      <c r="R477" s="35"/>
      <c r="S477" s="35"/>
      <c r="T477" s="41"/>
      <c r="X477" s="1" t="e">
        <f>VLOOKUP(C:C,AE:AF,2,FALSE)</f>
        <v>#N/A</v>
      </c>
      <c r="AA477" s="46">
        <v>1816867</v>
      </c>
      <c r="AB477" s="44" t="s">
        <v>1604</v>
      </c>
      <c r="AC477" s="44" t="s">
        <v>1623</v>
      </c>
      <c r="AD477" s="45" t="s">
        <v>1213</v>
      </c>
      <c r="AE477" s="44" t="s">
        <v>3749</v>
      </c>
      <c r="AF477" s="44">
        <v>1000</v>
      </c>
      <c r="AG477" s="44">
        <v>0</v>
      </c>
      <c r="AH477" s="44">
        <f t="shared" si="103"/>
        <v>500</v>
      </c>
      <c r="AI477" s="44" t="s">
        <v>4156</v>
      </c>
      <c r="AJ477" s="50">
        <v>45502</v>
      </c>
      <c r="AK477" s="49" t="s">
        <v>4157</v>
      </c>
      <c r="AL477" s="44" t="s">
        <v>1608</v>
      </c>
      <c r="AM477" s="1" t="e">
        <f>VLOOKUP(C:C,AV:AW,2,FALSE)</f>
        <v>#N/A</v>
      </c>
      <c r="AQ477" s="52"/>
      <c r="AR477" s="52"/>
      <c r="AS477" s="52"/>
      <c r="AT477" s="52"/>
      <c r="AU477" s="52"/>
      <c r="AV477" s="52"/>
      <c r="AW477" s="52"/>
      <c r="AX477" s="52"/>
      <c r="AY477" s="96"/>
      <c r="AZ477" s="52"/>
      <c r="BH477" s="1" t="e">
        <f>VLOOKUP(C:C,BN:BO,2,FALSE)</f>
        <v>#N/A</v>
      </c>
      <c r="BI477" s="1" t="e">
        <f t="shared" si="104"/>
        <v>#N/A</v>
      </c>
      <c r="BJ477" s="76">
        <v>1591052</v>
      </c>
      <c r="BK477" s="75" t="s">
        <v>1604</v>
      </c>
      <c r="BL477" s="75" t="s">
        <v>1605</v>
      </c>
      <c r="BM477" s="75" t="s">
        <v>4158</v>
      </c>
      <c r="BN477" s="77" t="s">
        <v>3012</v>
      </c>
      <c r="BO477" s="78">
        <v>20</v>
      </c>
      <c r="BP477" s="75" t="s">
        <v>4159</v>
      </c>
      <c r="BQ477" s="80">
        <v>45141</v>
      </c>
      <c r="BR477" s="75" t="s">
        <v>4160</v>
      </c>
      <c r="BS477" s="75" t="s">
        <v>1608</v>
      </c>
      <c r="BT477" s="75">
        <v>40</v>
      </c>
      <c r="BU477" s="75">
        <v>0</v>
      </c>
    </row>
    <row r="478" ht="48" spans="1:73">
      <c r="A478" s="16">
        <f t="shared" si="98"/>
        <v>474</v>
      </c>
      <c r="B478" s="16" t="s">
        <v>1154</v>
      </c>
      <c r="C478" s="16" t="s">
        <v>1155</v>
      </c>
      <c r="D478" s="16" t="s">
        <v>95</v>
      </c>
      <c r="E478" s="16">
        <v>2</v>
      </c>
      <c r="F478" s="17" t="s">
        <v>56</v>
      </c>
      <c r="G478" s="17" t="s">
        <v>56</v>
      </c>
      <c r="H478" s="16" t="s">
        <v>54</v>
      </c>
      <c r="I478" s="16">
        <v>1</v>
      </c>
      <c r="J478" s="33">
        <v>72</v>
      </c>
      <c r="K478" s="33">
        <f t="shared" si="99"/>
        <v>144</v>
      </c>
      <c r="L478" s="34">
        <v>15.3</v>
      </c>
      <c r="M478" s="33">
        <f t="shared" si="100"/>
        <v>30.6</v>
      </c>
      <c r="N478" s="35">
        <v>55</v>
      </c>
      <c r="O478" s="35">
        <v>110</v>
      </c>
      <c r="P478" s="35">
        <f t="shared" si="101"/>
        <v>47.43</v>
      </c>
      <c r="Q478" s="35">
        <f t="shared" si="102"/>
        <v>94.86</v>
      </c>
      <c r="R478" s="35"/>
      <c r="S478" s="35"/>
      <c r="T478" s="41"/>
      <c r="X478" s="1" t="e">
        <f>VLOOKUP(C:C,AE:AF,2,FALSE)</f>
        <v>#N/A</v>
      </c>
      <c r="AA478" s="46">
        <v>1816867</v>
      </c>
      <c r="AB478" s="44" t="s">
        <v>1604</v>
      </c>
      <c r="AC478" s="44" t="s">
        <v>1623</v>
      </c>
      <c r="AD478" s="45" t="s">
        <v>1202</v>
      </c>
      <c r="AE478" s="44" t="s">
        <v>3710</v>
      </c>
      <c r="AF478" s="44">
        <v>700</v>
      </c>
      <c r="AG478" s="44">
        <v>0</v>
      </c>
      <c r="AH478" s="44">
        <f t="shared" si="103"/>
        <v>350</v>
      </c>
      <c r="AI478" s="44" t="s">
        <v>4161</v>
      </c>
      <c r="AJ478" s="50">
        <v>45502</v>
      </c>
      <c r="AK478" s="49" t="s">
        <v>4162</v>
      </c>
      <c r="AL478" s="44" t="s">
        <v>1608</v>
      </c>
      <c r="AM478" s="1" t="e">
        <f>VLOOKUP(C:C,AV:AW,2,FALSE)</f>
        <v>#N/A</v>
      </c>
      <c r="AQ478" s="52"/>
      <c r="AR478" s="52"/>
      <c r="AS478" s="52"/>
      <c r="AT478" s="52"/>
      <c r="AU478" s="52"/>
      <c r="AV478" s="52"/>
      <c r="AW478" s="52"/>
      <c r="AX478" s="52"/>
      <c r="AY478" s="96"/>
      <c r="AZ478" s="52"/>
      <c r="BH478" s="1" t="e">
        <f>VLOOKUP(C:C,BN:BO,2,FALSE)</f>
        <v>#N/A</v>
      </c>
      <c r="BI478" s="1" t="e">
        <f t="shared" si="104"/>
        <v>#N/A</v>
      </c>
      <c r="BJ478" s="76">
        <v>1591052</v>
      </c>
      <c r="BK478" s="75" t="s">
        <v>1604</v>
      </c>
      <c r="BL478" s="75" t="s">
        <v>1605</v>
      </c>
      <c r="BM478" s="75" t="s">
        <v>1908</v>
      </c>
      <c r="BN478" s="77" t="s">
        <v>3012</v>
      </c>
      <c r="BO478" s="78">
        <v>20</v>
      </c>
      <c r="BP478" s="75" t="s">
        <v>4163</v>
      </c>
      <c r="BQ478" s="80">
        <v>45141</v>
      </c>
      <c r="BR478" s="75" t="s">
        <v>4164</v>
      </c>
      <c r="BS478" s="75" t="s">
        <v>1608</v>
      </c>
      <c r="BT478" s="75">
        <v>40</v>
      </c>
      <c r="BU478" s="75">
        <v>0</v>
      </c>
    </row>
    <row r="479" ht="48" spans="1:73">
      <c r="A479" s="16">
        <f t="shared" si="98"/>
        <v>475</v>
      </c>
      <c r="B479" s="16" t="s">
        <v>1156</v>
      </c>
      <c r="C479" s="16" t="s">
        <v>105</v>
      </c>
      <c r="D479" s="16" t="s">
        <v>106</v>
      </c>
      <c r="E479" s="16">
        <v>2</v>
      </c>
      <c r="F479" s="17" t="s">
        <v>56</v>
      </c>
      <c r="G479" s="17" t="s">
        <v>56</v>
      </c>
      <c r="H479" s="16" t="s">
        <v>54</v>
      </c>
      <c r="I479" s="16">
        <v>1</v>
      </c>
      <c r="J479" s="33">
        <v>45</v>
      </c>
      <c r="K479" s="33">
        <f t="shared" si="99"/>
        <v>90</v>
      </c>
      <c r="L479" s="34">
        <v>22.95</v>
      </c>
      <c r="M479" s="33">
        <f t="shared" si="100"/>
        <v>45.9</v>
      </c>
      <c r="N479" s="35">
        <v>49.5</v>
      </c>
      <c r="O479" s="35">
        <v>99</v>
      </c>
      <c r="P479" s="35">
        <f t="shared" si="101"/>
        <v>39.15</v>
      </c>
      <c r="Q479" s="35">
        <f t="shared" si="102"/>
        <v>78.3</v>
      </c>
      <c r="R479" s="35"/>
      <c r="S479" s="35"/>
      <c r="T479" s="41"/>
      <c r="X479" s="1" t="e">
        <f>VLOOKUP(C:C,AE:AF,2,FALSE)</f>
        <v>#N/A</v>
      </c>
      <c r="AA479" s="46">
        <v>1816867</v>
      </c>
      <c r="AB479" s="44" t="s">
        <v>1604</v>
      </c>
      <c r="AC479" s="44" t="s">
        <v>1623</v>
      </c>
      <c r="AD479" s="45" t="s">
        <v>1192</v>
      </c>
      <c r="AE479" s="44" t="s">
        <v>3209</v>
      </c>
      <c r="AF479" s="44">
        <v>700</v>
      </c>
      <c r="AG479" s="44">
        <v>0</v>
      </c>
      <c r="AH479" s="44">
        <f t="shared" si="103"/>
        <v>350</v>
      </c>
      <c r="AI479" s="44" t="s">
        <v>4165</v>
      </c>
      <c r="AJ479" s="50">
        <v>45502</v>
      </c>
      <c r="AK479" s="49" t="s">
        <v>4166</v>
      </c>
      <c r="AL479" s="44" t="s">
        <v>1608</v>
      </c>
      <c r="AM479" s="1" t="e">
        <f>VLOOKUP(C:C,AV:AW,2,FALSE)</f>
        <v>#N/A</v>
      </c>
      <c r="AQ479" s="52"/>
      <c r="AR479" s="52"/>
      <c r="AS479" s="52"/>
      <c r="AT479" s="52"/>
      <c r="AU479" s="52"/>
      <c r="AV479" s="52"/>
      <c r="AW479" s="52"/>
      <c r="AX479" s="52"/>
      <c r="AY479" s="96"/>
      <c r="AZ479" s="52"/>
      <c r="BH479" s="1" t="e">
        <f>VLOOKUP(C:C,BN:BO,2,FALSE)</f>
        <v>#N/A</v>
      </c>
      <c r="BI479" s="1" t="e">
        <f t="shared" si="104"/>
        <v>#N/A</v>
      </c>
      <c r="BJ479" s="76">
        <v>1591052</v>
      </c>
      <c r="BK479" s="75" t="s">
        <v>1604</v>
      </c>
      <c r="BL479" s="75" t="s">
        <v>1605</v>
      </c>
      <c r="BM479" s="75" t="s">
        <v>373</v>
      </c>
      <c r="BN479" s="77" t="s">
        <v>374</v>
      </c>
      <c r="BO479" s="78">
        <v>55</v>
      </c>
      <c r="BP479" s="75" t="s">
        <v>4167</v>
      </c>
      <c r="BQ479" s="80">
        <v>45141</v>
      </c>
      <c r="BR479" s="75" t="s">
        <v>4168</v>
      </c>
      <c r="BS479" s="75" t="s">
        <v>1608</v>
      </c>
      <c r="BT479" s="75">
        <v>110</v>
      </c>
      <c r="BU479" s="75">
        <v>0</v>
      </c>
    </row>
    <row r="480" ht="56.25" spans="1:73">
      <c r="A480" s="16">
        <f t="shared" si="98"/>
        <v>476</v>
      </c>
      <c r="B480" s="16" t="s">
        <v>1157</v>
      </c>
      <c r="C480" s="16" t="s">
        <v>1158</v>
      </c>
      <c r="D480" s="16" t="s">
        <v>40</v>
      </c>
      <c r="E480" s="16">
        <v>1</v>
      </c>
      <c r="F480" s="97" t="s">
        <v>4169</v>
      </c>
      <c r="G480" s="97" t="s">
        <v>4169</v>
      </c>
      <c r="H480" s="16" t="s">
        <v>42</v>
      </c>
      <c r="I480" s="16">
        <v>1</v>
      </c>
      <c r="J480" s="33">
        <v>360</v>
      </c>
      <c r="K480" s="33">
        <f t="shared" si="99"/>
        <v>360</v>
      </c>
      <c r="L480" s="34">
        <v>408</v>
      </c>
      <c r="M480" s="33">
        <f t="shared" si="100"/>
        <v>408</v>
      </c>
      <c r="N480" s="35">
        <v>441</v>
      </c>
      <c r="O480" s="35">
        <v>441</v>
      </c>
      <c r="P480" s="35">
        <f t="shared" si="101"/>
        <v>403</v>
      </c>
      <c r="Q480" s="35">
        <f t="shared" si="102"/>
        <v>403</v>
      </c>
      <c r="R480" s="35"/>
      <c r="S480" s="35"/>
      <c r="T480" s="41"/>
      <c r="X480" s="1" t="e">
        <f>VLOOKUP(C:C,AE:AF,2,FALSE)</f>
        <v>#N/A</v>
      </c>
      <c r="AA480" s="46">
        <v>1816867</v>
      </c>
      <c r="AB480" s="44" t="s">
        <v>1604</v>
      </c>
      <c r="AC480" s="44" t="s">
        <v>1623</v>
      </c>
      <c r="AD480" s="45" t="s">
        <v>3233</v>
      </c>
      <c r="AE480" s="44" t="s">
        <v>3812</v>
      </c>
      <c r="AF480" s="44">
        <v>600</v>
      </c>
      <c r="AG480" s="44">
        <v>0</v>
      </c>
      <c r="AH480" s="44">
        <f t="shared" si="103"/>
        <v>300</v>
      </c>
      <c r="AI480" s="44" t="s">
        <v>4170</v>
      </c>
      <c r="AJ480" s="50">
        <v>45502</v>
      </c>
      <c r="AK480" s="49" t="s">
        <v>4171</v>
      </c>
      <c r="AL480" s="44" t="s">
        <v>1608</v>
      </c>
      <c r="AM480" s="1" t="e">
        <f>VLOOKUP(C:C,AV:AW,2,FALSE)</f>
        <v>#N/A</v>
      </c>
      <c r="AQ480" s="52"/>
      <c r="AR480" s="52"/>
      <c r="AS480" s="52"/>
      <c r="AT480" s="52"/>
      <c r="AU480" s="52"/>
      <c r="AV480" s="52"/>
      <c r="AW480" s="52"/>
      <c r="AX480" s="52"/>
      <c r="AY480" s="96"/>
      <c r="AZ480" s="52"/>
      <c r="BH480" s="1">
        <f>VLOOKUP(C:C,BN:BO,2,FALSE)</f>
        <v>245</v>
      </c>
      <c r="BI480" s="1">
        <f t="shared" si="104"/>
        <v>163</v>
      </c>
      <c r="BJ480" s="76">
        <v>1591052</v>
      </c>
      <c r="BK480" s="75" t="s">
        <v>1604</v>
      </c>
      <c r="BL480" s="75" t="s">
        <v>1605</v>
      </c>
      <c r="BM480" s="75" t="s">
        <v>373</v>
      </c>
      <c r="BN480" s="77" t="s">
        <v>374</v>
      </c>
      <c r="BO480" s="78">
        <v>55</v>
      </c>
      <c r="BP480" s="75" t="s">
        <v>4172</v>
      </c>
      <c r="BQ480" s="80">
        <v>45141</v>
      </c>
      <c r="BR480" s="75" t="s">
        <v>4173</v>
      </c>
      <c r="BS480" s="75" t="s">
        <v>1608</v>
      </c>
      <c r="BT480" s="75">
        <v>110</v>
      </c>
      <c r="BU480" s="75">
        <v>0</v>
      </c>
    </row>
    <row r="481" ht="48" spans="1:73">
      <c r="A481" s="16">
        <f t="shared" si="98"/>
        <v>477</v>
      </c>
      <c r="B481" s="16" t="s">
        <v>1160</v>
      </c>
      <c r="C481" s="16" t="s">
        <v>1161</v>
      </c>
      <c r="D481" s="16" t="s">
        <v>40</v>
      </c>
      <c r="E481" s="16">
        <v>2</v>
      </c>
      <c r="F481" s="18" t="s">
        <v>56</v>
      </c>
      <c r="G481" s="18" t="s">
        <v>56</v>
      </c>
      <c r="H481" s="16" t="s">
        <v>54</v>
      </c>
      <c r="I481" s="16">
        <v>1</v>
      </c>
      <c r="J481" s="33">
        <v>450</v>
      </c>
      <c r="K481" s="33">
        <f t="shared" si="99"/>
        <v>900</v>
      </c>
      <c r="L481" s="34">
        <v>214.2</v>
      </c>
      <c r="M481" s="33">
        <f t="shared" si="100"/>
        <v>428.4</v>
      </c>
      <c r="N481" s="35">
        <v>462</v>
      </c>
      <c r="O481" s="35">
        <v>924</v>
      </c>
      <c r="P481" s="35">
        <f t="shared" si="101"/>
        <v>375.4</v>
      </c>
      <c r="Q481" s="35">
        <f t="shared" si="102"/>
        <v>750.8</v>
      </c>
      <c r="R481" s="35"/>
      <c r="S481" s="35"/>
      <c r="T481" s="41"/>
      <c r="X481" s="1">
        <f>VLOOKUP(C:C,AE:AH,4,FALSE)</f>
        <v>210</v>
      </c>
      <c r="Y481" s="1">
        <f>L481-X481</f>
        <v>4.19999999999999</v>
      </c>
      <c r="AA481" s="46">
        <v>1816867</v>
      </c>
      <c r="AB481" s="44" t="s">
        <v>1604</v>
      </c>
      <c r="AC481" s="44" t="s">
        <v>1623</v>
      </c>
      <c r="AD481" s="45" t="s">
        <v>141</v>
      </c>
      <c r="AE481" s="44" t="s">
        <v>3724</v>
      </c>
      <c r="AF481" s="44">
        <v>600</v>
      </c>
      <c r="AG481" s="44">
        <v>0</v>
      </c>
      <c r="AH481" s="44">
        <f t="shared" si="103"/>
        <v>300</v>
      </c>
      <c r="AI481" s="44" t="s">
        <v>4174</v>
      </c>
      <c r="AJ481" s="50">
        <v>45502</v>
      </c>
      <c r="AK481" s="49" t="s">
        <v>4175</v>
      </c>
      <c r="AL481" s="44" t="s">
        <v>1608</v>
      </c>
      <c r="AM481" s="1" t="e">
        <f>VLOOKUP(C:C,AV:AW,2,FALSE)</f>
        <v>#N/A</v>
      </c>
      <c r="AQ481" s="52"/>
      <c r="AR481" s="52"/>
      <c r="AS481" s="52"/>
      <c r="AT481" s="52"/>
      <c r="AU481" s="52"/>
      <c r="AV481" s="52"/>
      <c r="AW481" s="52"/>
      <c r="AX481" s="52"/>
      <c r="AY481" s="96"/>
      <c r="AZ481" s="52"/>
      <c r="BH481" s="1">
        <f>VLOOKUP(C:C,BN:BO,2,FALSE)</f>
        <v>210</v>
      </c>
      <c r="BI481" s="1">
        <f t="shared" si="104"/>
        <v>4.19999999999999</v>
      </c>
      <c r="BJ481" s="76">
        <v>1591052</v>
      </c>
      <c r="BK481" s="75" t="s">
        <v>1604</v>
      </c>
      <c r="BL481" s="75" t="s">
        <v>1605</v>
      </c>
      <c r="BM481" s="75" t="s">
        <v>373</v>
      </c>
      <c r="BN481" s="77" t="s">
        <v>374</v>
      </c>
      <c r="BO481" s="78">
        <v>55</v>
      </c>
      <c r="BP481" s="75" t="s">
        <v>4176</v>
      </c>
      <c r="BQ481" s="80">
        <v>45141</v>
      </c>
      <c r="BR481" s="75" t="s">
        <v>4177</v>
      </c>
      <c r="BS481" s="75" t="s">
        <v>1608</v>
      </c>
      <c r="BT481" s="75">
        <v>110</v>
      </c>
      <c r="BU481" s="75">
        <v>0</v>
      </c>
    </row>
    <row r="482" ht="48" spans="1:73">
      <c r="A482" s="16">
        <f t="shared" si="98"/>
        <v>478</v>
      </c>
      <c r="B482" s="16" t="s">
        <v>1162</v>
      </c>
      <c r="C482" s="16" t="s">
        <v>1163</v>
      </c>
      <c r="D482" s="16" t="s">
        <v>40</v>
      </c>
      <c r="E482" s="16">
        <v>1</v>
      </c>
      <c r="F482" s="18" t="s">
        <v>56</v>
      </c>
      <c r="G482" s="18" t="s">
        <v>56</v>
      </c>
      <c r="H482" s="16" t="s">
        <v>54</v>
      </c>
      <c r="I482" s="16">
        <v>1</v>
      </c>
      <c r="J482" s="33">
        <v>315</v>
      </c>
      <c r="K482" s="33">
        <f t="shared" si="99"/>
        <v>315</v>
      </c>
      <c r="L482" s="34">
        <v>510</v>
      </c>
      <c r="M482" s="33">
        <f t="shared" si="100"/>
        <v>510</v>
      </c>
      <c r="N482" s="35">
        <v>737</v>
      </c>
      <c r="O482" s="35">
        <v>737</v>
      </c>
      <c r="P482" s="35">
        <f t="shared" si="101"/>
        <v>520.67</v>
      </c>
      <c r="Q482" s="35">
        <f t="shared" si="102"/>
        <v>520.67</v>
      </c>
      <c r="R482" s="35"/>
      <c r="S482" s="35"/>
      <c r="T482" s="41"/>
      <c r="X482" s="1" t="e">
        <f t="shared" ref="X482:X511" si="105">VLOOKUP(C:C,AE:AF,2,FALSE)</f>
        <v>#N/A</v>
      </c>
      <c r="AA482" s="46">
        <v>1816867</v>
      </c>
      <c r="AB482" s="44" t="s">
        <v>1604</v>
      </c>
      <c r="AC482" s="44" t="s">
        <v>1623</v>
      </c>
      <c r="AD482" s="45" t="s">
        <v>3368</v>
      </c>
      <c r="AE482" s="44" t="s">
        <v>3738</v>
      </c>
      <c r="AF482" s="44">
        <v>720</v>
      </c>
      <c r="AG482" s="44">
        <v>0</v>
      </c>
      <c r="AH482" s="44">
        <f t="shared" si="103"/>
        <v>360</v>
      </c>
      <c r="AI482" s="44" t="s">
        <v>4178</v>
      </c>
      <c r="AJ482" s="50">
        <v>45502</v>
      </c>
      <c r="AK482" s="49" t="s">
        <v>4179</v>
      </c>
      <c r="AL482" s="44" t="s">
        <v>1608</v>
      </c>
      <c r="AM482" s="1" t="e">
        <f>VLOOKUP(C:C,AV:AW,2,FALSE)</f>
        <v>#N/A</v>
      </c>
      <c r="AQ482" s="52"/>
      <c r="AR482" s="52"/>
      <c r="AS482" s="52"/>
      <c r="AT482" s="52"/>
      <c r="AU482" s="52"/>
      <c r="AV482" s="52"/>
      <c r="AW482" s="52"/>
      <c r="AX482" s="52"/>
      <c r="AY482" s="96"/>
      <c r="AZ482" s="52"/>
      <c r="BH482" s="1">
        <f>VLOOKUP(C:C,BN:BO,2,FALSE)</f>
        <v>140</v>
      </c>
      <c r="BI482" s="1">
        <f t="shared" si="104"/>
        <v>370</v>
      </c>
      <c r="BJ482" s="76">
        <v>1591052</v>
      </c>
      <c r="BK482" s="75" t="s">
        <v>1604</v>
      </c>
      <c r="BL482" s="75" t="s">
        <v>1605</v>
      </c>
      <c r="BM482" s="75" t="s">
        <v>576</v>
      </c>
      <c r="BN482" s="77" t="s">
        <v>1801</v>
      </c>
      <c r="BO482" s="78">
        <v>150</v>
      </c>
      <c r="BP482" s="75" t="s">
        <v>4180</v>
      </c>
      <c r="BQ482" s="80">
        <v>45141</v>
      </c>
      <c r="BR482" s="75" t="s">
        <v>4181</v>
      </c>
      <c r="BS482" s="75" t="s">
        <v>1608</v>
      </c>
      <c r="BT482" s="75">
        <v>300</v>
      </c>
      <c r="BU482" s="75">
        <v>0</v>
      </c>
    </row>
    <row r="483" ht="56.25" spans="1:73">
      <c r="A483" s="16">
        <f t="shared" si="98"/>
        <v>479</v>
      </c>
      <c r="B483" s="16" t="s">
        <v>1164</v>
      </c>
      <c r="C483" s="16" t="s">
        <v>196</v>
      </c>
      <c r="D483" s="16" t="s">
        <v>40</v>
      </c>
      <c r="E483" s="16">
        <v>1</v>
      </c>
      <c r="F483" s="18" t="s">
        <v>4182</v>
      </c>
      <c r="G483" s="18" t="s">
        <v>4182</v>
      </c>
      <c r="H483" s="16" t="s">
        <v>42</v>
      </c>
      <c r="I483" s="16">
        <v>1</v>
      </c>
      <c r="J483" s="33">
        <v>108</v>
      </c>
      <c r="K483" s="33">
        <f t="shared" si="99"/>
        <v>108</v>
      </c>
      <c r="L483" s="34">
        <v>86.7</v>
      </c>
      <c r="M483" s="33">
        <f t="shared" si="100"/>
        <v>86.7</v>
      </c>
      <c r="N483" s="35">
        <v>171</v>
      </c>
      <c r="O483" s="35">
        <v>171</v>
      </c>
      <c r="P483" s="35">
        <f t="shared" si="101"/>
        <v>121.9</v>
      </c>
      <c r="Q483" s="35">
        <f t="shared" si="102"/>
        <v>121.9</v>
      </c>
      <c r="R483" s="35"/>
      <c r="S483" s="35"/>
      <c r="T483" s="41"/>
      <c r="X483" s="1" t="e">
        <f t="shared" si="105"/>
        <v>#N/A</v>
      </c>
      <c r="AA483" s="46">
        <v>1816867</v>
      </c>
      <c r="AB483" s="44" t="s">
        <v>1604</v>
      </c>
      <c r="AC483" s="44" t="s">
        <v>1623</v>
      </c>
      <c r="AD483" s="45" t="s">
        <v>3728</v>
      </c>
      <c r="AE483" s="44" t="s">
        <v>3729</v>
      </c>
      <c r="AF483" s="44">
        <v>600</v>
      </c>
      <c r="AG483" s="44">
        <v>0</v>
      </c>
      <c r="AH483" s="44">
        <f t="shared" si="103"/>
        <v>300</v>
      </c>
      <c r="AI483" s="44" t="s">
        <v>4183</v>
      </c>
      <c r="AJ483" s="50">
        <v>45502</v>
      </c>
      <c r="AK483" s="49" t="s">
        <v>4184</v>
      </c>
      <c r="AL483" s="44" t="s">
        <v>1608</v>
      </c>
      <c r="AM483" s="1" t="e">
        <f>VLOOKUP(C:C,AV:AW,2,FALSE)</f>
        <v>#N/A</v>
      </c>
      <c r="AQ483" s="52"/>
      <c r="AR483" s="52"/>
      <c r="AS483" s="52"/>
      <c r="AT483" s="52"/>
      <c r="AU483" s="52"/>
      <c r="AV483" s="52"/>
      <c r="AW483" s="52"/>
      <c r="AX483" s="52"/>
      <c r="AY483" s="96"/>
      <c r="AZ483" s="52"/>
      <c r="BH483" s="1" t="e">
        <f>VLOOKUP(C:C,BN:BO,2,FALSE)</f>
        <v>#N/A</v>
      </c>
      <c r="BI483" s="1" t="e">
        <f t="shared" si="104"/>
        <v>#N/A</v>
      </c>
      <c r="BJ483" s="76">
        <v>1591052</v>
      </c>
      <c r="BK483" s="75" t="s">
        <v>1604</v>
      </c>
      <c r="BL483" s="75" t="s">
        <v>1605</v>
      </c>
      <c r="BM483" s="75" t="s">
        <v>576</v>
      </c>
      <c r="BN483" s="77" t="s">
        <v>1801</v>
      </c>
      <c r="BO483" s="78">
        <v>150</v>
      </c>
      <c r="BP483" s="75" t="s">
        <v>4185</v>
      </c>
      <c r="BQ483" s="80">
        <v>45141</v>
      </c>
      <c r="BR483" s="75" t="s">
        <v>4186</v>
      </c>
      <c r="BS483" s="75" t="s">
        <v>1608</v>
      </c>
      <c r="BT483" s="75">
        <v>300</v>
      </c>
      <c r="BU483" s="75">
        <v>0</v>
      </c>
    </row>
    <row r="484" ht="48" spans="1:73">
      <c r="A484" s="16">
        <f t="shared" si="98"/>
        <v>480</v>
      </c>
      <c r="B484" s="16" t="s">
        <v>1166</v>
      </c>
      <c r="C484" s="16" t="s">
        <v>1167</v>
      </c>
      <c r="D484" s="16" t="s">
        <v>40</v>
      </c>
      <c r="E484" s="16">
        <v>4</v>
      </c>
      <c r="F484" s="19" t="s">
        <v>506</v>
      </c>
      <c r="G484" s="19" t="s">
        <v>506</v>
      </c>
      <c r="H484" s="16" t="s">
        <v>42</v>
      </c>
      <c r="I484" s="16">
        <v>1</v>
      </c>
      <c r="J484" s="33">
        <v>135</v>
      </c>
      <c r="K484" s="33">
        <f t="shared" si="99"/>
        <v>540</v>
      </c>
      <c r="L484" s="34">
        <v>209.1</v>
      </c>
      <c r="M484" s="33">
        <f t="shared" si="100"/>
        <v>836.4</v>
      </c>
      <c r="N484" s="35">
        <v>270</v>
      </c>
      <c r="O484" s="35">
        <v>1080</v>
      </c>
      <c r="P484" s="35">
        <f t="shared" si="101"/>
        <v>204.7</v>
      </c>
      <c r="Q484" s="35">
        <f t="shared" si="102"/>
        <v>818.8</v>
      </c>
      <c r="R484" s="35"/>
      <c r="S484" s="35"/>
      <c r="T484" s="41"/>
      <c r="X484" s="1" t="e">
        <f t="shared" si="105"/>
        <v>#N/A</v>
      </c>
      <c r="AA484" s="46">
        <v>1816867</v>
      </c>
      <c r="AB484" s="44" t="s">
        <v>1604</v>
      </c>
      <c r="AC484" s="44" t="s">
        <v>1623</v>
      </c>
      <c r="AD484" s="45" t="s">
        <v>4187</v>
      </c>
      <c r="AE484" s="44" t="s">
        <v>4188</v>
      </c>
      <c r="AF484" s="44">
        <v>600</v>
      </c>
      <c r="AG484" s="44">
        <v>0</v>
      </c>
      <c r="AH484" s="44">
        <f t="shared" si="103"/>
        <v>300</v>
      </c>
      <c r="AI484" s="44" t="s">
        <v>4189</v>
      </c>
      <c r="AJ484" s="50">
        <v>45502</v>
      </c>
      <c r="AK484" s="49" t="s">
        <v>4190</v>
      </c>
      <c r="AL484" s="44" t="s">
        <v>1608</v>
      </c>
      <c r="AM484" s="1" t="e">
        <f>VLOOKUP(C:C,AV:AW,2,FALSE)</f>
        <v>#N/A</v>
      </c>
      <c r="AQ484" s="52"/>
      <c r="AR484" s="52"/>
      <c r="AS484" s="52"/>
      <c r="AT484" s="52"/>
      <c r="AU484" s="52"/>
      <c r="AV484" s="52"/>
      <c r="AW484" s="52"/>
      <c r="AX484" s="52"/>
      <c r="AY484" s="96"/>
      <c r="AZ484" s="52"/>
      <c r="BH484" s="1" t="e">
        <f>VLOOKUP(C:C,BN:BO,2,FALSE)</f>
        <v>#N/A</v>
      </c>
      <c r="BI484" s="1" t="e">
        <f t="shared" si="104"/>
        <v>#N/A</v>
      </c>
      <c r="BJ484" s="76">
        <v>1591052</v>
      </c>
      <c r="BK484" s="75" t="s">
        <v>1604</v>
      </c>
      <c r="BL484" s="75" t="s">
        <v>1605</v>
      </c>
      <c r="BM484" s="75" t="s">
        <v>576</v>
      </c>
      <c r="BN484" s="77" t="s">
        <v>1801</v>
      </c>
      <c r="BO484" s="78">
        <v>150</v>
      </c>
      <c r="BP484" s="75" t="s">
        <v>4191</v>
      </c>
      <c r="BQ484" s="80">
        <v>45141</v>
      </c>
      <c r="BR484" s="75" t="s">
        <v>4192</v>
      </c>
      <c r="BS484" s="75" t="s">
        <v>1608</v>
      </c>
      <c r="BT484" s="75">
        <v>300</v>
      </c>
      <c r="BU484" s="75">
        <v>0</v>
      </c>
    </row>
    <row r="485" ht="48" spans="1:73">
      <c r="A485" s="16">
        <f t="shared" si="98"/>
        <v>481</v>
      </c>
      <c r="B485" s="16" t="s">
        <v>1168</v>
      </c>
      <c r="C485" s="16" t="s">
        <v>724</v>
      </c>
      <c r="D485" s="16" t="s">
        <v>106</v>
      </c>
      <c r="E485" s="16">
        <v>1</v>
      </c>
      <c r="F485" s="107" t="s">
        <v>1169</v>
      </c>
      <c r="G485" s="107" t="s">
        <v>1169</v>
      </c>
      <c r="H485" s="16" t="s">
        <v>42</v>
      </c>
      <c r="I485" s="16">
        <v>1</v>
      </c>
      <c r="J485" s="33">
        <v>315</v>
      </c>
      <c r="K485" s="33">
        <f t="shared" si="99"/>
        <v>315</v>
      </c>
      <c r="L485" s="34">
        <v>153</v>
      </c>
      <c r="M485" s="33">
        <f t="shared" si="100"/>
        <v>153</v>
      </c>
      <c r="N485" s="35">
        <v>270</v>
      </c>
      <c r="O485" s="35">
        <v>270</v>
      </c>
      <c r="P485" s="35">
        <f t="shared" si="101"/>
        <v>246</v>
      </c>
      <c r="Q485" s="35">
        <f t="shared" si="102"/>
        <v>246</v>
      </c>
      <c r="R485" s="35"/>
      <c r="S485" s="35"/>
      <c r="T485" s="41"/>
      <c r="X485" s="1" t="e">
        <f t="shared" si="105"/>
        <v>#N/A</v>
      </c>
      <c r="AA485" s="46">
        <v>1816867</v>
      </c>
      <c r="AB485" s="44" t="s">
        <v>1604</v>
      </c>
      <c r="AC485" s="44" t="s">
        <v>1623</v>
      </c>
      <c r="AD485" s="45" t="s">
        <v>653</v>
      </c>
      <c r="AE485" s="44" t="s">
        <v>4193</v>
      </c>
      <c r="AF485" s="44">
        <v>1000</v>
      </c>
      <c r="AG485" s="44">
        <v>0</v>
      </c>
      <c r="AH485" s="44">
        <f t="shared" si="103"/>
        <v>500</v>
      </c>
      <c r="AI485" s="44" t="s">
        <v>4194</v>
      </c>
      <c r="AJ485" s="50">
        <v>45502</v>
      </c>
      <c r="AK485" s="49" t="s">
        <v>4195</v>
      </c>
      <c r="AL485" s="44" t="s">
        <v>1608</v>
      </c>
      <c r="AM485" s="1" t="e">
        <f>VLOOKUP(C:C,AV:AW,2,FALSE)</f>
        <v>#N/A</v>
      </c>
      <c r="AQ485" s="52"/>
      <c r="AR485" s="52"/>
      <c r="AS485" s="52"/>
      <c r="AT485" s="52"/>
      <c r="AU485" s="52"/>
      <c r="AV485" s="52"/>
      <c r="AW485" s="52"/>
      <c r="AX485" s="52"/>
      <c r="AY485" s="96"/>
      <c r="AZ485" s="52"/>
      <c r="BH485" s="1" t="e">
        <f>VLOOKUP(C:C,BN:BO,2,FALSE)</f>
        <v>#N/A</v>
      </c>
      <c r="BI485" s="1" t="e">
        <f t="shared" si="104"/>
        <v>#N/A</v>
      </c>
      <c r="BJ485" s="76">
        <v>1591052</v>
      </c>
      <c r="BK485" s="75" t="s">
        <v>1604</v>
      </c>
      <c r="BL485" s="75" t="s">
        <v>1605</v>
      </c>
      <c r="BM485" s="75" t="s">
        <v>576</v>
      </c>
      <c r="BN485" s="77" t="s">
        <v>1774</v>
      </c>
      <c r="BO485" s="78">
        <v>40</v>
      </c>
      <c r="BP485" s="75" t="s">
        <v>4196</v>
      </c>
      <c r="BQ485" s="80">
        <v>45141</v>
      </c>
      <c r="BR485" s="75" t="s">
        <v>4197</v>
      </c>
      <c r="BS485" s="75" t="s">
        <v>1608</v>
      </c>
      <c r="BT485" s="75">
        <v>80</v>
      </c>
      <c r="BU485" s="75">
        <v>0</v>
      </c>
    </row>
    <row r="486" ht="48" spans="1:73">
      <c r="A486" s="16">
        <f t="shared" si="98"/>
        <v>482</v>
      </c>
      <c r="B486" s="16" t="s">
        <v>1170</v>
      </c>
      <c r="C486" s="16" t="s">
        <v>1171</v>
      </c>
      <c r="D486" s="16" t="s">
        <v>40</v>
      </c>
      <c r="E486" s="16">
        <v>2</v>
      </c>
      <c r="F486" s="18" t="s">
        <v>56</v>
      </c>
      <c r="G486" s="18" t="s">
        <v>56</v>
      </c>
      <c r="H486" s="16" t="s">
        <v>42</v>
      </c>
      <c r="I486" s="16">
        <v>1</v>
      </c>
      <c r="J486" s="33">
        <v>90</v>
      </c>
      <c r="K486" s="33">
        <f t="shared" si="99"/>
        <v>180</v>
      </c>
      <c r="L486" s="34">
        <v>510</v>
      </c>
      <c r="M486" s="33">
        <f t="shared" si="100"/>
        <v>1020</v>
      </c>
      <c r="N486" s="35">
        <v>54</v>
      </c>
      <c r="O486" s="35">
        <v>108</v>
      </c>
      <c r="P486" s="35">
        <f t="shared" si="101"/>
        <v>218</v>
      </c>
      <c r="Q486" s="35">
        <f t="shared" si="102"/>
        <v>436</v>
      </c>
      <c r="R486" s="35"/>
      <c r="S486" s="35"/>
      <c r="T486" s="41"/>
      <c r="X486" s="1" t="e">
        <f t="shared" si="105"/>
        <v>#N/A</v>
      </c>
      <c r="AA486" s="46">
        <v>1816867</v>
      </c>
      <c r="AB486" s="44" t="s">
        <v>1604</v>
      </c>
      <c r="AC486" s="44" t="s">
        <v>1623</v>
      </c>
      <c r="AD486" s="45" t="s">
        <v>4198</v>
      </c>
      <c r="AE486" s="44" t="s">
        <v>4199</v>
      </c>
      <c r="AF486" s="44">
        <v>600</v>
      </c>
      <c r="AG486" s="44">
        <v>0</v>
      </c>
      <c r="AH486" s="44">
        <f t="shared" si="103"/>
        <v>300</v>
      </c>
      <c r="AI486" s="44" t="s">
        <v>4200</v>
      </c>
      <c r="AJ486" s="50">
        <v>45502</v>
      </c>
      <c r="AK486" s="49" t="s">
        <v>4201</v>
      </c>
      <c r="AL486" s="44" t="s">
        <v>1608</v>
      </c>
      <c r="AM486" s="1" t="e">
        <f>VLOOKUP(C:C,AV:AW,2,FALSE)</f>
        <v>#N/A</v>
      </c>
      <c r="AQ486" s="52"/>
      <c r="AR486" s="52"/>
      <c r="AS486" s="52"/>
      <c r="AT486" s="52"/>
      <c r="AU486" s="52"/>
      <c r="AV486" s="52"/>
      <c r="AW486" s="52"/>
      <c r="AX486" s="52"/>
      <c r="AY486" s="96"/>
      <c r="AZ486" s="52"/>
      <c r="BH486" s="1" t="e">
        <f>VLOOKUP(C:C,BN:BO,2,FALSE)</f>
        <v>#N/A</v>
      </c>
      <c r="BI486" s="1" t="e">
        <f t="shared" si="104"/>
        <v>#N/A</v>
      </c>
      <c r="BJ486" s="76">
        <v>1591052</v>
      </c>
      <c r="BK486" s="75" t="s">
        <v>1604</v>
      </c>
      <c r="BL486" s="75" t="s">
        <v>1605</v>
      </c>
      <c r="BM486" s="75" t="s">
        <v>576</v>
      </c>
      <c r="BN486" s="77" t="s">
        <v>2319</v>
      </c>
      <c r="BO486" s="78">
        <v>40</v>
      </c>
      <c r="BP486" s="75" t="s">
        <v>4202</v>
      </c>
      <c r="BQ486" s="80">
        <v>45141</v>
      </c>
      <c r="BR486" s="75" t="s">
        <v>4203</v>
      </c>
      <c r="BS486" s="75" t="s">
        <v>1608</v>
      </c>
      <c r="BT486" s="75">
        <v>80</v>
      </c>
      <c r="BU486" s="75">
        <v>0</v>
      </c>
    </row>
    <row r="487" ht="48" spans="1:73">
      <c r="A487" s="16">
        <f t="shared" si="98"/>
        <v>483</v>
      </c>
      <c r="B487" s="16" t="s">
        <v>1172</v>
      </c>
      <c r="C487" s="16" t="s">
        <v>1173</v>
      </c>
      <c r="D487" s="16" t="s">
        <v>545</v>
      </c>
      <c r="E487" s="16">
        <v>4</v>
      </c>
      <c r="F487" s="18" t="s">
        <v>56</v>
      </c>
      <c r="G487" s="18" t="s">
        <v>56</v>
      </c>
      <c r="H487" s="16" t="s">
        <v>42</v>
      </c>
      <c r="I487" s="16">
        <v>1</v>
      </c>
      <c r="J487" s="33">
        <v>315</v>
      </c>
      <c r="K487" s="33">
        <f t="shared" si="99"/>
        <v>1260</v>
      </c>
      <c r="L487" s="34">
        <v>326.4</v>
      </c>
      <c r="M487" s="33">
        <f t="shared" si="100"/>
        <v>1305.6</v>
      </c>
      <c r="N487" s="35">
        <v>576</v>
      </c>
      <c r="O487" s="35">
        <v>2304</v>
      </c>
      <c r="P487" s="35">
        <f t="shared" si="101"/>
        <v>405.8</v>
      </c>
      <c r="Q487" s="35">
        <f t="shared" si="102"/>
        <v>1623.2</v>
      </c>
      <c r="R487" s="35"/>
      <c r="S487" s="35"/>
      <c r="T487" s="41"/>
      <c r="X487" s="1" t="e">
        <f t="shared" si="105"/>
        <v>#N/A</v>
      </c>
      <c r="AA487" s="46">
        <v>1816867</v>
      </c>
      <c r="AB487" s="44" t="s">
        <v>1604</v>
      </c>
      <c r="AC487" s="44" t="s">
        <v>1623</v>
      </c>
      <c r="AD487" s="45" t="s">
        <v>3698</v>
      </c>
      <c r="AE487" s="44" t="s">
        <v>3699</v>
      </c>
      <c r="AF487" s="44">
        <v>600</v>
      </c>
      <c r="AG487" s="44">
        <v>0</v>
      </c>
      <c r="AH487" s="44">
        <f t="shared" si="103"/>
        <v>300</v>
      </c>
      <c r="AI487" s="44" t="s">
        <v>4204</v>
      </c>
      <c r="AJ487" s="50">
        <v>45502</v>
      </c>
      <c r="AK487" s="49" t="s">
        <v>4205</v>
      </c>
      <c r="AL487" s="44" t="s">
        <v>1608</v>
      </c>
      <c r="AM487" s="1" t="e">
        <f>VLOOKUP(C:C,AV:AW,2,FALSE)</f>
        <v>#N/A</v>
      </c>
      <c r="AQ487" s="52"/>
      <c r="AR487" s="52"/>
      <c r="AS487" s="52"/>
      <c r="AT487" s="52"/>
      <c r="AU487" s="52"/>
      <c r="AV487" s="52"/>
      <c r="AW487" s="52"/>
      <c r="AX487" s="52"/>
      <c r="AY487" s="96"/>
      <c r="AZ487" s="52"/>
      <c r="BH487" s="1">
        <f>VLOOKUP(C:C,BN:BO,2,FALSE)</f>
        <v>320</v>
      </c>
      <c r="BI487" s="1">
        <f t="shared" si="104"/>
        <v>6.39999999999998</v>
      </c>
      <c r="BJ487" s="76">
        <v>1591052</v>
      </c>
      <c r="BK487" s="75" t="s">
        <v>1604</v>
      </c>
      <c r="BL487" s="75" t="s">
        <v>1605</v>
      </c>
      <c r="BM487" s="75" t="s">
        <v>576</v>
      </c>
      <c r="BN487" s="77" t="s">
        <v>2319</v>
      </c>
      <c r="BO487" s="78">
        <v>40</v>
      </c>
      <c r="BP487" s="75" t="s">
        <v>4206</v>
      </c>
      <c r="BQ487" s="80">
        <v>45141</v>
      </c>
      <c r="BR487" s="75" t="s">
        <v>4207</v>
      </c>
      <c r="BS487" s="75" t="s">
        <v>1608</v>
      </c>
      <c r="BT487" s="75">
        <v>80</v>
      </c>
      <c r="BU487" s="75">
        <v>0</v>
      </c>
    </row>
    <row r="488" ht="48" spans="1:73">
      <c r="A488" s="16">
        <f t="shared" si="98"/>
        <v>484</v>
      </c>
      <c r="B488" s="16" t="s">
        <v>1174</v>
      </c>
      <c r="C488" s="16" t="s">
        <v>1175</v>
      </c>
      <c r="D488" s="16" t="s">
        <v>40</v>
      </c>
      <c r="E488" s="16">
        <v>2</v>
      </c>
      <c r="F488" s="18" t="s">
        <v>56</v>
      </c>
      <c r="G488" s="18" t="s">
        <v>56</v>
      </c>
      <c r="H488" s="16" t="s">
        <v>42</v>
      </c>
      <c r="I488" s="16">
        <v>1</v>
      </c>
      <c r="J488" s="33">
        <v>90</v>
      </c>
      <c r="K488" s="33">
        <f t="shared" si="99"/>
        <v>180</v>
      </c>
      <c r="L488" s="34">
        <v>30.6</v>
      </c>
      <c r="M488" s="33">
        <f t="shared" si="100"/>
        <v>61.2</v>
      </c>
      <c r="N488" s="35">
        <v>54</v>
      </c>
      <c r="O488" s="35">
        <v>108</v>
      </c>
      <c r="P488" s="35">
        <f t="shared" si="101"/>
        <v>58.2</v>
      </c>
      <c r="Q488" s="35">
        <f t="shared" si="102"/>
        <v>116.4</v>
      </c>
      <c r="R488" s="35"/>
      <c r="S488" s="35"/>
      <c r="T488" s="41"/>
      <c r="X488" s="1" t="e">
        <f t="shared" si="105"/>
        <v>#N/A</v>
      </c>
      <c r="AA488" s="46">
        <v>1816867</v>
      </c>
      <c r="AB488" s="44" t="s">
        <v>1604</v>
      </c>
      <c r="AC488" s="44" t="s">
        <v>1623</v>
      </c>
      <c r="AD488" s="45" t="s">
        <v>299</v>
      </c>
      <c r="AE488" s="44" t="s">
        <v>4208</v>
      </c>
      <c r="AF488" s="44">
        <v>280</v>
      </c>
      <c r="AG488" s="44">
        <v>0</v>
      </c>
      <c r="AH488" s="44">
        <f t="shared" si="103"/>
        <v>140</v>
      </c>
      <c r="AI488" s="44" t="s">
        <v>4209</v>
      </c>
      <c r="AJ488" s="50">
        <v>45502</v>
      </c>
      <c r="AK488" s="49" t="s">
        <v>4210</v>
      </c>
      <c r="AL488" s="44" t="s">
        <v>1608</v>
      </c>
      <c r="AM488" s="1" t="e">
        <f>VLOOKUP(C:C,AV:AW,2,FALSE)</f>
        <v>#N/A</v>
      </c>
      <c r="AQ488" s="52"/>
      <c r="AR488" s="52"/>
      <c r="AS488" s="52"/>
      <c r="AT488" s="52"/>
      <c r="AU488" s="52"/>
      <c r="AV488" s="52"/>
      <c r="AW488" s="52"/>
      <c r="AX488" s="52"/>
      <c r="AY488" s="96"/>
      <c r="AZ488" s="52"/>
      <c r="BH488" s="1" t="e">
        <f>VLOOKUP(C:C,BN:BO,2,FALSE)</f>
        <v>#N/A</v>
      </c>
      <c r="BI488" s="1" t="e">
        <f t="shared" si="104"/>
        <v>#N/A</v>
      </c>
      <c r="BJ488" s="76">
        <v>1591052</v>
      </c>
      <c r="BK488" s="75" t="s">
        <v>1604</v>
      </c>
      <c r="BL488" s="75" t="s">
        <v>1605</v>
      </c>
      <c r="BM488" s="75" t="s">
        <v>576</v>
      </c>
      <c r="BN488" s="77" t="s">
        <v>1774</v>
      </c>
      <c r="BO488" s="78">
        <v>40</v>
      </c>
      <c r="BP488" s="75" t="s">
        <v>4211</v>
      </c>
      <c r="BQ488" s="80">
        <v>45141</v>
      </c>
      <c r="BR488" s="75" t="s">
        <v>4212</v>
      </c>
      <c r="BS488" s="75" t="s">
        <v>1608</v>
      </c>
      <c r="BT488" s="75">
        <v>80</v>
      </c>
      <c r="BU488" s="75">
        <v>0</v>
      </c>
    </row>
    <row r="489" ht="48" spans="1:73">
      <c r="A489" s="16">
        <f t="shared" si="98"/>
        <v>485</v>
      </c>
      <c r="B489" s="16" t="s">
        <v>1174</v>
      </c>
      <c r="C489" s="16" t="s">
        <v>1176</v>
      </c>
      <c r="D489" s="16" t="s">
        <v>40</v>
      </c>
      <c r="E489" s="16">
        <v>2</v>
      </c>
      <c r="F489" s="18" t="s">
        <v>56</v>
      </c>
      <c r="G489" s="18" t="s">
        <v>56</v>
      </c>
      <c r="H489" s="16" t="s">
        <v>42</v>
      </c>
      <c r="I489" s="16">
        <v>1</v>
      </c>
      <c r="J489" s="33">
        <v>90</v>
      </c>
      <c r="K489" s="33">
        <f t="shared" si="99"/>
        <v>180</v>
      </c>
      <c r="L489" s="34">
        <v>30.6</v>
      </c>
      <c r="M489" s="33">
        <f t="shared" si="100"/>
        <v>61.2</v>
      </c>
      <c r="N489" s="35">
        <v>54</v>
      </c>
      <c r="O489" s="35">
        <v>108</v>
      </c>
      <c r="P489" s="35">
        <f t="shared" si="101"/>
        <v>58.2</v>
      </c>
      <c r="Q489" s="35">
        <f t="shared" si="102"/>
        <v>116.4</v>
      </c>
      <c r="R489" s="35"/>
      <c r="S489" s="35"/>
      <c r="T489" s="41"/>
      <c r="X489" s="1" t="e">
        <f t="shared" si="105"/>
        <v>#N/A</v>
      </c>
      <c r="AA489" s="46">
        <v>1816867</v>
      </c>
      <c r="AB489" s="44" t="s">
        <v>1604</v>
      </c>
      <c r="AC489" s="44" t="s">
        <v>1623</v>
      </c>
      <c r="AD489" s="45" t="s">
        <v>1055</v>
      </c>
      <c r="AE489" s="44" t="s">
        <v>1056</v>
      </c>
      <c r="AF489" s="44">
        <v>700</v>
      </c>
      <c r="AG489" s="44">
        <v>0</v>
      </c>
      <c r="AH489" s="44">
        <f t="shared" si="103"/>
        <v>350</v>
      </c>
      <c r="AI489" s="44" t="s">
        <v>4213</v>
      </c>
      <c r="AJ489" s="50">
        <v>45502</v>
      </c>
      <c r="AK489" s="49" t="s">
        <v>4214</v>
      </c>
      <c r="AL489" s="44" t="s">
        <v>1608</v>
      </c>
      <c r="AM489" s="1" t="e">
        <f>VLOOKUP(C:C,AV:AW,2,FALSE)</f>
        <v>#N/A</v>
      </c>
      <c r="AQ489" s="52"/>
      <c r="AR489" s="52"/>
      <c r="AS489" s="52"/>
      <c r="AT489" s="52"/>
      <c r="AU489" s="52"/>
      <c r="AV489" s="52"/>
      <c r="AW489" s="52"/>
      <c r="AX489" s="52"/>
      <c r="AY489" s="96"/>
      <c r="AZ489" s="52"/>
      <c r="BH489" s="1" t="e">
        <f>VLOOKUP(C:C,BN:BO,2,FALSE)</f>
        <v>#N/A</v>
      </c>
      <c r="BI489" s="1" t="e">
        <f t="shared" si="104"/>
        <v>#N/A</v>
      </c>
      <c r="BJ489" s="76">
        <v>1591052</v>
      </c>
      <c r="BK489" s="75" t="s">
        <v>1604</v>
      </c>
      <c r="BL489" s="75" t="s">
        <v>1605</v>
      </c>
      <c r="BM489" s="75" t="s">
        <v>576</v>
      </c>
      <c r="BN489" s="77" t="s">
        <v>2319</v>
      </c>
      <c r="BO489" s="78">
        <v>40</v>
      </c>
      <c r="BP489" s="75" t="s">
        <v>4215</v>
      </c>
      <c r="BQ489" s="80">
        <v>45141</v>
      </c>
      <c r="BR489" s="75" t="s">
        <v>4216</v>
      </c>
      <c r="BS489" s="75" t="s">
        <v>1608</v>
      </c>
      <c r="BT489" s="75">
        <v>80</v>
      </c>
      <c r="BU489" s="75">
        <v>0</v>
      </c>
    </row>
    <row r="490" ht="48" spans="1:73">
      <c r="A490" s="16">
        <f t="shared" si="98"/>
        <v>486</v>
      </c>
      <c r="B490" s="16" t="s">
        <v>1177</v>
      </c>
      <c r="C490" s="16" t="s">
        <v>1178</v>
      </c>
      <c r="D490" s="16" t="s">
        <v>40</v>
      </c>
      <c r="E490" s="16">
        <v>3</v>
      </c>
      <c r="F490" s="18" t="s">
        <v>56</v>
      </c>
      <c r="G490" s="18" t="s">
        <v>56</v>
      </c>
      <c r="H490" s="16" t="s">
        <v>42</v>
      </c>
      <c r="I490" s="16">
        <v>1</v>
      </c>
      <c r="J490" s="33">
        <v>90</v>
      </c>
      <c r="K490" s="33">
        <f t="shared" si="99"/>
        <v>270</v>
      </c>
      <c r="L490" s="34">
        <v>30.6</v>
      </c>
      <c r="M490" s="33">
        <f t="shared" si="100"/>
        <v>91.8</v>
      </c>
      <c r="N490" s="35">
        <v>54</v>
      </c>
      <c r="O490" s="35">
        <v>162</v>
      </c>
      <c r="P490" s="35">
        <f t="shared" si="101"/>
        <v>58.2</v>
      </c>
      <c r="Q490" s="35">
        <f t="shared" si="102"/>
        <v>174.6</v>
      </c>
      <c r="R490" s="35"/>
      <c r="S490" s="35"/>
      <c r="T490" s="41"/>
      <c r="X490" s="1" t="e">
        <f t="shared" si="105"/>
        <v>#N/A</v>
      </c>
      <c r="AA490" s="46">
        <v>1816867</v>
      </c>
      <c r="AB490" s="44" t="s">
        <v>1604</v>
      </c>
      <c r="AC490" s="44" t="s">
        <v>1623</v>
      </c>
      <c r="AD490" s="45" t="s">
        <v>4217</v>
      </c>
      <c r="AE490" s="44" t="s">
        <v>40</v>
      </c>
      <c r="AF490" s="44">
        <v>200</v>
      </c>
      <c r="AG490" s="44">
        <v>0</v>
      </c>
      <c r="AH490" s="44">
        <f t="shared" si="103"/>
        <v>100</v>
      </c>
      <c r="AI490" s="44" t="s">
        <v>4218</v>
      </c>
      <c r="AJ490" s="50">
        <v>45502</v>
      </c>
      <c r="AK490" s="49" t="s">
        <v>4219</v>
      </c>
      <c r="AL490" s="44" t="s">
        <v>1608</v>
      </c>
      <c r="AM490" s="1" t="e">
        <f>VLOOKUP(C:C,AV:AW,2,FALSE)</f>
        <v>#N/A</v>
      </c>
      <c r="AQ490" s="52"/>
      <c r="AR490" s="52"/>
      <c r="AS490" s="52"/>
      <c r="AT490" s="52"/>
      <c r="AU490" s="52"/>
      <c r="AV490" s="52"/>
      <c r="AW490" s="52"/>
      <c r="AX490" s="52"/>
      <c r="AY490" s="96"/>
      <c r="AZ490" s="52"/>
      <c r="BH490" s="1" t="e">
        <f>VLOOKUP(C:C,BN:BO,2,FALSE)</f>
        <v>#N/A</v>
      </c>
      <c r="BI490" s="1" t="e">
        <f t="shared" si="104"/>
        <v>#N/A</v>
      </c>
      <c r="BJ490" s="76">
        <v>1591052</v>
      </c>
      <c r="BK490" s="75" t="s">
        <v>1604</v>
      </c>
      <c r="BL490" s="75" t="s">
        <v>1605</v>
      </c>
      <c r="BM490" s="75" t="s">
        <v>576</v>
      </c>
      <c r="BN490" s="77" t="s">
        <v>2319</v>
      </c>
      <c r="BO490" s="78">
        <v>40</v>
      </c>
      <c r="BP490" s="75" t="s">
        <v>4220</v>
      </c>
      <c r="BQ490" s="80">
        <v>45141</v>
      </c>
      <c r="BR490" s="75" t="s">
        <v>4221</v>
      </c>
      <c r="BS490" s="75" t="s">
        <v>1608</v>
      </c>
      <c r="BT490" s="75">
        <v>80</v>
      </c>
      <c r="BU490" s="75">
        <v>0</v>
      </c>
    </row>
    <row r="491" ht="48" spans="1:73">
      <c r="A491" s="16">
        <f t="shared" si="98"/>
        <v>487</v>
      </c>
      <c r="B491" s="16" t="s">
        <v>1179</v>
      </c>
      <c r="C491" s="16" t="s">
        <v>1180</v>
      </c>
      <c r="D491" s="16" t="s">
        <v>1181</v>
      </c>
      <c r="E491" s="16">
        <v>2</v>
      </c>
      <c r="F491" s="18" t="s">
        <v>1182</v>
      </c>
      <c r="G491" s="18" t="s">
        <v>1182</v>
      </c>
      <c r="H491" s="16" t="s">
        <v>42</v>
      </c>
      <c r="I491" s="16">
        <v>1</v>
      </c>
      <c r="J491" s="33">
        <v>540</v>
      </c>
      <c r="K491" s="33">
        <f t="shared" si="99"/>
        <v>1080</v>
      </c>
      <c r="L491" s="34">
        <v>357</v>
      </c>
      <c r="M491" s="33">
        <f t="shared" si="100"/>
        <v>714</v>
      </c>
      <c r="N491" s="35">
        <v>540</v>
      </c>
      <c r="O491" s="35">
        <v>1080</v>
      </c>
      <c r="P491" s="35">
        <f t="shared" si="101"/>
        <v>479</v>
      </c>
      <c r="Q491" s="35">
        <f t="shared" si="102"/>
        <v>958</v>
      </c>
      <c r="R491" s="35"/>
      <c r="S491" s="35"/>
      <c r="T491" s="41"/>
      <c r="X491" s="1">
        <f>VLOOKUP(C:C,AE:AH,4,FALSE)</f>
        <v>500</v>
      </c>
      <c r="Y491" s="1">
        <f>L491-X491</f>
        <v>-143</v>
      </c>
      <c r="AA491" s="46">
        <v>1816867</v>
      </c>
      <c r="AB491" s="44" t="s">
        <v>1604</v>
      </c>
      <c r="AC491" s="44" t="s">
        <v>1623</v>
      </c>
      <c r="AD491" s="45" t="s">
        <v>3305</v>
      </c>
      <c r="AE491" s="44" t="s">
        <v>4222</v>
      </c>
      <c r="AF491" s="44">
        <v>280</v>
      </c>
      <c r="AG491" s="44">
        <v>0</v>
      </c>
      <c r="AH491" s="44">
        <f t="shared" si="103"/>
        <v>140</v>
      </c>
      <c r="AI491" s="44" t="s">
        <v>4223</v>
      </c>
      <c r="AJ491" s="50">
        <v>45502</v>
      </c>
      <c r="AK491" s="49" t="s">
        <v>4224</v>
      </c>
      <c r="AL491" s="44" t="s">
        <v>1608</v>
      </c>
      <c r="AM491" s="1" t="e">
        <f>VLOOKUP(C:C,AV:AW,2,FALSE)</f>
        <v>#N/A</v>
      </c>
      <c r="AQ491" s="52"/>
      <c r="AR491" s="52"/>
      <c r="AS491" s="52"/>
      <c r="AT491" s="52"/>
      <c r="AU491" s="52"/>
      <c r="AV491" s="52"/>
      <c r="AW491" s="52"/>
      <c r="AX491" s="52"/>
      <c r="AY491" s="96"/>
      <c r="AZ491" s="52"/>
      <c r="BH491" s="1">
        <f>VLOOKUP(C:C,BN:BO,2,FALSE)</f>
        <v>500</v>
      </c>
      <c r="BI491" s="1">
        <f t="shared" si="104"/>
        <v>-143</v>
      </c>
      <c r="BJ491" s="76">
        <v>1591052</v>
      </c>
      <c r="BK491" s="75" t="s">
        <v>1604</v>
      </c>
      <c r="BL491" s="75" t="s">
        <v>1605</v>
      </c>
      <c r="BM491" s="75" t="s">
        <v>576</v>
      </c>
      <c r="BN491" s="77" t="s">
        <v>1751</v>
      </c>
      <c r="BO491" s="78">
        <v>30</v>
      </c>
      <c r="BP491" s="75" t="s">
        <v>4225</v>
      </c>
      <c r="BQ491" s="80">
        <v>45141</v>
      </c>
      <c r="BR491" s="75" t="s">
        <v>4226</v>
      </c>
      <c r="BS491" s="75" t="s">
        <v>1608</v>
      </c>
      <c r="BT491" s="75">
        <v>60</v>
      </c>
      <c r="BU491" s="75">
        <v>0</v>
      </c>
    </row>
    <row r="492" ht="45" spans="1:73">
      <c r="A492" s="16">
        <f t="shared" si="98"/>
        <v>488</v>
      </c>
      <c r="B492" s="16" t="s">
        <v>1183</v>
      </c>
      <c r="C492" s="16" t="s">
        <v>667</v>
      </c>
      <c r="D492" s="16" t="s">
        <v>40</v>
      </c>
      <c r="E492" s="16">
        <v>54</v>
      </c>
      <c r="F492" s="18" t="s">
        <v>1076</v>
      </c>
      <c r="G492" s="18" t="s">
        <v>1076</v>
      </c>
      <c r="H492" s="16" t="s">
        <v>42</v>
      </c>
      <c r="I492" s="16">
        <v>2</v>
      </c>
      <c r="J492" s="32">
        <v>135</v>
      </c>
      <c r="K492" s="33">
        <f t="shared" si="99"/>
        <v>14580</v>
      </c>
      <c r="L492" s="34">
        <v>153</v>
      </c>
      <c r="M492" s="33">
        <f t="shared" si="100"/>
        <v>16524</v>
      </c>
      <c r="N492" s="35">
        <v>90</v>
      </c>
      <c r="O492" s="35">
        <v>9720</v>
      </c>
      <c r="P492" s="35">
        <f t="shared" si="101"/>
        <v>126</v>
      </c>
      <c r="Q492" s="35">
        <f t="shared" si="102"/>
        <v>13608</v>
      </c>
      <c r="R492" s="35"/>
      <c r="S492" s="35"/>
      <c r="T492" s="41"/>
      <c r="X492" s="1" t="e">
        <f t="shared" si="105"/>
        <v>#N/A</v>
      </c>
      <c r="AA492" s="46">
        <v>1816867</v>
      </c>
      <c r="AB492" s="44" t="s">
        <v>1604</v>
      </c>
      <c r="AC492" s="44" t="s">
        <v>1623</v>
      </c>
      <c r="AD492" s="45" t="s">
        <v>4227</v>
      </c>
      <c r="AE492" s="44" t="s">
        <v>4228</v>
      </c>
      <c r="AF492" s="44">
        <v>200</v>
      </c>
      <c r="AG492" s="44">
        <v>0</v>
      </c>
      <c r="AH492" s="44">
        <f t="shared" si="103"/>
        <v>100</v>
      </c>
      <c r="AI492" s="44" t="s">
        <v>4229</v>
      </c>
      <c r="AJ492" s="50">
        <v>45502</v>
      </c>
      <c r="AK492" s="49" t="s">
        <v>4230</v>
      </c>
      <c r="AL492" s="44" t="s">
        <v>1608</v>
      </c>
      <c r="AM492" s="1" t="e">
        <f>VLOOKUP(C:C,AV:AW,2,FALSE)</f>
        <v>#N/A</v>
      </c>
      <c r="AQ492" s="52"/>
      <c r="AR492" s="52"/>
      <c r="AS492" s="52"/>
      <c r="AT492" s="52"/>
      <c r="AU492" s="52"/>
      <c r="AV492" s="52"/>
      <c r="AW492" s="52"/>
      <c r="AX492" s="52"/>
      <c r="AY492" s="96"/>
      <c r="AZ492" s="52"/>
      <c r="BH492" s="1" t="e">
        <f>VLOOKUP(C:C,BN:BO,2,FALSE)</f>
        <v>#N/A</v>
      </c>
      <c r="BI492" s="1" t="e">
        <f t="shared" si="104"/>
        <v>#N/A</v>
      </c>
      <c r="BJ492" s="76">
        <v>1591092</v>
      </c>
      <c r="BK492" s="75" t="s">
        <v>1572</v>
      </c>
      <c r="BL492" s="75" t="s">
        <v>1605</v>
      </c>
      <c r="BM492" s="75" t="s">
        <v>477</v>
      </c>
      <c r="BN492" s="77" t="s">
        <v>478</v>
      </c>
      <c r="BO492" s="78">
        <v>1890</v>
      </c>
      <c r="BP492" s="75" t="s">
        <v>4231</v>
      </c>
      <c r="BQ492" s="80">
        <v>45141</v>
      </c>
      <c r="BR492" s="75" t="s">
        <v>2753</v>
      </c>
      <c r="BS492" s="75" t="s">
        <v>1608</v>
      </c>
      <c r="BT492" s="75">
        <v>3780</v>
      </c>
      <c r="BU492" s="75">
        <v>0</v>
      </c>
    </row>
    <row r="493" ht="45" spans="1:73">
      <c r="A493" s="16">
        <f t="shared" si="98"/>
        <v>489</v>
      </c>
      <c r="B493" s="16" t="s">
        <v>1184</v>
      </c>
      <c r="C493" s="16" t="s">
        <v>1185</v>
      </c>
      <c r="D493" s="16" t="s">
        <v>40</v>
      </c>
      <c r="E493" s="16">
        <v>28</v>
      </c>
      <c r="F493" s="18" t="s">
        <v>1076</v>
      </c>
      <c r="G493" s="18" t="s">
        <v>1076</v>
      </c>
      <c r="H493" s="16" t="s">
        <v>42</v>
      </c>
      <c r="I493" s="16">
        <v>2</v>
      </c>
      <c r="J493" s="32">
        <v>135</v>
      </c>
      <c r="K493" s="33">
        <f t="shared" si="99"/>
        <v>7560</v>
      </c>
      <c r="L493" s="34">
        <v>153</v>
      </c>
      <c r="M493" s="33">
        <f t="shared" si="100"/>
        <v>8568</v>
      </c>
      <c r="N493" s="35">
        <v>90</v>
      </c>
      <c r="O493" s="35">
        <v>5040</v>
      </c>
      <c r="P493" s="35">
        <f t="shared" si="101"/>
        <v>126</v>
      </c>
      <c r="Q493" s="35">
        <f t="shared" si="102"/>
        <v>7056</v>
      </c>
      <c r="R493" s="35"/>
      <c r="S493" s="35"/>
      <c r="T493" s="41"/>
      <c r="X493" s="1" t="e">
        <f t="shared" si="105"/>
        <v>#N/A</v>
      </c>
      <c r="AA493" s="46">
        <v>1816867</v>
      </c>
      <c r="AB493" s="44" t="s">
        <v>1604</v>
      </c>
      <c r="AC493" s="44" t="s">
        <v>1623</v>
      </c>
      <c r="AD493" s="45" t="s">
        <v>1068</v>
      </c>
      <c r="AE493" s="44" t="s">
        <v>40</v>
      </c>
      <c r="AF493" s="44">
        <v>300</v>
      </c>
      <c r="AG493" s="44">
        <v>0</v>
      </c>
      <c r="AH493" s="44">
        <f t="shared" si="103"/>
        <v>150</v>
      </c>
      <c r="AI493" s="44" t="s">
        <v>4232</v>
      </c>
      <c r="AJ493" s="50">
        <v>45502</v>
      </c>
      <c r="AK493" s="49" t="s">
        <v>4233</v>
      </c>
      <c r="AL493" s="44" t="s">
        <v>1608</v>
      </c>
      <c r="AM493" s="1" t="e">
        <f>VLOOKUP(C:C,AV:AW,2,FALSE)</f>
        <v>#N/A</v>
      </c>
      <c r="AQ493" s="52"/>
      <c r="AR493" s="52"/>
      <c r="AS493" s="52"/>
      <c r="AT493" s="52"/>
      <c r="AU493" s="52"/>
      <c r="AV493" s="52"/>
      <c r="AW493" s="52"/>
      <c r="AX493" s="52"/>
      <c r="AY493" s="96"/>
      <c r="AZ493" s="52"/>
      <c r="BH493" s="1" t="e">
        <f>VLOOKUP(C:C,BN:BO,2,FALSE)</f>
        <v>#N/A</v>
      </c>
      <c r="BI493" s="1" t="e">
        <f t="shared" si="104"/>
        <v>#N/A</v>
      </c>
      <c r="BJ493" s="76">
        <v>1591092</v>
      </c>
      <c r="BK493" s="75" t="s">
        <v>1572</v>
      </c>
      <c r="BL493" s="75" t="s">
        <v>1605</v>
      </c>
      <c r="BM493" s="75" t="s">
        <v>477</v>
      </c>
      <c r="BN493" s="77" t="s">
        <v>478</v>
      </c>
      <c r="BO493" s="78">
        <v>1890</v>
      </c>
      <c r="BP493" s="75" t="s">
        <v>4234</v>
      </c>
      <c r="BQ493" s="80">
        <v>45141</v>
      </c>
      <c r="BR493" s="75" t="s">
        <v>2757</v>
      </c>
      <c r="BS493" s="75" t="s">
        <v>1608</v>
      </c>
      <c r="BT493" s="75">
        <v>3780</v>
      </c>
      <c r="BU493" s="75">
        <v>0</v>
      </c>
    </row>
    <row r="494" ht="48" spans="1:73">
      <c r="A494" s="16">
        <f t="shared" si="98"/>
        <v>490</v>
      </c>
      <c r="B494" s="16" t="s">
        <v>1186</v>
      </c>
      <c r="C494" s="16" t="s">
        <v>1185</v>
      </c>
      <c r="D494" s="16" t="s">
        <v>40</v>
      </c>
      <c r="E494" s="16">
        <v>28</v>
      </c>
      <c r="F494" s="18" t="s">
        <v>1076</v>
      </c>
      <c r="G494" s="18" t="s">
        <v>1076</v>
      </c>
      <c r="H494" s="16" t="s">
        <v>42</v>
      </c>
      <c r="I494" s="16">
        <v>2</v>
      </c>
      <c r="J494" s="32">
        <v>135</v>
      </c>
      <c r="K494" s="33">
        <f t="shared" si="99"/>
        <v>7560</v>
      </c>
      <c r="L494" s="34">
        <v>153</v>
      </c>
      <c r="M494" s="33">
        <f t="shared" si="100"/>
        <v>8568</v>
      </c>
      <c r="N494" s="35">
        <v>90</v>
      </c>
      <c r="O494" s="35">
        <v>5040</v>
      </c>
      <c r="P494" s="35">
        <f t="shared" si="101"/>
        <v>126</v>
      </c>
      <c r="Q494" s="35">
        <f t="shared" si="102"/>
        <v>7056</v>
      </c>
      <c r="R494" s="35"/>
      <c r="S494" s="35"/>
      <c r="T494" s="41"/>
      <c r="X494" s="1" t="e">
        <f t="shared" si="105"/>
        <v>#N/A</v>
      </c>
      <c r="AA494" s="46">
        <v>1816867</v>
      </c>
      <c r="AB494" s="44" t="s">
        <v>1604</v>
      </c>
      <c r="AC494" s="44" t="s">
        <v>1623</v>
      </c>
      <c r="AD494" s="45" t="s">
        <v>1058</v>
      </c>
      <c r="AE494" s="44" t="s">
        <v>3286</v>
      </c>
      <c r="AF494" s="44">
        <v>300</v>
      </c>
      <c r="AG494" s="44">
        <v>0</v>
      </c>
      <c r="AH494" s="44">
        <f t="shared" si="103"/>
        <v>150</v>
      </c>
      <c r="AI494" s="44" t="s">
        <v>4235</v>
      </c>
      <c r="AJ494" s="50">
        <v>45502</v>
      </c>
      <c r="AK494" s="49" t="s">
        <v>4236</v>
      </c>
      <c r="AL494" s="44" t="s">
        <v>1608</v>
      </c>
      <c r="AM494" s="1" t="e">
        <f>VLOOKUP(C:C,AV:AW,2,FALSE)</f>
        <v>#N/A</v>
      </c>
      <c r="AQ494" s="52"/>
      <c r="AR494" s="52"/>
      <c r="AS494" s="52"/>
      <c r="AT494" s="52"/>
      <c r="AU494" s="52"/>
      <c r="AV494" s="52"/>
      <c r="AW494" s="52"/>
      <c r="AX494" s="52"/>
      <c r="AY494" s="96"/>
      <c r="AZ494" s="52"/>
      <c r="BH494" s="1" t="e">
        <f>VLOOKUP(C:C,BN:BO,2,FALSE)</f>
        <v>#N/A</v>
      </c>
      <c r="BI494" s="1" t="e">
        <f t="shared" si="104"/>
        <v>#N/A</v>
      </c>
      <c r="BJ494" s="76">
        <v>1591221</v>
      </c>
      <c r="BK494" s="75" t="s">
        <v>1604</v>
      </c>
      <c r="BL494" s="75" t="s">
        <v>1605</v>
      </c>
      <c r="BM494" s="75" t="s">
        <v>4237</v>
      </c>
      <c r="BN494" s="77" t="s">
        <v>4238</v>
      </c>
      <c r="BO494" s="78">
        <v>400</v>
      </c>
      <c r="BP494" s="75" t="s">
        <v>4239</v>
      </c>
      <c r="BQ494" s="80">
        <v>45141</v>
      </c>
      <c r="BR494" s="75" t="s">
        <v>4240</v>
      </c>
      <c r="BS494" s="75" t="s">
        <v>1608</v>
      </c>
      <c r="BT494" s="75">
        <v>800</v>
      </c>
      <c r="BU494" s="75">
        <v>0</v>
      </c>
    </row>
    <row r="495" ht="48" spans="1:73">
      <c r="A495" s="16">
        <f t="shared" si="98"/>
        <v>491</v>
      </c>
      <c r="B495" s="16" t="s">
        <v>1187</v>
      </c>
      <c r="C495" s="16" t="s">
        <v>1188</v>
      </c>
      <c r="D495" s="16" t="s">
        <v>40</v>
      </c>
      <c r="E495" s="16">
        <v>12</v>
      </c>
      <c r="F495" s="18" t="s">
        <v>1076</v>
      </c>
      <c r="G495" s="18" t="s">
        <v>1076</v>
      </c>
      <c r="H495" s="16" t="s">
        <v>42</v>
      </c>
      <c r="I495" s="16">
        <v>2</v>
      </c>
      <c r="J495" s="32">
        <v>135</v>
      </c>
      <c r="K495" s="33">
        <f t="shared" si="99"/>
        <v>3240</v>
      </c>
      <c r="L495" s="34">
        <v>153</v>
      </c>
      <c r="M495" s="33">
        <f t="shared" si="100"/>
        <v>3672</v>
      </c>
      <c r="N495" s="35">
        <v>90</v>
      </c>
      <c r="O495" s="35">
        <v>2160</v>
      </c>
      <c r="P495" s="35">
        <f t="shared" si="101"/>
        <v>126</v>
      </c>
      <c r="Q495" s="35">
        <f t="shared" si="102"/>
        <v>3024</v>
      </c>
      <c r="R495" s="35"/>
      <c r="S495" s="35"/>
      <c r="T495" s="41"/>
      <c r="X495" s="1" t="e">
        <f t="shared" si="105"/>
        <v>#N/A</v>
      </c>
      <c r="AA495" s="46">
        <v>1816867</v>
      </c>
      <c r="AB495" s="44" t="s">
        <v>1604</v>
      </c>
      <c r="AC495" s="44" t="s">
        <v>1623</v>
      </c>
      <c r="AD495" s="45" t="s">
        <v>3755</v>
      </c>
      <c r="AE495" s="44" t="s">
        <v>3756</v>
      </c>
      <c r="AF495" s="44">
        <v>400</v>
      </c>
      <c r="AG495" s="44">
        <v>0</v>
      </c>
      <c r="AH495" s="44">
        <f t="shared" si="103"/>
        <v>200</v>
      </c>
      <c r="AI495" s="44" t="s">
        <v>4241</v>
      </c>
      <c r="AJ495" s="50">
        <v>45502</v>
      </c>
      <c r="AK495" s="49" t="s">
        <v>4242</v>
      </c>
      <c r="AL495" s="44" t="s">
        <v>1608</v>
      </c>
      <c r="AM495" s="1" t="e">
        <f>VLOOKUP(C:C,AV:AW,2,FALSE)</f>
        <v>#N/A</v>
      </c>
      <c r="AQ495" s="52"/>
      <c r="AR495" s="52"/>
      <c r="AS495" s="52"/>
      <c r="AT495" s="52"/>
      <c r="AU495" s="52"/>
      <c r="AV495" s="52"/>
      <c r="AW495" s="52"/>
      <c r="AX495" s="52"/>
      <c r="AY495" s="96"/>
      <c r="AZ495" s="52"/>
      <c r="BH495" s="1" t="e">
        <f>VLOOKUP(C:C,BN:BO,2,FALSE)</f>
        <v>#N/A</v>
      </c>
      <c r="BI495" s="1" t="e">
        <f t="shared" si="104"/>
        <v>#N/A</v>
      </c>
      <c r="BJ495" s="76">
        <v>1593193</v>
      </c>
      <c r="BK495" s="75" t="s">
        <v>1604</v>
      </c>
      <c r="BL495" s="75" t="s">
        <v>1623</v>
      </c>
      <c r="BM495" s="75" t="s">
        <v>4011</v>
      </c>
      <c r="BN495" s="77" t="s">
        <v>4243</v>
      </c>
      <c r="BO495" s="78">
        <v>425</v>
      </c>
      <c r="BP495" s="75" t="s">
        <v>4244</v>
      </c>
      <c r="BQ495" s="80">
        <v>45145</v>
      </c>
      <c r="BR495" s="75" t="s">
        <v>4020</v>
      </c>
      <c r="BS495" s="75" t="s">
        <v>1608</v>
      </c>
      <c r="BT495" s="75">
        <v>250</v>
      </c>
      <c r="BU495" s="75">
        <v>600</v>
      </c>
    </row>
    <row r="496" ht="123.75" spans="1:73">
      <c r="A496" s="16">
        <f t="shared" si="98"/>
        <v>492</v>
      </c>
      <c r="B496" s="16" t="s">
        <v>1189</v>
      </c>
      <c r="C496" s="16" t="s">
        <v>1190</v>
      </c>
      <c r="D496" s="16" t="s">
        <v>40</v>
      </c>
      <c r="E496" s="16">
        <v>1</v>
      </c>
      <c r="F496" s="18" t="s">
        <v>4245</v>
      </c>
      <c r="G496" s="18" t="s">
        <v>4245</v>
      </c>
      <c r="H496" s="16" t="s">
        <v>42</v>
      </c>
      <c r="I496" s="16">
        <v>1</v>
      </c>
      <c r="J496" s="33">
        <v>315</v>
      </c>
      <c r="K496" s="33">
        <f t="shared" si="99"/>
        <v>315</v>
      </c>
      <c r="L496" s="34">
        <v>1530</v>
      </c>
      <c r="M496" s="33">
        <f t="shared" si="100"/>
        <v>1530</v>
      </c>
      <c r="N496" s="35">
        <v>720</v>
      </c>
      <c r="O496" s="35">
        <v>720</v>
      </c>
      <c r="P496" s="35">
        <f t="shared" si="101"/>
        <v>855</v>
      </c>
      <c r="Q496" s="35">
        <f t="shared" si="102"/>
        <v>855</v>
      </c>
      <c r="R496" s="35"/>
      <c r="S496" s="35"/>
      <c r="T496" s="41"/>
      <c r="X496" s="1" t="e">
        <f t="shared" si="105"/>
        <v>#N/A</v>
      </c>
      <c r="AA496" s="46">
        <v>1816867</v>
      </c>
      <c r="AB496" s="44" t="s">
        <v>1604</v>
      </c>
      <c r="AC496" s="44" t="s">
        <v>1623</v>
      </c>
      <c r="AD496" s="45" t="s">
        <v>3755</v>
      </c>
      <c r="AE496" s="44" t="s">
        <v>3756</v>
      </c>
      <c r="AF496" s="44">
        <v>400</v>
      </c>
      <c r="AG496" s="44">
        <v>0</v>
      </c>
      <c r="AH496" s="44">
        <f t="shared" si="103"/>
        <v>200</v>
      </c>
      <c r="AI496" s="44" t="s">
        <v>4246</v>
      </c>
      <c r="AJ496" s="50">
        <v>45502</v>
      </c>
      <c r="AK496" s="49" t="s">
        <v>4247</v>
      </c>
      <c r="AL496" s="44" t="s">
        <v>1608</v>
      </c>
      <c r="AM496" s="1" t="e">
        <f>VLOOKUP(C:C,AV:AW,2,FALSE)</f>
        <v>#N/A</v>
      </c>
      <c r="AQ496" s="52"/>
      <c r="AR496" s="52"/>
      <c r="AS496" s="52"/>
      <c r="AT496" s="52"/>
      <c r="AU496" s="52"/>
      <c r="AV496" s="52"/>
      <c r="AW496" s="52"/>
      <c r="AX496" s="52"/>
      <c r="AY496" s="96"/>
      <c r="AZ496" s="52"/>
      <c r="BH496" s="1">
        <f>VLOOKUP(C:C,BN:BO,2,FALSE)</f>
        <v>900</v>
      </c>
      <c r="BI496" s="1">
        <f t="shared" si="104"/>
        <v>630</v>
      </c>
      <c r="BJ496" s="76">
        <v>1593494</v>
      </c>
      <c r="BK496" s="75" t="s">
        <v>1604</v>
      </c>
      <c r="BL496" s="75" t="s">
        <v>1623</v>
      </c>
      <c r="BM496" s="75" t="s">
        <v>380</v>
      </c>
      <c r="BN496" s="77" t="s">
        <v>4006</v>
      </c>
      <c r="BO496" s="78">
        <v>295</v>
      </c>
      <c r="BP496" s="75" t="s">
        <v>4248</v>
      </c>
      <c r="BQ496" s="80">
        <v>45146</v>
      </c>
      <c r="BR496" s="75" t="s">
        <v>4008</v>
      </c>
      <c r="BS496" s="75" t="s">
        <v>1608</v>
      </c>
      <c r="BT496" s="75">
        <v>590</v>
      </c>
      <c r="BU496" s="75">
        <v>0</v>
      </c>
    </row>
    <row r="497" ht="48" spans="1:73">
      <c r="A497" s="16">
        <f t="shared" si="98"/>
        <v>493</v>
      </c>
      <c r="B497" s="16" t="s">
        <v>1192</v>
      </c>
      <c r="C497" s="16" t="s">
        <v>1193</v>
      </c>
      <c r="D497" s="16" t="s">
        <v>40</v>
      </c>
      <c r="E497" s="16">
        <v>4</v>
      </c>
      <c r="F497" s="18" t="s">
        <v>56</v>
      </c>
      <c r="G497" s="18" t="s">
        <v>56</v>
      </c>
      <c r="H497" s="16" t="s">
        <v>42</v>
      </c>
      <c r="I497" s="16">
        <v>1</v>
      </c>
      <c r="J497" s="33">
        <v>315</v>
      </c>
      <c r="K497" s="33">
        <f t="shared" si="99"/>
        <v>1260</v>
      </c>
      <c r="L497" s="34">
        <v>357</v>
      </c>
      <c r="M497" s="33">
        <f t="shared" si="100"/>
        <v>1428</v>
      </c>
      <c r="N497" s="35">
        <v>252</v>
      </c>
      <c r="O497" s="35">
        <v>1008</v>
      </c>
      <c r="P497" s="35">
        <f t="shared" si="101"/>
        <v>308</v>
      </c>
      <c r="Q497" s="35">
        <f t="shared" si="102"/>
        <v>1232</v>
      </c>
      <c r="R497" s="35"/>
      <c r="S497" s="35"/>
      <c r="T497" s="41"/>
      <c r="X497" s="1">
        <f>VLOOKUP(C:C,AE:AH,4,FALSE)</f>
        <v>450</v>
      </c>
      <c r="Y497" s="1">
        <f t="shared" ref="Y497:Y503" si="106">L497-X497</f>
        <v>-93</v>
      </c>
      <c r="AA497" s="46">
        <v>1816867</v>
      </c>
      <c r="AB497" s="44" t="s">
        <v>1604</v>
      </c>
      <c r="AC497" s="44" t="s">
        <v>1623</v>
      </c>
      <c r="AD497" s="45" t="s">
        <v>3704</v>
      </c>
      <c r="AE497" s="44" t="s">
        <v>3705</v>
      </c>
      <c r="AF497" s="44">
        <v>400</v>
      </c>
      <c r="AG497" s="44">
        <v>0</v>
      </c>
      <c r="AH497" s="44">
        <f t="shared" si="103"/>
        <v>200</v>
      </c>
      <c r="AI497" s="44" t="s">
        <v>4249</v>
      </c>
      <c r="AJ497" s="50">
        <v>45502</v>
      </c>
      <c r="AK497" s="49" t="s">
        <v>4250</v>
      </c>
      <c r="AL497" s="44" t="s">
        <v>1608</v>
      </c>
      <c r="AM497" s="1" t="e">
        <f>VLOOKUP(C:C,AV:AW,2,FALSE)</f>
        <v>#N/A</v>
      </c>
      <c r="AQ497" s="52"/>
      <c r="AR497" s="52"/>
      <c r="AS497" s="52"/>
      <c r="AT497" s="52"/>
      <c r="AU497" s="52"/>
      <c r="AV497" s="52"/>
      <c r="AW497" s="52"/>
      <c r="AX497" s="52"/>
      <c r="AY497" s="96"/>
      <c r="AZ497" s="52"/>
      <c r="BH497" s="1" t="e">
        <f>VLOOKUP(C:C,BN:BO,2,FALSE)</f>
        <v>#N/A</v>
      </c>
      <c r="BI497" s="1" t="e">
        <f t="shared" si="104"/>
        <v>#N/A</v>
      </c>
      <c r="BJ497" s="76">
        <v>1593494</v>
      </c>
      <c r="BK497" s="75" t="s">
        <v>1604</v>
      </c>
      <c r="BL497" s="75" t="s">
        <v>1623</v>
      </c>
      <c r="BM497" s="75" t="s">
        <v>380</v>
      </c>
      <c r="BN497" s="77" t="s">
        <v>3940</v>
      </c>
      <c r="BO497" s="78">
        <v>245</v>
      </c>
      <c r="BP497" s="75" t="s">
        <v>4251</v>
      </c>
      <c r="BQ497" s="80">
        <v>45146</v>
      </c>
      <c r="BR497" s="75" t="s">
        <v>3987</v>
      </c>
      <c r="BS497" s="75" t="s">
        <v>1608</v>
      </c>
      <c r="BT497" s="75">
        <v>490</v>
      </c>
      <c r="BU497" s="75">
        <v>0</v>
      </c>
    </row>
    <row r="498" ht="56.25" spans="1:73">
      <c r="A498" s="16">
        <f t="shared" si="98"/>
        <v>494</v>
      </c>
      <c r="B498" s="16" t="s">
        <v>1194</v>
      </c>
      <c r="C498" s="16" t="s">
        <v>40</v>
      </c>
      <c r="D498" s="16" t="s">
        <v>40</v>
      </c>
      <c r="E498" s="16">
        <v>4</v>
      </c>
      <c r="F498" s="18" t="s">
        <v>1195</v>
      </c>
      <c r="G498" s="18" t="s">
        <v>1195</v>
      </c>
      <c r="H498" s="16" t="s">
        <v>42</v>
      </c>
      <c r="I498" s="16">
        <v>1</v>
      </c>
      <c r="J498" s="33">
        <v>135</v>
      </c>
      <c r="K498" s="33">
        <f t="shared" si="99"/>
        <v>540</v>
      </c>
      <c r="L498" s="34">
        <v>153</v>
      </c>
      <c r="M498" s="33">
        <f t="shared" si="100"/>
        <v>612</v>
      </c>
      <c r="N498" s="35">
        <v>180</v>
      </c>
      <c r="O498" s="35">
        <v>720</v>
      </c>
      <c r="P498" s="35">
        <f t="shared" si="101"/>
        <v>156</v>
      </c>
      <c r="Q498" s="35">
        <f t="shared" si="102"/>
        <v>624</v>
      </c>
      <c r="R498" s="35"/>
      <c r="S498" s="35"/>
      <c r="T498" s="41"/>
      <c r="X498" s="1">
        <f>VLOOKUP(C:C,AE:AH,4,FALSE)</f>
        <v>300</v>
      </c>
      <c r="Y498" s="1">
        <f t="shared" si="106"/>
        <v>-147</v>
      </c>
      <c r="AA498" s="46">
        <v>1816867</v>
      </c>
      <c r="AB498" s="44" t="s">
        <v>1604</v>
      </c>
      <c r="AC498" s="44" t="s">
        <v>1623</v>
      </c>
      <c r="AD498" s="45" t="s">
        <v>3819</v>
      </c>
      <c r="AE498" s="44" t="s">
        <v>3820</v>
      </c>
      <c r="AF498" s="44">
        <v>400</v>
      </c>
      <c r="AG498" s="44">
        <v>0</v>
      </c>
      <c r="AH498" s="44">
        <f t="shared" si="103"/>
        <v>200</v>
      </c>
      <c r="AI498" s="44" t="s">
        <v>4252</v>
      </c>
      <c r="AJ498" s="50">
        <v>45502</v>
      </c>
      <c r="AK498" s="49" t="s">
        <v>3354</v>
      </c>
      <c r="AL498" s="44" t="s">
        <v>1608</v>
      </c>
      <c r="AM498" s="1">
        <f>VLOOKUP(C:C,AV:AW,2,FALSE)</f>
        <v>200</v>
      </c>
      <c r="AN498" s="1">
        <f>L498-AM498</f>
        <v>-47</v>
      </c>
      <c r="AQ498" s="52"/>
      <c r="AR498" s="52"/>
      <c r="AS498" s="52"/>
      <c r="AT498" s="52"/>
      <c r="AU498" s="52"/>
      <c r="AV498" s="52"/>
      <c r="AW498" s="52"/>
      <c r="AX498" s="52"/>
      <c r="AY498" s="96"/>
      <c r="AZ498" s="52"/>
      <c r="BH498" s="1">
        <f>VLOOKUP(C:C,BN:BO,2,FALSE)</f>
        <v>125</v>
      </c>
      <c r="BI498" s="1">
        <f t="shared" si="104"/>
        <v>28</v>
      </c>
      <c r="BJ498" s="76">
        <v>1593494</v>
      </c>
      <c r="BK498" s="75" t="s">
        <v>1604</v>
      </c>
      <c r="BL498" s="75" t="s">
        <v>1623</v>
      </c>
      <c r="BM498" s="75" t="s">
        <v>380</v>
      </c>
      <c r="BN498" s="77" t="s">
        <v>3950</v>
      </c>
      <c r="BO498" s="78">
        <v>245</v>
      </c>
      <c r="BP498" s="75" t="s">
        <v>4253</v>
      </c>
      <c r="BQ498" s="80">
        <v>45146</v>
      </c>
      <c r="BR498" s="75" t="s">
        <v>3983</v>
      </c>
      <c r="BS498" s="75" t="s">
        <v>1608</v>
      </c>
      <c r="BT498" s="75">
        <v>490</v>
      </c>
      <c r="BU498" s="75">
        <v>0</v>
      </c>
    </row>
    <row r="499" ht="67.5" spans="1:73">
      <c r="A499" s="16">
        <f t="shared" si="98"/>
        <v>495</v>
      </c>
      <c r="B499" s="16" t="s">
        <v>1196</v>
      </c>
      <c r="C499" s="16" t="s">
        <v>1197</v>
      </c>
      <c r="D499" s="16" t="s">
        <v>40</v>
      </c>
      <c r="E499" s="16">
        <v>24</v>
      </c>
      <c r="F499" s="18" t="s">
        <v>1198</v>
      </c>
      <c r="G499" s="18" t="s">
        <v>1198</v>
      </c>
      <c r="H499" s="16" t="s">
        <v>42</v>
      </c>
      <c r="I499" s="16">
        <v>2</v>
      </c>
      <c r="J499" s="32">
        <v>135</v>
      </c>
      <c r="K499" s="33">
        <f t="shared" si="99"/>
        <v>6480</v>
      </c>
      <c r="L499" s="34">
        <v>153</v>
      </c>
      <c r="M499" s="33">
        <f t="shared" si="100"/>
        <v>7344</v>
      </c>
      <c r="N499" s="35">
        <v>90</v>
      </c>
      <c r="O499" s="35">
        <v>4320</v>
      </c>
      <c r="P499" s="35">
        <f t="shared" si="101"/>
        <v>126</v>
      </c>
      <c r="Q499" s="35">
        <f t="shared" si="102"/>
        <v>6048</v>
      </c>
      <c r="R499" s="35"/>
      <c r="S499" s="35"/>
      <c r="T499" s="41"/>
      <c r="X499" s="1" t="e">
        <f t="shared" si="105"/>
        <v>#N/A</v>
      </c>
      <c r="AA499" s="46">
        <v>1816867</v>
      </c>
      <c r="AB499" s="44" t="s">
        <v>1604</v>
      </c>
      <c r="AC499" s="44" t="s">
        <v>1623</v>
      </c>
      <c r="AD499" s="45" t="s">
        <v>976</v>
      </c>
      <c r="AE499" s="44" t="s">
        <v>3768</v>
      </c>
      <c r="AF499" s="44">
        <v>200</v>
      </c>
      <c r="AG499" s="44">
        <v>0</v>
      </c>
      <c r="AH499" s="44">
        <f t="shared" si="103"/>
        <v>100</v>
      </c>
      <c r="AI499" s="44" t="s">
        <v>4254</v>
      </c>
      <c r="AJ499" s="50">
        <v>45502</v>
      </c>
      <c r="AK499" s="49" t="s">
        <v>4255</v>
      </c>
      <c r="AL499" s="44" t="s">
        <v>1608</v>
      </c>
      <c r="AM499" s="1" t="e">
        <f>VLOOKUP(C:C,AV:AW,2,FALSE)</f>
        <v>#N/A</v>
      </c>
      <c r="AQ499" s="52"/>
      <c r="AR499" s="52"/>
      <c r="AS499" s="52"/>
      <c r="AT499" s="52"/>
      <c r="AU499" s="52"/>
      <c r="AV499" s="52"/>
      <c r="AW499" s="52"/>
      <c r="AX499" s="52"/>
      <c r="AY499" s="96"/>
      <c r="AZ499" s="52"/>
      <c r="BH499" s="1" t="e">
        <f>VLOOKUP(C:C,BN:BO,2,FALSE)</f>
        <v>#N/A</v>
      </c>
      <c r="BI499" s="1" t="e">
        <f t="shared" si="104"/>
        <v>#N/A</v>
      </c>
      <c r="BJ499" s="76">
        <v>1593494</v>
      </c>
      <c r="BK499" s="75" t="s">
        <v>1604</v>
      </c>
      <c r="BL499" s="75" t="s">
        <v>1623</v>
      </c>
      <c r="BM499" s="75" t="s">
        <v>380</v>
      </c>
      <c r="BN499" s="77" t="s">
        <v>4000</v>
      </c>
      <c r="BO499" s="78">
        <v>245</v>
      </c>
      <c r="BP499" s="75" t="s">
        <v>4256</v>
      </c>
      <c r="BQ499" s="80">
        <v>45146</v>
      </c>
      <c r="BR499" s="75" t="s">
        <v>4002</v>
      </c>
      <c r="BS499" s="75" t="s">
        <v>1608</v>
      </c>
      <c r="BT499" s="75">
        <v>490</v>
      </c>
      <c r="BU499" s="75">
        <v>0</v>
      </c>
    </row>
    <row r="500" ht="56.25" spans="1:73">
      <c r="A500" s="16">
        <f t="shared" si="98"/>
        <v>496</v>
      </c>
      <c r="B500" s="16" t="s">
        <v>1199</v>
      </c>
      <c r="C500" s="16" t="s">
        <v>1197</v>
      </c>
      <c r="D500" s="16" t="s">
        <v>40</v>
      </c>
      <c r="E500" s="16">
        <v>24</v>
      </c>
      <c r="F500" s="18" t="s">
        <v>4257</v>
      </c>
      <c r="G500" s="18" t="s">
        <v>4257</v>
      </c>
      <c r="H500" s="16" t="s">
        <v>42</v>
      </c>
      <c r="I500" s="16">
        <v>2</v>
      </c>
      <c r="J500" s="32">
        <v>135</v>
      </c>
      <c r="K500" s="33">
        <f t="shared" si="99"/>
        <v>6480</v>
      </c>
      <c r="L500" s="34">
        <v>153</v>
      </c>
      <c r="M500" s="33">
        <f t="shared" si="100"/>
        <v>7344</v>
      </c>
      <c r="N500" s="35">
        <v>90</v>
      </c>
      <c r="O500" s="35">
        <v>4320</v>
      </c>
      <c r="P500" s="35">
        <f t="shared" si="101"/>
        <v>126</v>
      </c>
      <c r="Q500" s="35">
        <f t="shared" si="102"/>
        <v>6048</v>
      </c>
      <c r="R500" s="35"/>
      <c r="S500" s="35"/>
      <c r="T500" s="41"/>
      <c r="X500" s="1" t="e">
        <f t="shared" si="105"/>
        <v>#N/A</v>
      </c>
      <c r="AA500" s="46">
        <v>1816867</v>
      </c>
      <c r="AB500" s="44" t="s">
        <v>1604</v>
      </c>
      <c r="AC500" s="44" t="s">
        <v>1623</v>
      </c>
      <c r="AD500" s="45" t="s">
        <v>1552</v>
      </c>
      <c r="AE500" s="44" t="s">
        <v>4258</v>
      </c>
      <c r="AF500" s="44">
        <v>350</v>
      </c>
      <c r="AG500" s="44">
        <v>0</v>
      </c>
      <c r="AH500" s="44">
        <f t="shared" si="103"/>
        <v>175</v>
      </c>
      <c r="AI500" s="44" t="s">
        <v>4259</v>
      </c>
      <c r="AJ500" s="50">
        <v>45502</v>
      </c>
      <c r="AK500" s="49" t="s">
        <v>4260</v>
      </c>
      <c r="AL500" s="44" t="s">
        <v>1608</v>
      </c>
      <c r="AM500" s="1" t="e">
        <f>VLOOKUP(C:C,AV:AW,2,FALSE)</f>
        <v>#N/A</v>
      </c>
      <c r="AQ500" s="52"/>
      <c r="AR500" s="52"/>
      <c r="AS500" s="52"/>
      <c r="AT500" s="52"/>
      <c r="AU500" s="52"/>
      <c r="AV500" s="52"/>
      <c r="AW500" s="52"/>
      <c r="AX500" s="52"/>
      <c r="AY500" s="96"/>
      <c r="AZ500" s="52"/>
      <c r="BH500" s="1" t="e">
        <f>VLOOKUP(C:C,BN:BO,2,FALSE)</f>
        <v>#N/A</v>
      </c>
      <c r="BI500" s="1" t="e">
        <f t="shared" si="104"/>
        <v>#N/A</v>
      </c>
      <c r="BJ500" s="76">
        <v>1593494</v>
      </c>
      <c r="BK500" s="75" t="s">
        <v>1604</v>
      </c>
      <c r="BL500" s="75" t="s">
        <v>1623</v>
      </c>
      <c r="BM500" s="75" t="s">
        <v>380</v>
      </c>
      <c r="BN500" s="77" t="s">
        <v>4261</v>
      </c>
      <c r="BO500" s="78">
        <v>245</v>
      </c>
      <c r="BP500" s="75" t="s">
        <v>4262</v>
      </c>
      <c r="BQ500" s="80">
        <v>45146</v>
      </c>
      <c r="BR500" s="75" t="s">
        <v>3992</v>
      </c>
      <c r="BS500" s="75" t="s">
        <v>1608</v>
      </c>
      <c r="BT500" s="75">
        <v>490</v>
      </c>
      <c r="BU500" s="75">
        <v>0</v>
      </c>
    </row>
    <row r="501" ht="48" spans="1:73">
      <c r="A501" s="16">
        <f t="shared" si="98"/>
        <v>497</v>
      </c>
      <c r="B501" s="16" t="s">
        <v>1200</v>
      </c>
      <c r="C501" s="16" t="s">
        <v>1201</v>
      </c>
      <c r="D501" s="16" t="s">
        <v>40</v>
      </c>
      <c r="E501" s="16">
        <v>4</v>
      </c>
      <c r="F501" s="18" t="s">
        <v>56</v>
      </c>
      <c r="G501" s="18" t="s">
        <v>56</v>
      </c>
      <c r="H501" s="16" t="s">
        <v>42</v>
      </c>
      <c r="I501" s="16">
        <v>1</v>
      </c>
      <c r="J501" s="33">
        <v>315</v>
      </c>
      <c r="K501" s="33">
        <f t="shared" si="99"/>
        <v>1260</v>
      </c>
      <c r="L501" s="34">
        <v>357</v>
      </c>
      <c r="M501" s="33">
        <f t="shared" si="100"/>
        <v>1428</v>
      </c>
      <c r="N501" s="35">
        <v>360</v>
      </c>
      <c r="O501" s="35">
        <v>1440</v>
      </c>
      <c r="P501" s="35">
        <f t="shared" si="101"/>
        <v>344</v>
      </c>
      <c r="Q501" s="35">
        <f t="shared" si="102"/>
        <v>1376</v>
      </c>
      <c r="R501" s="35"/>
      <c r="S501" s="35"/>
      <c r="T501" s="41"/>
      <c r="X501" s="1">
        <f>VLOOKUP(C:C,AE:AH,4,FALSE)</f>
        <v>250</v>
      </c>
      <c r="Y501" s="1">
        <f t="shared" si="106"/>
        <v>107</v>
      </c>
      <c r="AA501" s="46">
        <v>1816867</v>
      </c>
      <c r="AB501" s="44" t="s">
        <v>1604</v>
      </c>
      <c r="AC501" s="44" t="s">
        <v>1623</v>
      </c>
      <c r="AD501" s="45" t="s">
        <v>1210</v>
      </c>
      <c r="AE501" s="44" t="s">
        <v>1211</v>
      </c>
      <c r="AF501" s="44">
        <v>600</v>
      </c>
      <c r="AG501" s="44">
        <v>0</v>
      </c>
      <c r="AH501" s="44">
        <f t="shared" si="103"/>
        <v>300</v>
      </c>
      <c r="AI501" s="44" t="s">
        <v>4263</v>
      </c>
      <c r="AJ501" s="50">
        <v>45502</v>
      </c>
      <c r="AK501" s="49" t="s">
        <v>4264</v>
      </c>
      <c r="AL501" s="44" t="s">
        <v>1608</v>
      </c>
      <c r="AM501" s="1" t="e">
        <f>VLOOKUP(C:C,AV:AW,2,FALSE)</f>
        <v>#N/A</v>
      </c>
      <c r="AQ501" s="52"/>
      <c r="AR501" s="52"/>
      <c r="AS501" s="52"/>
      <c r="AT501" s="52"/>
      <c r="AU501" s="52"/>
      <c r="AV501" s="52"/>
      <c r="AW501" s="52"/>
      <c r="AX501" s="52"/>
      <c r="AY501" s="96"/>
      <c r="AZ501" s="52"/>
      <c r="BH501" s="1" t="e">
        <f>VLOOKUP(C:C,BN:BO,2,FALSE)</f>
        <v>#N/A</v>
      </c>
      <c r="BI501" s="1" t="e">
        <f t="shared" si="104"/>
        <v>#N/A</v>
      </c>
      <c r="BJ501" s="76">
        <v>1593494</v>
      </c>
      <c r="BK501" s="75" t="s">
        <v>1604</v>
      </c>
      <c r="BL501" s="75" t="s">
        <v>1623</v>
      </c>
      <c r="BM501" s="75" t="s">
        <v>380</v>
      </c>
      <c r="BN501" s="77" t="s">
        <v>383</v>
      </c>
      <c r="BO501" s="78">
        <v>245</v>
      </c>
      <c r="BP501" s="75" t="s">
        <v>4265</v>
      </c>
      <c r="BQ501" s="80">
        <v>45146</v>
      </c>
      <c r="BR501" s="75" t="s">
        <v>3997</v>
      </c>
      <c r="BS501" s="75" t="s">
        <v>1608</v>
      </c>
      <c r="BT501" s="75">
        <v>490</v>
      </c>
      <c r="BU501" s="75">
        <v>0</v>
      </c>
    </row>
    <row r="502" ht="56.25" spans="1:73">
      <c r="A502" s="16">
        <f t="shared" si="98"/>
        <v>498</v>
      </c>
      <c r="B502" s="16" t="s">
        <v>1202</v>
      </c>
      <c r="C502" s="16" t="s">
        <v>1203</v>
      </c>
      <c r="D502" s="16" t="s">
        <v>40</v>
      </c>
      <c r="E502" s="16">
        <v>4</v>
      </c>
      <c r="F502" s="18" t="s">
        <v>1204</v>
      </c>
      <c r="G502" s="18" t="s">
        <v>1204</v>
      </c>
      <c r="H502" s="16" t="s">
        <v>42</v>
      </c>
      <c r="I502" s="16">
        <v>1</v>
      </c>
      <c r="J502" s="33">
        <v>315</v>
      </c>
      <c r="K502" s="33">
        <f t="shared" si="99"/>
        <v>1260</v>
      </c>
      <c r="L502" s="34">
        <v>510</v>
      </c>
      <c r="M502" s="33">
        <f t="shared" si="100"/>
        <v>2040</v>
      </c>
      <c r="N502" s="35">
        <v>252</v>
      </c>
      <c r="O502" s="35">
        <v>1008</v>
      </c>
      <c r="P502" s="35">
        <f t="shared" si="101"/>
        <v>359</v>
      </c>
      <c r="Q502" s="35">
        <f t="shared" si="102"/>
        <v>1436</v>
      </c>
      <c r="R502" s="35"/>
      <c r="S502" s="35"/>
      <c r="T502" s="41"/>
      <c r="X502" s="1">
        <f>VLOOKUP(C:C,AE:AH,4,FALSE)</f>
        <v>500</v>
      </c>
      <c r="Y502" s="1">
        <f t="shared" si="106"/>
        <v>10</v>
      </c>
      <c r="AA502" s="46">
        <v>1816867</v>
      </c>
      <c r="AB502" s="44" t="s">
        <v>1604</v>
      </c>
      <c r="AC502" s="44" t="s">
        <v>1623</v>
      </c>
      <c r="AD502" s="45" t="s">
        <v>327</v>
      </c>
      <c r="AE502" s="44" t="s">
        <v>328</v>
      </c>
      <c r="AF502" s="44">
        <v>600</v>
      </c>
      <c r="AG502" s="44">
        <v>0</v>
      </c>
      <c r="AH502" s="44">
        <f t="shared" si="103"/>
        <v>300</v>
      </c>
      <c r="AI502" s="44" t="s">
        <v>4266</v>
      </c>
      <c r="AJ502" s="50">
        <v>45502</v>
      </c>
      <c r="AK502" s="49" t="s">
        <v>4267</v>
      </c>
      <c r="AL502" s="44" t="s">
        <v>1608</v>
      </c>
      <c r="AM502" s="1" t="e">
        <f>VLOOKUP(C:C,AV:AW,2,FALSE)</f>
        <v>#N/A</v>
      </c>
      <c r="AQ502" s="52"/>
      <c r="AR502" s="52"/>
      <c r="AS502" s="52"/>
      <c r="AT502" s="52"/>
      <c r="AU502" s="52"/>
      <c r="AV502" s="52"/>
      <c r="AW502" s="52"/>
      <c r="AX502" s="52"/>
      <c r="AY502" s="96"/>
      <c r="AZ502" s="52"/>
      <c r="BH502" s="1">
        <f>VLOOKUP(C:C,BN:BO,2,FALSE)</f>
        <v>140</v>
      </c>
      <c r="BI502" s="1">
        <f t="shared" si="104"/>
        <v>370</v>
      </c>
      <c r="BJ502" s="76">
        <v>1593494</v>
      </c>
      <c r="BK502" s="75" t="s">
        <v>1604</v>
      </c>
      <c r="BL502" s="75" t="s">
        <v>1623</v>
      </c>
      <c r="BM502" s="75" t="s">
        <v>380</v>
      </c>
      <c r="BN502" s="77" t="s">
        <v>4268</v>
      </c>
      <c r="BO502" s="78">
        <v>175</v>
      </c>
      <c r="BP502" s="75" t="s">
        <v>4269</v>
      </c>
      <c r="BQ502" s="80">
        <v>45146</v>
      </c>
      <c r="BR502" s="75" t="s">
        <v>4014</v>
      </c>
      <c r="BS502" s="75" t="s">
        <v>1608</v>
      </c>
      <c r="BT502" s="75">
        <v>350</v>
      </c>
      <c r="BU502" s="75">
        <v>0</v>
      </c>
    </row>
    <row r="503" ht="36" spans="1:73">
      <c r="A503" s="16">
        <f t="shared" si="98"/>
        <v>499</v>
      </c>
      <c r="B503" s="16" t="s">
        <v>1205</v>
      </c>
      <c r="C503" s="16" t="s">
        <v>1206</v>
      </c>
      <c r="D503" s="16" t="s">
        <v>40</v>
      </c>
      <c r="E503" s="16">
        <v>4</v>
      </c>
      <c r="F503" s="98" t="s">
        <v>4270</v>
      </c>
      <c r="G503" s="98" t="s">
        <v>4270</v>
      </c>
      <c r="H503" s="16" t="s">
        <v>42</v>
      </c>
      <c r="I503" s="16">
        <v>1</v>
      </c>
      <c r="J503" s="33">
        <v>135</v>
      </c>
      <c r="K503" s="33">
        <f t="shared" si="99"/>
        <v>540</v>
      </c>
      <c r="L503" s="34">
        <v>122.4</v>
      </c>
      <c r="M503" s="33">
        <f t="shared" si="100"/>
        <v>489.6</v>
      </c>
      <c r="N503" s="35">
        <v>180</v>
      </c>
      <c r="O503" s="35">
        <v>720</v>
      </c>
      <c r="P503" s="35">
        <f t="shared" si="101"/>
        <v>145.8</v>
      </c>
      <c r="Q503" s="35">
        <f t="shared" si="102"/>
        <v>583.2</v>
      </c>
      <c r="R503" s="35"/>
      <c r="S503" s="35"/>
      <c r="T503" s="41"/>
      <c r="X503" s="1">
        <f>VLOOKUP(C:C,AE:AH,4,FALSE)</f>
        <v>100</v>
      </c>
      <c r="Y503" s="1">
        <f t="shared" si="106"/>
        <v>22.4</v>
      </c>
      <c r="AA503" s="46">
        <v>1816867</v>
      </c>
      <c r="AB503" s="44" t="s">
        <v>1604</v>
      </c>
      <c r="AC503" s="44" t="s">
        <v>1623</v>
      </c>
      <c r="AD503" s="45" t="s">
        <v>1239</v>
      </c>
      <c r="AE503" s="44" t="s">
        <v>40</v>
      </c>
      <c r="AF503" s="44">
        <v>300</v>
      </c>
      <c r="AG503" s="44">
        <v>0</v>
      </c>
      <c r="AH503" s="44">
        <f t="shared" si="103"/>
        <v>150</v>
      </c>
      <c r="AI503" s="44" t="s">
        <v>4271</v>
      </c>
      <c r="AJ503" s="50">
        <v>45502</v>
      </c>
      <c r="AK503" s="49" t="s">
        <v>4272</v>
      </c>
      <c r="AL503" s="44" t="s">
        <v>1608</v>
      </c>
      <c r="AM503" s="1" t="e">
        <f>VLOOKUP(C:C,AV:AW,2,FALSE)</f>
        <v>#N/A</v>
      </c>
      <c r="AQ503" s="52"/>
      <c r="AR503" s="52"/>
      <c r="AS503" s="52"/>
      <c r="AT503" s="52"/>
      <c r="AU503" s="52"/>
      <c r="AV503" s="52"/>
      <c r="AW503" s="52"/>
      <c r="AX503" s="52"/>
      <c r="AY503" s="96"/>
      <c r="AZ503" s="52"/>
      <c r="BH503" s="1" t="e">
        <f>VLOOKUP(C:C,BN:BO,2,FALSE)</f>
        <v>#N/A</v>
      </c>
      <c r="BI503" s="1" t="e">
        <f t="shared" si="104"/>
        <v>#N/A</v>
      </c>
      <c r="BJ503" s="76">
        <v>1595293</v>
      </c>
      <c r="BK503" s="75" t="s">
        <v>1572</v>
      </c>
      <c r="BL503" s="75" t="s">
        <v>1605</v>
      </c>
      <c r="BM503" s="75" t="s">
        <v>2878</v>
      </c>
      <c r="BN503" s="77" t="s">
        <v>4273</v>
      </c>
      <c r="BO503" s="78">
        <v>1000</v>
      </c>
      <c r="BP503" s="75" t="s">
        <v>4274</v>
      </c>
      <c r="BQ503" s="80">
        <v>45148</v>
      </c>
      <c r="BR503" s="75" t="s">
        <v>4275</v>
      </c>
      <c r="BS503" s="75" t="s">
        <v>1837</v>
      </c>
      <c r="BT503" s="75">
        <v>2000</v>
      </c>
      <c r="BU503" s="75">
        <v>0</v>
      </c>
    </row>
    <row r="504" ht="112.5" spans="1:73">
      <c r="A504" s="16">
        <f t="shared" si="98"/>
        <v>500</v>
      </c>
      <c r="B504" s="16" t="s">
        <v>1208</v>
      </c>
      <c r="C504" s="16" t="s">
        <v>1173</v>
      </c>
      <c r="D504" s="16" t="s">
        <v>545</v>
      </c>
      <c r="E504" s="16">
        <v>4</v>
      </c>
      <c r="F504" s="18" t="s">
        <v>1209</v>
      </c>
      <c r="G504" s="18" t="s">
        <v>1209</v>
      </c>
      <c r="H504" s="16" t="s">
        <v>42</v>
      </c>
      <c r="I504" s="16">
        <v>1</v>
      </c>
      <c r="J504" s="33">
        <v>315</v>
      </c>
      <c r="K504" s="33">
        <f t="shared" si="99"/>
        <v>1260</v>
      </c>
      <c r="L504" s="34">
        <v>326.4</v>
      </c>
      <c r="M504" s="33">
        <f t="shared" si="100"/>
        <v>1305.6</v>
      </c>
      <c r="N504" s="35">
        <v>90</v>
      </c>
      <c r="O504" s="35">
        <v>360</v>
      </c>
      <c r="P504" s="35">
        <f t="shared" si="101"/>
        <v>243.8</v>
      </c>
      <c r="Q504" s="35">
        <f t="shared" si="102"/>
        <v>975.2</v>
      </c>
      <c r="R504" s="35"/>
      <c r="S504" s="35"/>
      <c r="T504" s="41"/>
      <c r="X504" s="1" t="e">
        <f t="shared" si="105"/>
        <v>#N/A</v>
      </c>
      <c r="AA504" s="46">
        <v>1816867</v>
      </c>
      <c r="AB504" s="44" t="s">
        <v>1604</v>
      </c>
      <c r="AC504" s="44" t="s">
        <v>1623</v>
      </c>
      <c r="AD504" s="45" t="s">
        <v>3800</v>
      </c>
      <c r="AE504" s="44" t="s">
        <v>3801</v>
      </c>
      <c r="AF504" s="44">
        <v>600</v>
      </c>
      <c r="AG504" s="44">
        <v>0</v>
      </c>
      <c r="AH504" s="44">
        <f t="shared" si="103"/>
        <v>300</v>
      </c>
      <c r="AI504" s="44" t="s">
        <v>4276</v>
      </c>
      <c r="AJ504" s="50">
        <v>45502</v>
      </c>
      <c r="AK504" s="49" t="s">
        <v>4277</v>
      </c>
      <c r="AL504" s="44" t="s">
        <v>1608</v>
      </c>
      <c r="AM504" s="1" t="e">
        <f>VLOOKUP(C:C,AV:AW,2,FALSE)</f>
        <v>#N/A</v>
      </c>
      <c r="AQ504" s="52"/>
      <c r="AR504" s="52"/>
      <c r="AS504" s="52"/>
      <c r="AT504" s="52"/>
      <c r="AU504" s="52"/>
      <c r="AV504" s="52"/>
      <c r="AW504" s="52"/>
      <c r="AX504" s="52"/>
      <c r="AY504" s="96"/>
      <c r="AZ504" s="52"/>
      <c r="BH504" s="1">
        <f>VLOOKUP(C:C,BN:BO,2,FALSE)</f>
        <v>320</v>
      </c>
      <c r="BI504" s="1">
        <f t="shared" si="104"/>
        <v>6.39999999999998</v>
      </c>
      <c r="BJ504" s="76">
        <v>1595415</v>
      </c>
      <c r="BK504" s="75" t="s">
        <v>1622</v>
      </c>
      <c r="BL504" s="75" t="s">
        <v>1605</v>
      </c>
      <c r="BM504" s="75" t="s">
        <v>588</v>
      </c>
      <c r="BN504" s="77" t="s">
        <v>2023</v>
      </c>
      <c r="BO504" s="78">
        <v>100</v>
      </c>
      <c r="BP504" s="75" t="s">
        <v>4278</v>
      </c>
      <c r="BQ504" s="80">
        <v>45148</v>
      </c>
      <c r="BR504" s="75" t="s">
        <v>3580</v>
      </c>
      <c r="BS504" s="75" t="s">
        <v>1608</v>
      </c>
      <c r="BT504" s="75">
        <v>200</v>
      </c>
      <c r="BU504" s="75">
        <v>0</v>
      </c>
    </row>
    <row r="505" ht="48" spans="1:73">
      <c r="A505" s="16">
        <f t="shared" si="98"/>
        <v>501</v>
      </c>
      <c r="B505" s="16" t="s">
        <v>1210</v>
      </c>
      <c r="C505" s="16" t="s">
        <v>1211</v>
      </c>
      <c r="D505" s="16" t="s">
        <v>354</v>
      </c>
      <c r="E505" s="16">
        <v>4</v>
      </c>
      <c r="F505" s="18" t="s">
        <v>1212</v>
      </c>
      <c r="G505" s="18" t="s">
        <v>1212</v>
      </c>
      <c r="H505" s="16" t="s">
        <v>42</v>
      </c>
      <c r="I505" s="16">
        <v>1</v>
      </c>
      <c r="J505" s="33">
        <v>405</v>
      </c>
      <c r="K505" s="33">
        <f t="shared" si="99"/>
        <v>1620</v>
      </c>
      <c r="L505" s="34">
        <v>357</v>
      </c>
      <c r="M505" s="33">
        <f t="shared" si="100"/>
        <v>1428</v>
      </c>
      <c r="N505" s="35">
        <v>540</v>
      </c>
      <c r="O505" s="35">
        <v>2160</v>
      </c>
      <c r="P505" s="35">
        <f t="shared" si="101"/>
        <v>434</v>
      </c>
      <c r="Q505" s="35">
        <f t="shared" si="102"/>
        <v>1736</v>
      </c>
      <c r="R505" s="35"/>
      <c r="S505" s="35"/>
      <c r="T505" s="41"/>
      <c r="X505" s="1">
        <f>VLOOKUP(C:C,AE:AH,4,FALSE)</f>
        <v>300</v>
      </c>
      <c r="Y505" s="1">
        <f t="shared" ref="Y505:Y508" si="107">L505-X505</f>
        <v>57</v>
      </c>
      <c r="AA505" s="46">
        <v>1816867</v>
      </c>
      <c r="AB505" s="44" t="s">
        <v>1604</v>
      </c>
      <c r="AC505" s="44" t="s">
        <v>1623</v>
      </c>
      <c r="AD505" s="45" t="s">
        <v>1423</v>
      </c>
      <c r="AE505" s="44" t="s">
        <v>4279</v>
      </c>
      <c r="AF505" s="44">
        <v>720</v>
      </c>
      <c r="AG505" s="44">
        <v>0</v>
      </c>
      <c r="AH505" s="44">
        <f t="shared" si="103"/>
        <v>360</v>
      </c>
      <c r="AI505" s="44" t="s">
        <v>4280</v>
      </c>
      <c r="AJ505" s="50">
        <v>45502</v>
      </c>
      <c r="AK505" s="49" t="s">
        <v>4281</v>
      </c>
      <c r="AL505" s="44" t="s">
        <v>1608</v>
      </c>
      <c r="AM505" s="1" t="e">
        <f>VLOOKUP(C:C,AV:AW,2,FALSE)</f>
        <v>#N/A</v>
      </c>
      <c r="AQ505" s="52"/>
      <c r="AR505" s="52"/>
      <c r="AS505" s="52"/>
      <c r="AT505" s="52"/>
      <c r="AU505" s="52"/>
      <c r="AV505" s="52"/>
      <c r="AW505" s="52"/>
      <c r="AX505" s="52"/>
      <c r="AY505" s="96"/>
      <c r="AZ505" s="52"/>
      <c r="BH505" s="1">
        <f>VLOOKUP(C:C,BN:BO,2,FALSE)</f>
        <v>300</v>
      </c>
      <c r="BI505" s="1">
        <f t="shared" si="104"/>
        <v>57</v>
      </c>
      <c r="BJ505" s="76">
        <v>1595415</v>
      </c>
      <c r="BK505" s="75" t="s">
        <v>1622</v>
      </c>
      <c r="BL505" s="75" t="s">
        <v>1605</v>
      </c>
      <c r="BM505" s="75" t="s">
        <v>1303</v>
      </c>
      <c r="BN505" s="77" t="s">
        <v>1965</v>
      </c>
      <c r="BO505" s="78">
        <v>15</v>
      </c>
      <c r="BP505" s="75" t="s">
        <v>4282</v>
      </c>
      <c r="BQ505" s="80">
        <v>45148</v>
      </c>
      <c r="BR505" s="75" t="s">
        <v>4283</v>
      </c>
      <c r="BS505" s="75" t="s">
        <v>1608</v>
      </c>
      <c r="BT505" s="75">
        <v>30</v>
      </c>
      <c r="BU505" s="75">
        <v>0</v>
      </c>
    </row>
    <row r="506" ht="48" spans="1:73">
      <c r="A506" s="16">
        <f t="shared" si="98"/>
        <v>502</v>
      </c>
      <c r="B506" s="16" t="s">
        <v>1213</v>
      </c>
      <c r="C506" s="16" t="s">
        <v>1214</v>
      </c>
      <c r="D506" s="16" t="s">
        <v>40</v>
      </c>
      <c r="E506" s="16">
        <v>4</v>
      </c>
      <c r="F506" s="18" t="s">
        <v>1215</v>
      </c>
      <c r="G506" s="18" t="s">
        <v>1215</v>
      </c>
      <c r="H506" s="16" t="s">
        <v>42</v>
      </c>
      <c r="I506" s="16">
        <v>1</v>
      </c>
      <c r="J506" s="33">
        <v>315</v>
      </c>
      <c r="K506" s="33">
        <f t="shared" si="99"/>
        <v>1260</v>
      </c>
      <c r="L506" s="34">
        <v>510</v>
      </c>
      <c r="M506" s="33">
        <f t="shared" si="100"/>
        <v>2040</v>
      </c>
      <c r="N506" s="35">
        <v>540</v>
      </c>
      <c r="O506" s="35">
        <v>2160</v>
      </c>
      <c r="P506" s="35">
        <f t="shared" si="101"/>
        <v>455</v>
      </c>
      <c r="Q506" s="35">
        <f t="shared" si="102"/>
        <v>1820</v>
      </c>
      <c r="R506" s="35"/>
      <c r="S506" s="35"/>
      <c r="T506" s="41"/>
      <c r="X506" s="1" t="e">
        <f t="shared" si="105"/>
        <v>#N/A</v>
      </c>
      <c r="AA506" s="46">
        <v>1816867</v>
      </c>
      <c r="AB506" s="44" t="s">
        <v>1604</v>
      </c>
      <c r="AC506" s="44" t="s">
        <v>1623</v>
      </c>
      <c r="AD506" s="45" t="s">
        <v>3384</v>
      </c>
      <c r="AE506" s="44" t="s">
        <v>4284</v>
      </c>
      <c r="AF506" s="44">
        <v>480</v>
      </c>
      <c r="AG506" s="44">
        <v>0</v>
      </c>
      <c r="AH506" s="44">
        <f t="shared" si="103"/>
        <v>240</v>
      </c>
      <c r="AI506" s="44" t="s">
        <v>4285</v>
      </c>
      <c r="AJ506" s="50">
        <v>45502</v>
      </c>
      <c r="AK506" s="49" t="s">
        <v>4286</v>
      </c>
      <c r="AL506" s="44" t="s">
        <v>1608</v>
      </c>
      <c r="AM506" s="1" t="e">
        <f>VLOOKUP(C:C,AV:AW,2,FALSE)</f>
        <v>#N/A</v>
      </c>
      <c r="AQ506" s="52"/>
      <c r="AR506" s="52"/>
      <c r="AS506" s="52"/>
      <c r="AT506" s="52"/>
      <c r="AU506" s="52"/>
      <c r="AV506" s="52"/>
      <c r="AW506" s="52"/>
      <c r="AX506" s="52"/>
      <c r="AY506" s="96"/>
      <c r="AZ506" s="52"/>
      <c r="BH506" s="1" t="e">
        <f>VLOOKUP(C:C,BN:BO,2,FALSE)</f>
        <v>#N/A</v>
      </c>
      <c r="BI506" s="1" t="e">
        <f t="shared" si="104"/>
        <v>#N/A</v>
      </c>
      <c r="BJ506" s="76">
        <v>1595415</v>
      </c>
      <c r="BK506" s="75" t="s">
        <v>1622</v>
      </c>
      <c r="BL506" s="75" t="s">
        <v>1605</v>
      </c>
      <c r="BM506" s="75" t="s">
        <v>542</v>
      </c>
      <c r="BN506" s="77" t="s">
        <v>546</v>
      </c>
      <c r="BO506" s="78">
        <v>20</v>
      </c>
      <c r="BP506" s="75" t="s">
        <v>4287</v>
      </c>
      <c r="BQ506" s="80">
        <v>45148</v>
      </c>
      <c r="BR506" s="75" t="s">
        <v>4288</v>
      </c>
      <c r="BS506" s="75" t="s">
        <v>1608</v>
      </c>
      <c r="BT506" s="75">
        <v>40</v>
      </c>
      <c r="BU506" s="75">
        <v>0</v>
      </c>
    </row>
    <row r="507" ht="56.25" spans="1:73">
      <c r="A507" s="16">
        <f t="shared" si="98"/>
        <v>503</v>
      </c>
      <c r="B507" s="16" t="s">
        <v>1216</v>
      </c>
      <c r="C507" s="16" t="s">
        <v>1217</v>
      </c>
      <c r="D507" s="16" t="s">
        <v>1218</v>
      </c>
      <c r="E507" s="16">
        <v>1</v>
      </c>
      <c r="F507" s="24" t="s">
        <v>4289</v>
      </c>
      <c r="G507" s="18" t="s">
        <v>1219</v>
      </c>
      <c r="H507" s="16" t="s">
        <v>42</v>
      </c>
      <c r="I507" s="16">
        <v>1</v>
      </c>
      <c r="J507" s="33">
        <v>0</v>
      </c>
      <c r="K507" s="33">
        <f t="shared" si="99"/>
        <v>0</v>
      </c>
      <c r="L507" s="34">
        <v>510</v>
      </c>
      <c r="M507" s="33">
        <f t="shared" si="100"/>
        <v>510</v>
      </c>
      <c r="N507" s="35">
        <v>630</v>
      </c>
      <c r="O507" s="35">
        <v>630</v>
      </c>
      <c r="P507" s="35">
        <f t="shared" si="101"/>
        <v>380</v>
      </c>
      <c r="Q507" s="35">
        <f t="shared" si="102"/>
        <v>380</v>
      </c>
      <c r="R507" s="35"/>
      <c r="S507" s="35"/>
      <c r="T507" s="41"/>
      <c r="X507" s="1">
        <f>VLOOKUP(C:C,AE:AH,4,FALSE)</f>
        <v>500</v>
      </c>
      <c r="Y507" s="1">
        <f t="shared" si="107"/>
        <v>10</v>
      </c>
      <c r="AA507" s="46">
        <v>1816867</v>
      </c>
      <c r="AB507" s="44" t="s">
        <v>1604</v>
      </c>
      <c r="AC507" s="44" t="s">
        <v>1623</v>
      </c>
      <c r="AD507" s="45" t="s">
        <v>1494</v>
      </c>
      <c r="AE507" s="44" t="s">
        <v>40</v>
      </c>
      <c r="AF507" s="44">
        <v>300</v>
      </c>
      <c r="AG507" s="44">
        <v>0</v>
      </c>
      <c r="AH507" s="44">
        <f t="shared" si="103"/>
        <v>150</v>
      </c>
      <c r="AI507" s="44" t="s">
        <v>4290</v>
      </c>
      <c r="AJ507" s="50">
        <v>45502</v>
      </c>
      <c r="AK507" s="49" t="s">
        <v>4291</v>
      </c>
      <c r="AL507" s="44" t="s">
        <v>1608</v>
      </c>
      <c r="AM507" s="1" t="e">
        <f>VLOOKUP(C:C,AV:AW,2,FALSE)</f>
        <v>#N/A</v>
      </c>
      <c r="AQ507" s="52"/>
      <c r="AR507" s="52"/>
      <c r="AS507" s="52"/>
      <c r="AT507" s="52"/>
      <c r="AU507" s="52"/>
      <c r="AV507" s="52"/>
      <c r="AW507" s="52"/>
      <c r="AX507" s="52"/>
      <c r="AY507" s="96"/>
      <c r="AZ507" s="52"/>
      <c r="BH507" s="1">
        <f>VLOOKUP(C:C,BN:BO,2,FALSE)</f>
        <v>200</v>
      </c>
      <c r="BI507" s="1">
        <f t="shared" si="104"/>
        <v>310</v>
      </c>
      <c r="BJ507" s="76">
        <v>1595415</v>
      </c>
      <c r="BK507" s="75" t="s">
        <v>1622</v>
      </c>
      <c r="BL507" s="75" t="s">
        <v>1605</v>
      </c>
      <c r="BM507" s="75" t="s">
        <v>542</v>
      </c>
      <c r="BN507" s="77" t="s">
        <v>305</v>
      </c>
      <c r="BO507" s="78">
        <v>20</v>
      </c>
      <c r="BP507" s="75" t="s">
        <v>4292</v>
      </c>
      <c r="BQ507" s="80">
        <v>45148</v>
      </c>
      <c r="BR507" s="75" t="s">
        <v>3539</v>
      </c>
      <c r="BS507" s="75" t="s">
        <v>1608</v>
      </c>
      <c r="BT507" s="75">
        <v>40</v>
      </c>
      <c r="BU507" s="75">
        <v>0</v>
      </c>
    </row>
    <row r="508" ht="56.25" spans="1:73">
      <c r="A508" s="16">
        <f t="shared" si="98"/>
        <v>504</v>
      </c>
      <c r="B508" s="16" t="s">
        <v>1220</v>
      </c>
      <c r="C508" s="16" t="s">
        <v>1221</v>
      </c>
      <c r="D508" s="16" t="s">
        <v>40</v>
      </c>
      <c r="E508" s="16">
        <v>2</v>
      </c>
      <c r="F508" s="108" t="s">
        <v>4293</v>
      </c>
      <c r="G508" s="107" t="s">
        <v>1222</v>
      </c>
      <c r="H508" s="16" t="s">
        <v>42</v>
      </c>
      <c r="I508" s="16">
        <v>1</v>
      </c>
      <c r="J508" s="33">
        <v>90</v>
      </c>
      <c r="K508" s="33">
        <f t="shared" si="99"/>
        <v>180</v>
      </c>
      <c r="L508" s="34">
        <v>40.8</v>
      </c>
      <c r="M508" s="33">
        <f t="shared" si="100"/>
        <v>81.6</v>
      </c>
      <c r="N508" s="35">
        <v>72</v>
      </c>
      <c r="O508" s="35">
        <v>144</v>
      </c>
      <c r="P508" s="35">
        <f t="shared" si="101"/>
        <v>67.6</v>
      </c>
      <c r="Q508" s="35">
        <f t="shared" si="102"/>
        <v>135.2</v>
      </c>
      <c r="R508" s="35"/>
      <c r="S508" s="35"/>
      <c r="T508" s="41"/>
      <c r="X508" s="1">
        <f>VLOOKUP(C:C,AE:AH,4,FALSE)</f>
        <v>40</v>
      </c>
      <c r="Y508" s="1">
        <f t="shared" si="107"/>
        <v>0.799999999999997</v>
      </c>
      <c r="AA508" s="46">
        <v>1816867</v>
      </c>
      <c r="AB508" s="44" t="s">
        <v>1604</v>
      </c>
      <c r="AC508" s="44" t="s">
        <v>1623</v>
      </c>
      <c r="AD508" s="45" t="s">
        <v>3214</v>
      </c>
      <c r="AE508" s="44" t="s">
        <v>3806</v>
      </c>
      <c r="AF508" s="44">
        <v>640</v>
      </c>
      <c r="AG508" s="44">
        <v>0</v>
      </c>
      <c r="AH508" s="44">
        <f t="shared" si="103"/>
        <v>320</v>
      </c>
      <c r="AI508" s="44" t="s">
        <v>4294</v>
      </c>
      <c r="AJ508" s="50">
        <v>45502</v>
      </c>
      <c r="AK508" s="49" t="s">
        <v>4295</v>
      </c>
      <c r="AL508" s="44" t="s">
        <v>1608</v>
      </c>
      <c r="AM508" s="1" t="e">
        <f>VLOOKUP(C:C,AV:AW,2,FALSE)</f>
        <v>#N/A</v>
      </c>
      <c r="AQ508" s="52"/>
      <c r="AR508" s="52"/>
      <c r="AS508" s="52"/>
      <c r="AT508" s="52"/>
      <c r="AU508" s="52"/>
      <c r="AV508" s="52"/>
      <c r="AW508" s="52"/>
      <c r="AX508" s="52"/>
      <c r="AY508" s="96"/>
      <c r="AZ508" s="52"/>
      <c r="BH508" s="1">
        <f>VLOOKUP(C:C,BN:BO,2,FALSE)</f>
        <v>40</v>
      </c>
      <c r="BI508" s="1">
        <f t="shared" si="104"/>
        <v>0.799999999999997</v>
      </c>
      <c r="BJ508" s="76">
        <v>1595415</v>
      </c>
      <c r="BK508" s="75" t="s">
        <v>1622</v>
      </c>
      <c r="BL508" s="75" t="s">
        <v>1605</v>
      </c>
      <c r="BM508" s="75" t="s">
        <v>542</v>
      </c>
      <c r="BN508" s="77" t="s">
        <v>543</v>
      </c>
      <c r="BO508" s="78">
        <v>20</v>
      </c>
      <c r="BP508" s="75" t="s">
        <v>4296</v>
      </c>
      <c r="BQ508" s="80">
        <v>45148</v>
      </c>
      <c r="BR508" s="75" t="s">
        <v>3524</v>
      </c>
      <c r="BS508" s="75" t="s">
        <v>1608</v>
      </c>
      <c r="BT508" s="75">
        <v>40</v>
      </c>
      <c r="BU508" s="75">
        <v>0</v>
      </c>
    </row>
    <row r="509" ht="56.25" spans="1:73">
      <c r="A509" s="16">
        <f t="shared" si="98"/>
        <v>505</v>
      </c>
      <c r="B509" s="16" t="s">
        <v>1220</v>
      </c>
      <c r="C509" s="16" t="s">
        <v>605</v>
      </c>
      <c r="D509" s="16" t="s">
        <v>606</v>
      </c>
      <c r="E509" s="16">
        <v>1</v>
      </c>
      <c r="F509" s="108" t="s">
        <v>4293</v>
      </c>
      <c r="G509" s="107" t="s">
        <v>1222</v>
      </c>
      <c r="H509" s="16" t="s">
        <v>42</v>
      </c>
      <c r="I509" s="16">
        <v>1</v>
      </c>
      <c r="J509" s="33">
        <v>225</v>
      </c>
      <c r="K509" s="33">
        <f t="shared" si="99"/>
        <v>225</v>
      </c>
      <c r="L509" s="34">
        <v>40.8</v>
      </c>
      <c r="M509" s="33">
        <f t="shared" si="100"/>
        <v>40.8</v>
      </c>
      <c r="N509" s="35">
        <v>72</v>
      </c>
      <c r="O509" s="35">
        <v>72</v>
      </c>
      <c r="P509" s="35">
        <f t="shared" si="101"/>
        <v>112.6</v>
      </c>
      <c r="Q509" s="35">
        <f t="shared" si="102"/>
        <v>112.6</v>
      </c>
      <c r="R509" s="35"/>
      <c r="S509" s="35"/>
      <c r="T509" s="41"/>
      <c r="X509" s="1" t="e">
        <f t="shared" si="105"/>
        <v>#N/A</v>
      </c>
      <c r="AA509" s="46">
        <v>1816867</v>
      </c>
      <c r="AB509" s="44" t="s">
        <v>1604</v>
      </c>
      <c r="AC509" s="44" t="s">
        <v>1623</v>
      </c>
      <c r="AD509" s="45" t="s">
        <v>1534</v>
      </c>
      <c r="AE509" s="44" t="s">
        <v>4092</v>
      </c>
      <c r="AF509" s="44">
        <v>600</v>
      </c>
      <c r="AG509" s="44">
        <v>0</v>
      </c>
      <c r="AH509" s="44">
        <f t="shared" si="103"/>
        <v>300</v>
      </c>
      <c r="AI509" s="44" t="s">
        <v>4297</v>
      </c>
      <c r="AJ509" s="50">
        <v>45502</v>
      </c>
      <c r="AK509" s="49" t="s">
        <v>4094</v>
      </c>
      <c r="AL509" s="44" t="s">
        <v>1608</v>
      </c>
      <c r="AM509" s="1" t="e">
        <f>VLOOKUP(C:C,AV:AW,2,FALSE)</f>
        <v>#N/A</v>
      </c>
      <c r="AQ509" s="52"/>
      <c r="AR509" s="52"/>
      <c r="AS509" s="52"/>
      <c r="AT509" s="52"/>
      <c r="AU509" s="52"/>
      <c r="AV509" s="52"/>
      <c r="AW509" s="52"/>
      <c r="AX509" s="52"/>
      <c r="AY509" s="96"/>
      <c r="AZ509" s="52"/>
      <c r="BH509" s="1" t="e">
        <f>VLOOKUP(C:C,BN:BO,2,FALSE)</f>
        <v>#N/A</v>
      </c>
      <c r="BI509" s="1" t="e">
        <f t="shared" si="104"/>
        <v>#N/A</v>
      </c>
      <c r="BJ509" s="76">
        <v>1595415</v>
      </c>
      <c r="BK509" s="75" t="s">
        <v>1622</v>
      </c>
      <c r="BL509" s="75" t="s">
        <v>1605</v>
      </c>
      <c r="BM509" s="75" t="s">
        <v>971</v>
      </c>
      <c r="BN509" s="77" t="s">
        <v>3797</v>
      </c>
      <c r="BO509" s="78">
        <v>15</v>
      </c>
      <c r="BP509" s="75" t="s">
        <v>4298</v>
      </c>
      <c r="BQ509" s="80">
        <v>45148</v>
      </c>
      <c r="BR509" s="75" t="s">
        <v>4299</v>
      </c>
      <c r="BS509" s="75" t="s">
        <v>1608</v>
      </c>
      <c r="BT509" s="75">
        <v>30</v>
      </c>
      <c r="BU509" s="75">
        <v>0</v>
      </c>
    </row>
    <row r="510" ht="48" spans="1:73">
      <c r="A510" s="16">
        <f t="shared" si="98"/>
        <v>506</v>
      </c>
      <c r="B510" s="16" t="s">
        <v>1223</v>
      </c>
      <c r="C510" s="16" t="s">
        <v>1224</v>
      </c>
      <c r="D510" s="16" t="s">
        <v>40</v>
      </c>
      <c r="E510" s="16">
        <v>1</v>
      </c>
      <c r="F510" s="18" t="s">
        <v>1225</v>
      </c>
      <c r="G510" s="18" t="s">
        <v>1225</v>
      </c>
      <c r="H510" s="16" t="s">
        <v>42</v>
      </c>
      <c r="I510" s="16">
        <v>1</v>
      </c>
      <c r="J510" s="33">
        <v>360</v>
      </c>
      <c r="K510" s="33">
        <f t="shared" si="99"/>
        <v>360</v>
      </c>
      <c r="L510" s="34">
        <v>357</v>
      </c>
      <c r="M510" s="33">
        <f t="shared" si="100"/>
        <v>357</v>
      </c>
      <c r="N510" s="35">
        <v>720</v>
      </c>
      <c r="O510" s="35">
        <v>720</v>
      </c>
      <c r="P510" s="35">
        <f t="shared" si="101"/>
        <v>479</v>
      </c>
      <c r="Q510" s="35">
        <f t="shared" si="102"/>
        <v>479</v>
      </c>
      <c r="R510" s="35"/>
      <c r="S510" s="35"/>
      <c r="T510" s="41"/>
      <c r="X510" s="1">
        <f>VLOOKUP(C:C,AE:AH,4,FALSE)</f>
        <v>300</v>
      </c>
      <c r="Y510" s="1">
        <f>L510-X510</f>
        <v>57</v>
      </c>
      <c r="AA510" s="46">
        <v>1816867</v>
      </c>
      <c r="AB510" s="44" t="s">
        <v>1604</v>
      </c>
      <c r="AC510" s="44" t="s">
        <v>1623</v>
      </c>
      <c r="AD510" s="45" t="s">
        <v>4300</v>
      </c>
      <c r="AE510" s="44" t="s">
        <v>4301</v>
      </c>
      <c r="AF510" s="44">
        <v>150</v>
      </c>
      <c r="AG510" s="44">
        <v>0</v>
      </c>
      <c r="AH510" s="44">
        <f t="shared" si="103"/>
        <v>75</v>
      </c>
      <c r="AI510" s="44" t="s">
        <v>4302</v>
      </c>
      <c r="AJ510" s="50">
        <v>45502</v>
      </c>
      <c r="AK510" s="49" t="s">
        <v>4303</v>
      </c>
      <c r="AL510" s="44" t="s">
        <v>1608</v>
      </c>
      <c r="AM510" s="1" t="e">
        <f>VLOOKUP(C:C,AV:AW,2,FALSE)</f>
        <v>#N/A</v>
      </c>
      <c r="AQ510" s="52"/>
      <c r="AR510" s="52"/>
      <c r="AS510" s="52"/>
      <c r="AT510" s="52"/>
      <c r="AU510" s="52"/>
      <c r="AV510" s="52"/>
      <c r="AW510" s="52"/>
      <c r="AX510" s="52"/>
      <c r="AY510" s="96"/>
      <c r="AZ510" s="52"/>
      <c r="BH510" s="1">
        <f>VLOOKUP(C:C,BN:BO,2,FALSE)</f>
        <v>300</v>
      </c>
      <c r="BI510" s="1">
        <f t="shared" si="104"/>
        <v>57</v>
      </c>
      <c r="BJ510" s="76">
        <v>1595415</v>
      </c>
      <c r="BK510" s="75" t="s">
        <v>1622</v>
      </c>
      <c r="BL510" s="75" t="s">
        <v>1605</v>
      </c>
      <c r="BM510" s="75" t="s">
        <v>971</v>
      </c>
      <c r="BN510" s="77" t="s">
        <v>3797</v>
      </c>
      <c r="BO510" s="78">
        <v>15</v>
      </c>
      <c r="BP510" s="75" t="s">
        <v>4304</v>
      </c>
      <c r="BQ510" s="80">
        <v>45148</v>
      </c>
      <c r="BR510" s="75" t="s">
        <v>4305</v>
      </c>
      <c r="BS510" s="75" t="s">
        <v>1608</v>
      </c>
      <c r="BT510" s="75">
        <v>30</v>
      </c>
      <c r="BU510" s="75">
        <v>0</v>
      </c>
    </row>
    <row r="511" ht="48" spans="1:73">
      <c r="A511" s="16">
        <f t="shared" si="98"/>
        <v>507</v>
      </c>
      <c r="B511" s="16" t="s">
        <v>1226</v>
      </c>
      <c r="C511" s="16" t="s">
        <v>1227</v>
      </c>
      <c r="D511" s="16" t="s">
        <v>1228</v>
      </c>
      <c r="E511" s="16">
        <v>1</v>
      </c>
      <c r="F511" s="18" t="s">
        <v>56</v>
      </c>
      <c r="G511" s="18" t="s">
        <v>56</v>
      </c>
      <c r="H511" s="16" t="s">
        <v>54</v>
      </c>
      <c r="I511" s="16">
        <v>1</v>
      </c>
      <c r="J511" s="33">
        <v>225</v>
      </c>
      <c r="K511" s="33">
        <f t="shared" si="99"/>
        <v>225</v>
      </c>
      <c r="L511" s="34">
        <v>142.8</v>
      </c>
      <c r="M511" s="33">
        <f t="shared" si="100"/>
        <v>142.8</v>
      </c>
      <c r="N511" s="35">
        <v>814</v>
      </c>
      <c r="O511" s="35">
        <v>814</v>
      </c>
      <c r="P511" s="35">
        <f t="shared" si="101"/>
        <v>393.93</v>
      </c>
      <c r="Q511" s="35">
        <f t="shared" si="102"/>
        <v>393.93</v>
      </c>
      <c r="R511" s="35"/>
      <c r="S511" s="35"/>
      <c r="T511" s="41"/>
      <c r="X511" s="1" t="e">
        <f t="shared" si="105"/>
        <v>#N/A</v>
      </c>
      <c r="AA511" s="46">
        <v>1816867</v>
      </c>
      <c r="AB511" s="44" t="s">
        <v>1604</v>
      </c>
      <c r="AC511" s="44" t="s">
        <v>1623</v>
      </c>
      <c r="AD511" s="45" t="s">
        <v>1170</v>
      </c>
      <c r="AE511" s="44" t="s">
        <v>1249</v>
      </c>
      <c r="AF511" s="44">
        <v>60</v>
      </c>
      <c r="AG511" s="44">
        <v>0</v>
      </c>
      <c r="AH511" s="44">
        <f t="shared" si="103"/>
        <v>30</v>
      </c>
      <c r="AI511" s="44" t="s">
        <v>4306</v>
      </c>
      <c r="AJ511" s="50">
        <v>45502</v>
      </c>
      <c r="AK511" s="49" t="s">
        <v>4307</v>
      </c>
      <c r="AL511" s="44" t="s">
        <v>1608</v>
      </c>
      <c r="AM511" s="1">
        <f>VLOOKUP(C:C,AV:AW,2,FALSE)</f>
        <v>140</v>
      </c>
      <c r="AN511" s="1">
        <f>L511-AM511</f>
        <v>2.80000000000001</v>
      </c>
      <c r="AQ511" s="52"/>
      <c r="AR511" s="52"/>
      <c r="AS511" s="52"/>
      <c r="AT511" s="52"/>
      <c r="AU511" s="52"/>
      <c r="AV511" s="52"/>
      <c r="AW511" s="52"/>
      <c r="AX511" s="52"/>
      <c r="AY511" s="96"/>
      <c r="AZ511" s="52"/>
      <c r="BH511" s="1" t="e">
        <f>VLOOKUP(C:C,BN:BO,2,FALSE)</f>
        <v>#N/A</v>
      </c>
      <c r="BI511" s="1" t="e">
        <f t="shared" si="104"/>
        <v>#N/A</v>
      </c>
      <c r="BJ511" s="76">
        <v>1595415</v>
      </c>
      <c r="BK511" s="75" t="s">
        <v>1622</v>
      </c>
      <c r="BL511" s="75" t="s">
        <v>1605</v>
      </c>
      <c r="BM511" s="75" t="s">
        <v>102</v>
      </c>
      <c r="BN511" s="77" t="s">
        <v>1704</v>
      </c>
      <c r="BO511" s="78">
        <v>12.5</v>
      </c>
      <c r="BP511" s="75" t="s">
        <v>4308</v>
      </c>
      <c r="BQ511" s="80">
        <v>45148</v>
      </c>
      <c r="BR511" s="75" t="s">
        <v>4309</v>
      </c>
      <c r="BS511" s="75" t="s">
        <v>1608</v>
      </c>
      <c r="BT511" s="75">
        <v>25</v>
      </c>
      <c r="BU511" s="75">
        <v>0</v>
      </c>
    </row>
    <row r="512" ht="48" spans="1:73">
      <c r="A512" s="16">
        <f t="shared" si="98"/>
        <v>508</v>
      </c>
      <c r="B512" s="16" t="s">
        <v>1229</v>
      </c>
      <c r="C512" s="16" t="s">
        <v>1230</v>
      </c>
      <c r="D512" s="16" t="s">
        <v>1231</v>
      </c>
      <c r="E512" s="16">
        <v>1</v>
      </c>
      <c r="F512" s="19" t="s">
        <v>4310</v>
      </c>
      <c r="G512" s="19" t="s">
        <v>4310</v>
      </c>
      <c r="H512" s="16" t="s">
        <v>42</v>
      </c>
      <c r="I512" s="16">
        <v>2</v>
      </c>
      <c r="J512" s="33">
        <v>540</v>
      </c>
      <c r="K512" s="33">
        <f t="shared" si="99"/>
        <v>1080</v>
      </c>
      <c r="L512" s="34">
        <v>204</v>
      </c>
      <c r="M512" s="33">
        <f t="shared" si="100"/>
        <v>408</v>
      </c>
      <c r="N512" s="35">
        <v>450</v>
      </c>
      <c r="O512" s="35">
        <v>900</v>
      </c>
      <c r="P512" s="35">
        <f t="shared" si="101"/>
        <v>398</v>
      </c>
      <c r="Q512" s="35">
        <f t="shared" si="102"/>
        <v>796</v>
      </c>
      <c r="R512" s="35"/>
      <c r="S512" s="35"/>
      <c r="T512" s="41"/>
      <c r="X512" s="1" t="e">
        <f t="shared" ref="X512:X543" si="108">VLOOKUP(C:C,AE:AF,2,FALSE)</f>
        <v>#N/A</v>
      </c>
      <c r="AA512" s="46">
        <v>1816867</v>
      </c>
      <c r="AB512" s="44" t="s">
        <v>1604</v>
      </c>
      <c r="AC512" s="44" t="s">
        <v>1623</v>
      </c>
      <c r="AD512" s="45" t="s">
        <v>1170</v>
      </c>
      <c r="AE512" s="44" t="s">
        <v>2078</v>
      </c>
      <c r="AF512" s="44">
        <v>60</v>
      </c>
      <c r="AG512" s="44">
        <v>0</v>
      </c>
      <c r="AH512" s="44">
        <f t="shared" si="103"/>
        <v>30</v>
      </c>
      <c r="AI512" s="44" t="s">
        <v>4311</v>
      </c>
      <c r="AJ512" s="50">
        <v>45502</v>
      </c>
      <c r="AK512" s="49" t="s">
        <v>4312</v>
      </c>
      <c r="AL512" s="44" t="s">
        <v>1608</v>
      </c>
      <c r="AM512" s="1" t="e">
        <f>VLOOKUP(C:C,AV:AW,2,FALSE)</f>
        <v>#N/A</v>
      </c>
      <c r="AQ512" s="52"/>
      <c r="AR512" s="52"/>
      <c r="AS512" s="52"/>
      <c r="AT512" s="52"/>
      <c r="AU512" s="52"/>
      <c r="AV512" s="52"/>
      <c r="AW512" s="52"/>
      <c r="AX512" s="52"/>
      <c r="AY512" s="96"/>
      <c r="AZ512" s="52"/>
      <c r="BH512" s="1" t="e">
        <f>VLOOKUP(C:C,BN:BO,2,FALSE)</f>
        <v>#N/A</v>
      </c>
      <c r="BI512" s="1" t="e">
        <f t="shared" si="104"/>
        <v>#N/A</v>
      </c>
      <c r="BJ512" s="76">
        <v>1595415</v>
      </c>
      <c r="BK512" s="75" t="s">
        <v>1622</v>
      </c>
      <c r="BL512" s="75" t="s">
        <v>1605</v>
      </c>
      <c r="BM512" s="75" t="s">
        <v>102</v>
      </c>
      <c r="BN512" s="77" t="s">
        <v>1704</v>
      </c>
      <c r="BO512" s="78">
        <v>12.5</v>
      </c>
      <c r="BP512" s="75" t="s">
        <v>4313</v>
      </c>
      <c r="BQ512" s="80">
        <v>45148</v>
      </c>
      <c r="BR512" s="75" t="s">
        <v>4314</v>
      </c>
      <c r="BS512" s="75" t="s">
        <v>1608</v>
      </c>
      <c r="BT512" s="75">
        <v>25</v>
      </c>
      <c r="BU512" s="75">
        <v>0</v>
      </c>
    </row>
    <row r="513" ht="48" spans="1:73">
      <c r="A513" s="16">
        <f t="shared" si="98"/>
        <v>509</v>
      </c>
      <c r="B513" s="16" t="s">
        <v>1233</v>
      </c>
      <c r="C513" s="16" t="s">
        <v>1234</v>
      </c>
      <c r="D513" s="16" t="s">
        <v>40</v>
      </c>
      <c r="E513" s="16">
        <v>1</v>
      </c>
      <c r="F513" s="19" t="s">
        <v>56</v>
      </c>
      <c r="G513" s="19" t="s">
        <v>56</v>
      </c>
      <c r="H513" s="16" t="s">
        <v>42</v>
      </c>
      <c r="I513" s="16">
        <v>1</v>
      </c>
      <c r="J513" s="33">
        <v>360</v>
      </c>
      <c r="K513" s="33">
        <f t="shared" si="99"/>
        <v>360</v>
      </c>
      <c r="L513" s="34">
        <v>122.4</v>
      </c>
      <c r="M513" s="33">
        <f t="shared" si="100"/>
        <v>122.4</v>
      </c>
      <c r="N513" s="35">
        <v>180</v>
      </c>
      <c r="O513" s="35">
        <v>180</v>
      </c>
      <c r="P513" s="35">
        <f t="shared" si="101"/>
        <v>220.8</v>
      </c>
      <c r="Q513" s="35">
        <f t="shared" si="102"/>
        <v>220.8</v>
      </c>
      <c r="R513" s="35"/>
      <c r="S513" s="35"/>
      <c r="T513" s="41"/>
      <c r="X513" s="1" t="e">
        <f t="shared" si="108"/>
        <v>#N/A</v>
      </c>
      <c r="AA513" s="46">
        <v>1816867</v>
      </c>
      <c r="AB513" s="44" t="s">
        <v>1604</v>
      </c>
      <c r="AC513" s="44" t="s">
        <v>1623</v>
      </c>
      <c r="AD513" s="45" t="s">
        <v>4071</v>
      </c>
      <c r="AE513" s="44" t="s">
        <v>3526</v>
      </c>
      <c r="AF513" s="44">
        <v>60</v>
      </c>
      <c r="AG513" s="44">
        <v>0</v>
      </c>
      <c r="AH513" s="44">
        <f t="shared" si="103"/>
        <v>30</v>
      </c>
      <c r="AI513" s="44" t="s">
        <v>4315</v>
      </c>
      <c r="AJ513" s="50">
        <v>45502</v>
      </c>
      <c r="AK513" s="49" t="s">
        <v>4316</v>
      </c>
      <c r="AL513" s="44" t="s">
        <v>1608</v>
      </c>
      <c r="AM513" s="1" t="e">
        <f>VLOOKUP(C:C,AV:AW,2,FALSE)</f>
        <v>#N/A</v>
      </c>
      <c r="AQ513" s="52"/>
      <c r="AR513" s="52"/>
      <c r="AS513" s="52"/>
      <c r="AT513" s="52"/>
      <c r="AU513" s="52"/>
      <c r="AV513" s="52"/>
      <c r="AW513" s="52"/>
      <c r="AX513" s="52"/>
      <c r="AY513" s="96"/>
      <c r="AZ513" s="52"/>
      <c r="BH513" s="1" t="e">
        <f>VLOOKUP(C:C,BN:BO,2,FALSE)</f>
        <v>#N/A</v>
      </c>
      <c r="BI513" s="1" t="e">
        <f t="shared" si="104"/>
        <v>#N/A</v>
      </c>
      <c r="BJ513" s="76">
        <v>1595415</v>
      </c>
      <c r="BK513" s="75" t="s">
        <v>1622</v>
      </c>
      <c r="BL513" s="75" t="s">
        <v>1605</v>
      </c>
      <c r="BM513" s="75" t="s">
        <v>102</v>
      </c>
      <c r="BN513" s="77" t="s">
        <v>1704</v>
      </c>
      <c r="BO513" s="78">
        <v>12.5</v>
      </c>
      <c r="BP513" s="75" t="s">
        <v>4317</v>
      </c>
      <c r="BQ513" s="80">
        <v>45148</v>
      </c>
      <c r="BR513" s="75" t="s">
        <v>4318</v>
      </c>
      <c r="BS513" s="75" t="s">
        <v>1608</v>
      </c>
      <c r="BT513" s="75">
        <v>25</v>
      </c>
      <c r="BU513" s="75">
        <v>0</v>
      </c>
    </row>
    <row r="514" ht="48" spans="1:73">
      <c r="A514" s="16">
        <f t="shared" si="98"/>
        <v>510</v>
      </c>
      <c r="B514" s="23" t="s">
        <v>1235</v>
      </c>
      <c r="C514" s="16" t="s">
        <v>532</v>
      </c>
      <c r="D514" s="16" t="s">
        <v>40</v>
      </c>
      <c r="E514" s="16">
        <v>1</v>
      </c>
      <c r="F514" s="19" t="s">
        <v>56</v>
      </c>
      <c r="G514" s="19" t="s">
        <v>56</v>
      </c>
      <c r="H514" s="16" t="s">
        <v>42</v>
      </c>
      <c r="I514" s="16">
        <v>1</v>
      </c>
      <c r="J514" s="33">
        <v>144</v>
      </c>
      <c r="K514" s="33">
        <f t="shared" si="99"/>
        <v>144</v>
      </c>
      <c r="L514" s="34">
        <v>40.8</v>
      </c>
      <c r="M514" s="33">
        <f t="shared" si="100"/>
        <v>40.8</v>
      </c>
      <c r="N514" s="35">
        <v>90</v>
      </c>
      <c r="O514" s="35">
        <v>90</v>
      </c>
      <c r="P514" s="35">
        <f t="shared" si="101"/>
        <v>91.6</v>
      </c>
      <c r="Q514" s="35">
        <f t="shared" si="102"/>
        <v>91.6</v>
      </c>
      <c r="R514" s="35"/>
      <c r="S514" s="35"/>
      <c r="T514" s="41"/>
      <c r="X514" s="1">
        <f>VLOOKUP(C:C,AE:AH,4,FALSE)</f>
        <v>10</v>
      </c>
      <c r="Y514" s="1">
        <f>L514-X514</f>
        <v>30.8</v>
      </c>
      <c r="AA514" s="46">
        <v>1817128</v>
      </c>
      <c r="AB514" s="44" t="s">
        <v>1572</v>
      </c>
      <c r="AC514" s="44" t="s">
        <v>1605</v>
      </c>
      <c r="AD514" s="45" t="s">
        <v>576</v>
      </c>
      <c r="AE514" s="44" t="s">
        <v>4319</v>
      </c>
      <c r="AF514" s="44">
        <v>30</v>
      </c>
      <c r="AG514" s="44">
        <v>0</v>
      </c>
      <c r="AH514" s="44">
        <f t="shared" si="103"/>
        <v>15</v>
      </c>
      <c r="AI514" s="44" t="s">
        <v>4320</v>
      </c>
      <c r="AJ514" s="50">
        <v>45502</v>
      </c>
      <c r="AK514" s="49" t="s">
        <v>4321</v>
      </c>
      <c r="AL514" s="44" t="s">
        <v>1754</v>
      </c>
      <c r="AM514" s="1" t="e">
        <f>VLOOKUP(C:C,AV:AW,2,FALSE)</f>
        <v>#N/A</v>
      </c>
      <c r="AQ514" s="52"/>
      <c r="AR514" s="52"/>
      <c r="AS514" s="52"/>
      <c r="AT514" s="52"/>
      <c r="AU514" s="52"/>
      <c r="AV514" s="52"/>
      <c r="AW514" s="52"/>
      <c r="AX514" s="52"/>
      <c r="AY514" s="96"/>
      <c r="AZ514" s="52"/>
      <c r="BH514" s="1">
        <f>VLOOKUP(C:C,BN:BO,2,FALSE)</f>
        <v>10</v>
      </c>
      <c r="BI514" s="1">
        <f t="shared" si="104"/>
        <v>30.8</v>
      </c>
      <c r="BJ514" s="76">
        <v>1595415</v>
      </c>
      <c r="BK514" s="75" t="s">
        <v>1622</v>
      </c>
      <c r="BL514" s="75" t="s">
        <v>1605</v>
      </c>
      <c r="BM514" s="75" t="s">
        <v>102</v>
      </c>
      <c r="BN514" s="77" t="s">
        <v>1704</v>
      </c>
      <c r="BO514" s="78">
        <v>12.5</v>
      </c>
      <c r="BP514" s="75" t="s">
        <v>4322</v>
      </c>
      <c r="BQ514" s="80">
        <v>45148</v>
      </c>
      <c r="BR514" s="75" t="s">
        <v>4323</v>
      </c>
      <c r="BS514" s="75" t="s">
        <v>1608</v>
      </c>
      <c r="BT514" s="75">
        <v>25</v>
      </c>
      <c r="BU514" s="75">
        <v>0</v>
      </c>
    </row>
    <row r="515" ht="48" spans="1:73">
      <c r="A515" s="16">
        <f t="shared" si="98"/>
        <v>511</v>
      </c>
      <c r="B515" s="16" t="s">
        <v>1236</v>
      </c>
      <c r="C515" s="16" t="s">
        <v>1237</v>
      </c>
      <c r="D515" s="16" t="s">
        <v>1238</v>
      </c>
      <c r="E515" s="16">
        <v>1</v>
      </c>
      <c r="F515" s="18" t="s">
        <v>638</v>
      </c>
      <c r="G515" s="18" t="s">
        <v>638</v>
      </c>
      <c r="H515" s="16" t="s">
        <v>42</v>
      </c>
      <c r="I515" s="16">
        <v>1</v>
      </c>
      <c r="J515" s="33">
        <v>270</v>
      </c>
      <c r="K515" s="33">
        <f t="shared" si="99"/>
        <v>270</v>
      </c>
      <c r="L515" s="34">
        <v>357</v>
      </c>
      <c r="M515" s="33">
        <f t="shared" si="100"/>
        <v>357</v>
      </c>
      <c r="N515" s="35">
        <v>180</v>
      </c>
      <c r="O515" s="35">
        <v>180</v>
      </c>
      <c r="P515" s="35">
        <f t="shared" si="101"/>
        <v>269</v>
      </c>
      <c r="Q515" s="35">
        <f t="shared" si="102"/>
        <v>269</v>
      </c>
      <c r="R515" s="35"/>
      <c r="S515" s="35"/>
      <c r="T515" s="41"/>
      <c r="X515" s="1" t="e">
        <f t="shared" si="108"/>
        <v>#N/A</v>
      </c>
      <c r="AA515" s="46">
        <v>1817128</v>
      </c>
      <c r="AB515" s="44" t="s">
        <v>1572</v>
      </c>
      <c r="AC515" s="44" t="s">
        <v>1605</v>
      </c>
      <c r="AD515" s="45" t="s">
        <v>576</v>
      </c>
      <c r="AE515" s="44" t="s">
        <v>1801</v>
      </c>
      <c r="AF515" s="44">
        <v>200</v>
      </c>
      <c r="AG515" s="44">
        <v>0</v>
      </c>
      <c r="AH515" s="44">
        <f t="shared" si="103"/>
        <v>100</v>
      </c>
      <c r="AI515" s="44" t="s">
        <v>4324</v>
      </c>
      <c r="AJ515" s="50">
        <v>45502</v>
      </c>
      <c r="AK515" s="49" t="s">
        <v>4325</v>
      </c>
      <c r="AL515" s="44" t="s">
        <v>1754</v>
      </c>
      <c r="AM515" s="1" t="e">
        <f>VLOOKUP(C:C,AV:AW,2,FALSE)</f>
        <v>#N/A</v>
      </c>
      <c r="AQ515" s="52"/>
      <c r="AR515" s="52"/>
      <c r="AS515" s="52"/>
      <c r="AT515" s="52"/>
      <c r="AU515" s="52"/>
      <c r="AV515" s="52"/>
      <c r="AW515" s="52"/>
      <c r="AX515" s="52"/>
      <c r="AY515" s="96"/>
      <c r="AZ515" s="52"/>
      <c r="BH515" s="1" t="e">
        <f>VLOOKUP(C:C,BN:BO,2,FALSE)</f>
        <v>#N/A</v>
      </c>
      <c r="BI515" s="1" t="e">
        <f t="shared" si="104"/>
        <v>#N/A</v>
      </c>
      <c r="BJ515" s="76">
        <v>1595415</v>
      </c>
      <c r="BK515" s="75" t="s">
        <v>1622</v>
      </c>
      <c r="BL515" s="75" t="s">
        <v>1605</v>
      </c>
      <c r="BM515" s="75" t="s">
        <v>102</v>
      </c>
      <c r="BN515" s="77" t="s">
        <v>1704</v>
      </c>
      <c r="BO515" s="78">
        <v>12.5</v>
      </c>
      <c r="BP515" s="75" t="s">
        <v>4326</v>
      </c>
      <c r="BQ515" s="80">
        <v>45148</v>
      </c>
      <c r="BR515" s="75" t="s">
        <v>3554</v>
      </c>
      <c r="BS515" s="75" t="s">
        <v>1608</v>
      </c>
      <c r="BT515" s="75">
        <v>25</v>
      </c>
      <c r="BU515" s="75">
        <v>0</v>
      </c>
    </row>
    <row r="516" ht="101.25" spans="1:73">
      <c r="A516" s="16">
        <f t="shared" si="98"/>
        <v>512</v>
      </c>
      <c r="B516" s="16" t="s">
        <v>1239</v>
      </c>
      <c r="C516" s="16" t="s">
        <v>1240</v>
      </c>
      <c r="D516" s="16" t="s">
        <v>40</v>
      </c>
      <c r="E516" s="16">
        <v>4</v>
      </c>
      <c r="F516" s="18" t="s">
        <v>1241</v>
      </c>
      <c r="G516" s="18" t="s">
        <v>1241</v>
      </c>
      <c r="H516" s="16" t="s">
        <v>42</v>
      </c>
      <c r="I516" s="16">
        <v>1</v>
      </c>
      <c r="J516" s="33">
        <v>135</v>
      </c>
      <c r="K516" s="33">
        <f t="shared" si="99"/>
        <v>540</v>
      </c>
      <c r="L516" s="34">
        <v>153</v>
      </c>
      <c r="M516" s="33">
        <f t="shared" si="100"/>
        <v>612</v>
      </c>
      <c r="N516" s="35">
        <v>270</v>
      </c>
      <c r="O516" s="35">
        <v>1080</v>
      </c>
      <c r="P516" s="35">
        <f t="shared" si="101"/>
        <v>186</v>
      </c>
      <c r="Q516" s="35">
        <f t="shared" si="102"/>
        <v>744</v>
      </c>
      <c r="R516" s="35"/>
      <c r="S516" s="35"/>
      <c r="T516" s="41"/>
      <c r="X516" s="1" t="e">
        <f t="shared" si="108"/>
        <v>#N/A</v>
      </c>
      <c r="AA516" s="46">
        <v>1817128</v>
      </c>
      <c r="AB516" s="44" t="s">
        <v>1572</v>
      </c>
      <c r="AC516" s="44" t="s">
        <v>1605</v>
      </c>
      <c r="AD516" s="45" t="s">
        <v>576</v>
      </c>
      <c r="AE516" s="44" t="s">
        <v>1801</v>
      </c>
      <c r="AF516" s="44">
        <v>200</v>
      </c>
      <c r="AG516" s="44">
        <v>0</v>
      </c>
      <c r="AH516" s="44">
        <f t="shared" si="103"/>
        <v>100</v>
      </c>
      <c r="AI516" s="44" t="s">
        <v>4327</v>
      </c>
      <c r="AJ516" s="50">
        <v>45502</v>
      </c>
      <c r="AK516" s="49" t="s">
        <v>4328</v>
      </c>
      <c r="AL516" s="44" t="s">
        <v>1754</v>
      </c>
      <c r="AM516" s="1" t="e">
        <f>VLOOKUP(C:C,AV:AW,2,FALSE)</f>
        <v>#N/A</v>
      </c>
      <c r="AQ516" s="52"/>
      <c r="AR516" s="52"/>
      <c r="AS516" s="52"/>
      <c r="AT516" s="52"/>
      <c r="AU516" s="52"/>
      <c r="AV516" s="52"/>
      <c r="AW516" s="52"/>
      <c r="AX516" s="52"/>
      <c r="AY516" s="96"/>
      <c r="AZ516" s="52"/>
      <c r="BH516" s="1" t="e">
        <f>VLOOKUP(C:C,BN:BO,2,FALSE)</f>
        <v>#N/A</v>
      </c>
      <c r="BI516" s="1" t="e">
        <f t="shared" si="104"/>
        <v>#N/A</v>
      </c>
      <c r="BJ516" s="76">
        <v>1595415</v>
      </c>
      <c r="BK516" s="75" t="s">
        <v>1622</v>
      </c>
      <c r="BL516" s="75" t="s">
        <v>1605</v>
      </c>
      <c r="BM516" s="75" t="s">
        <v>102</v>
      </c>
      <c r="BN516" s="77" t="s">
        <v>1704</v>
      </c>
      <c r="BO516" s="78">
        <v>12.5</v>
      </c>
      <c r="BP516" s="75" t="s">
        <v>4329</v>
      </c>
      <c r="BQ516" s="80">
        <v>45148</v>
      </c>
      <c r="BR516" s="75" t="s">
        <v>4330</v>
      </c>
      <c r="BS516" s="75" t="s">
        <v>1608</v>
      </c>
      <c r="BT516" s="75">
        <v>25</v>
      </c>
      <c r="BU516" s="75">
        <v>0</v>
      </c>
    </row>
    <row r="517" ht="48" spans="1:73">
      <c r="A517" s="16">
        <f t="shared" ref="A517:A580" si="109">ROW()-4</f>
        <v>513</v>
      </c>
      <c r="B517" s="16" t="s">
        <v>1242</v>
      </c>
      <c r="C517" s="16" t="s">
        <v>1243</v>
      </c>
      <c r="D517" s="16" t="s">
        <v>158</v>
      </c>
      <c r="E517" s="16">
        <v>4</v>
      </c>
      <c r="F517" s="18" t="s">
        <v>1244</v>
      </c>
      <c r="G517" s="18" t="s">
        <v>1244</v>
      </c>
      <c r="H517" s="16" t="s">
        <v>42</v>
      </c>
      <c r="I517" s="16">
        <v>1</v>
      </c>
      <c r="J517" s="33">
        <v>90</v>
      </c>
      <c r="K517" s="33">
        <f t="shared" ref="K517:K580" si="110">E517*I517*J517</f>
        <v>360</v>
      </c>
      <c r="L517" s="34">
        <v>186.15</v>
      </c>
      <c r="M517" s="33">
        <f t="shared" ref="M517:M580" si="111">E517*I517*L517</f>
        <v>744.6</v>
      </c>
      <c r="N517" s="35">
        <v>315</v>
      </c>
      <c r="O517" s="35">
        <v>1260</v>
      </c>
      <c r="P517" s="35">
        <f t="shared" ref="P517:P580" si="112">ROUND(AVERAGE(J517,L517,N517),2)</f>
        <v>197.05</v>
      </c>
      <c r="Q517" s="35">
        <f t="shared" ref="Q517:Q580" si="113">ROUND(E517*I517*P517,2)</f>
        <v>788.2</v>
      </c>
      <c r="R517" s="35"/>
      <c r="S517" s="35"/>
      <c r="T517" s="41"/>
      <c r="X517" s="1" t="e">
        <f t="shared" si="108"/>
        <v>#N/A</v>
      </c>
      <c r="AA517" s="46">
        <v>1817128</v>
      </c>
      <c r="AB517" s="44" t="s">
        <v>1572</v>
      </c>
      <c r="AC517" s="44" t="s">
        <v>1605</v>
      </c>
      <c r="AD517" s="45" t="s">
        <v>576</v>
      </c>
      <c r="AE517" s="44" t="s">
        <v>4331</v>
      </c>
      <c r="AF517" s="44">
        <v>200</v>
      </c>
      <c r="AG517" s="44">
        <v>0</v>
      </c>
      <c r="AH517" s="44">
        <f t="shared" ref="AH517:AH580" si="114">+(AF517+AG517)*0.5</f>
        <v>100</v>
      </c>
      <c r="AI517" s="44" t="s">
        <v>4332</v>
      </c>
      <c r="AJ517" s="50">
        <v>45502</v>
      </c>
      <c r="AK517" s="49" t="s">
        <v>4333</v>
      </c>
      <c r="AL517" s="44" t="s">
        <v>1754</v>
      </c>
      <c r="AM517" s="1" t="e">
        <f>VLOOKUP(C:C,AV:AW,2,FALSE)</f>
        <v>#N/A</v>
      </c>
      <c r="AQ517" s="52"/>
      <c r="AR517" s="52"/>
      <c r="AS517" s="52"/>
      <c r="AT517" s="52"/>
      <c r="AU517" s="52"/>
      <c r="AV517" s="52"/>
      <c r="AW517" s="52"/>
      <c r="AX517" s="52"/>
      <c r="AY517" s="96"/>
      <c r="AZ517" s="52"/>
      <c r="BH517" s="1">
        <f>VLOOKUP(C:C,BN:BO,2,FALSE)</f>
        <v>182.5</v>
      </c>
      <c r="BI517" s="1">
        <f t="shared" ref="BI517:BI580" si="115">L517-BH517</f>
        <v>3.65000000000001</v>
      </c>
      <c r="BJ517" s="76">
        <v>1595415</v>
      </c>
      <c r="BK517" s="75" t="s">
        <v>1622</v>
      </c>
      <c r="BL517" s="75" t="s">
        <v>1605</v>
      </c>
      <c r="BM517" s="75" t="s">
        <v>1049</v>
      </c>
      <c r="BN517" s="77" t="s">
        <v>1666</v>
      </c>
      <c r="BO517" s="78">
        <v>10</v>
      </c>
      <c r="BP517" s="75" t="s">
        <v>4334</v>
      </c>
      <c r="BQ517" s="80">
        <v>45148</v>
      </c>
      <c r="BR517" s="75" t="s">
        <v>4335</v>
      </c>
      <c r="BS517" s="75" t="s">
        <v>1697</v>
      </c>
      <c r="BT517" s="75">
        <v>20</v>
      </c>
      <c r="BU517" s="75">
        <v>0</v>
      </c>
    </row>
    <row r="518" ht="48" spans="1:73">
      <c r="A518" s="16">
        <f t="shared" si="109"/>
        <v>514</v>
      </c>
      <c r="B518" s="16" t="s">
        <v>1245</v>
      </c>
      <c r="C518" s="16" t="s">
        <v>40</v>
      </c>
      <c r="D518" s="16" t="s">
        <v>40</v>
      </c>
      <c r="E518" s="16">
        <v>1</v>
      </c>
      <c r="F518" s="18" t="s">
        <v>1246</v>
      </c>
      <c r="G518" s="18" t="s">
        <v>1246</v>
      </c>
      <c r="H518" s="16" t="s">
        <v>42</v>
      </c>
      <c r="I518" s="16">
        <v>1</v>
      </c>
      <c r="J518" s="33">
        <v>135</v>
      </c>
      <c r="K518" s="33">
        <f t="shared" si="110"/>
        <v>135</v>
      </c>
      <c r="L518" s="34">
        <v>153</v>
      </c>
      <c r="M518" s="33">
        <f t="shared" si="111"/>
        <v>153</v>
      </c>
      <c r="N518" s="35">
        <v>90</v>
      </c>
      <c r="O518" s="35">
        <v>90</v>
      </c>
      <c r="P518" s="35">
        <f t="shared" si="112"/>
        <v>126</v>
      </c>
      <c r="Q518" s="35">
        <f t="shared" si="113"/>
        <v>126</v>
      </c>
      <c r="R518" s="35"/>
      <c r="S518" s="35"/>
      <c r="T518" s="41"/>
      <c r="X518" s="1">
        <f>VLOOKUP(C:C,AE:AH,4,FALSE)</f>
        <v>300</v>
      </c>
      <c r="Y518" s="1">
        <f t="shared" ref="Y518:Y522" si="116">L518-X518</f>
        <v>-147</v>
      </c>
      <c r="AA518" s="46">
        <v>1817128</v>
      </c>
      <c r="AB518" s="44" t="s">
        <v>1572</v>
      </c>
      <c r="AC518" s="44" t="s">
        <v>1605</v>
      </c>
      <c r="AD518" s="45" t="s">
        <v>576</v>
      </c>
      <c r="AE518" s="44" t="s">
        <v>4331</v>
      </c>
      <c r="AF518" s="44">
        <v>200</v>
      </c>
      <c r="AG518" s="44">
        <v>0</v>
      </c>
      <c r="AH518" s="44">
        <f t="shared" si="114"/>
        <v>100</v>
      </c>
      <c r="AI518" s="44" t="s">
        <v>4336</v>
      </c>
      <c r="AJ518" s="50">
        <v>45502</v>
      </c>
      <c r="AK518" s="49" t="s">
        <v>4337</v>
      </c>
      <c r="AL518" s="44" t="s">
        <v>1754</v>
      </c>
      <c r="AM518" s="1">
        <f>VLOOKUP(C:C,AV:AW,2,FALSE)</f>
        <v>200</v>
      </c>
      <c r="AN518" s="1">
        <f>L518-AM518</f>
        <v>-47</v>
      </c>
      <c r="AQ518" s="52"/>
      <c r="AR518" s="52"/>
      <c r="AS518" s="52"/>
      <c r="AT518" s="52"/>
      <c r="AU518" s="52"/>
      <c r="AV518" s="52"/>
      <c r="AW518" s="52"/>
      <c r="AX518" s="52"/>
      <c r="AY518" s="96"/>
      <c r="AZ518" s="52"/>
      <c r="BH518" s="1">
        <f>VLOOKUP(C:C,BN:BO,2,FALSE)</f>
        <v>125</v>
      </c>
      <c r="BI518" s="1">
        <f t="shared" si="115"/>
        <v>28</v>
      </c>
      <c r="BJ518" s="76">
        <v>1595415</v>
      </c>
      <c r="BK518" s="75" t="s">
        <v>1622</v>
      </c>
      <c r="BL518" s="75" t="s">
        <v>1605</v>
      </c>
      <c r="BM518" s="75" t="s">
        <v>1418</v>
      </c>
      <c r="BN518" s="77" t="s">
        <v>1840</v>
      </c>
      <c r="BO518" s="78">
        <v>40</v>
      </c>
      <c r="BP518" s="75" t="s">
        <v>4338</v>
      </c>
      <c r="BQ518" s="80">
        <v>45148</v>
      </c>
      <c r="BR518" s="75" t="s">
        <v>3570</v>
      </c>
      <c r="BS518" s="75" t="s">
        <v>1608</v>
      </c>
      <c r="BT518" s="75">
        <v>80</v>
      </c>
      <c r="BU518" s="75">
        <v>0</v>
      </c>
    </row>
    <row r="519" ht="48" spans="1:73">
      <c r="A519" s="16">
        <f t="shared" si="109"/>
        <v>515</v>
      </c>
      <c r="B519" s="16" t="s">
        <v>1247</v>
      </c>
      <c r="C519" s="16" t="s">
        <v>1248</v>
      </c>
      <c r="D519" s="16" t="s">
        <v>40</v>
      </c>
      <c r="E519" s="16">
        <v>1</v>
      </c>
      <c r="F519" s="18" t="s">
        <v>56</v>
      </c>
      <c r="G519" s="18" t="s">
        <v>56</v>
      </c>
      <c r="H519" s="16" t="s">
        <v>42</v>
      </c>
      <c r="I519" s="16">
        <v>1</v>
      </c>
      <c r="J519" s="33">
        <v>90</v>
      </c>
      <c r="K519" s="33">
        <f t="shared" si="110"/>
        <v>90</v>
      </c>
      <c r="L519" s="34">
        <v>30.6</v>
      </c>
      <c r="M519" s="33">
        <f t="shared" si="111"/>
        <v>30.6</v>
      </c>
      <c r="N519" s="35">
        <v>54</v>
      </c>
      <c r="O519" s="35">
        <v>54</v>
      </c>
      <c r="P519" s="35">
        <f t="shared" si="112"/>
        <v>58.2</v>
      </c>
      <c r="Q519" s="35">
        <f t="shared" si="113"/>
        <v>58.2</v>
      </c>
      <c r="R519" s="35"/>
      <c r="S519" s="35"/>
      <c r="T519" s="41"/>
      <c r="X519" s="1" t="e">
        <f t="shared" si="108"/>
        <v>#N/A</v>
      </c>
      <c r="AA519" s="46">
        <v>1817128</v>
      </c>
      <c r="AB519" s="44" t="s">
        <v>1572</v>
      </c>
      <c r="AC519" s="44" t="s">
        <v>1605</v>
      </c>
      <c r="AD519" s="45" t="s">
        <v>576</v>
      </c>
      <c r="AE519" s="44" t="s">
        <v>4331</v>
      </c>
      <c r="AF519" s="44">
        <v>200</v>
      </c>
      <c r="AG519" s="44">
        <v>0</v>
      </c>
      <c r="AH519" s="44">
        <f t="shared" si="114"/>
        <v>100</v>
      </c>
      <c r="AI519" s="44" t="s">
        <v>4339</v>
      </c>
      <c r="AJ519" s="50">
        <v>45502</v>
      </c>
      <c r="AK519" s="49" t="s">
        <v>4340</v>
      </c>
      <c r="AL519" s="44" t="s">
        <v>1754</v>
      </c>
      <c r="AM519" s="1" t="e">
        <f>VLOOKUP(C:C,AV:AW,2,FALSE)</f>
        <v>#N/A</v>
      </c>
      <c r="AQ519" s="52"/>
      <c r="AR519" s="52"/>
      <c r="AS519" s="52"/>
      <c r="AT519" s="52"/>
      <c r="AU519" s="52"/>
      <c r="AV519" s="52"/>
      <c r="AW519" s="52"/>
      <c r="AX519" s="52"/>
      <c r="AY519" s="96"/>
      <c r="AZ519" s="52"/>
      <c r="BH519" s="1" t="e">
        <f>VLOOKUP(C:C,BN:BO,2,FALSE)</f>
        <v>#N/A</v>
      </c>
      <c r="BI519" s="1" t="e">
        <f t="shared" si="115"/>
        <v>#N/A</v>
      </c>
      <c r="BJ519" s="76">
        <v>1595421</v>
      </c>
      <c r="BK519" s="75" t="s">
        <v>1622</v>
      </c>
      <c r="BL519" s="75" t="s">
        <v>1605</v>
      </c>
      <c r="BM519" s="75" t="s">
        <v>657</v>
      </c>
      <c r="BN519" s="77" t="s">
        <v>658</v>
      </c>
      <c r="BO519" s="78">
        <v>150</v>
      </c>
      <c r="BP519" s="75" t="s">
        <v>4341</v>
      </c>
      <c r="BQ519" s="80">
        <v>45148</v>
      </c>
      <c r="BR519" s="75" t="s">
        <v>1648</v>
      </c>
      <c r="BS519" s="75" t="s">
        <v>1608</v>
      </c>
      <c r="BT519" s="75">
        <v>300</v>
      </c>
      <c r="BU519" s="75">
        <v>0</v>
      </c>
    </row>
    <row r="520" ht="48" spans="1:73">
      <c r="A520" s="16">
        <f t="shared" si="109"/>
        <v>516</v>
      </c>
      <c r="B520" s="16" t="s">
        <v>1247</v>
      </c>
      <c r="C520" s="16" t="s">
        <v>1249</v>
      </c>
      <c r="D520" s="16" t="s">
        <v>40</v>
      </c>
      <c r="E520" s="16">
        <v>1</v>
      </c>
      <c r="F520" s="18" t="s">
        <v>56</v>
      </c>
      <c r="G520" s="18" t="s">
        <v>56</v>
      </c>
      <c r="H520" s="16" t="s">
        <v>42</v>
      </c>
      <c r="I520" s="16">
        <v>1</v>
      </c>
      <c r="J520" s="33">
        <v>90</v>
      </c>
      <c r="K520" s="33">
        <f t="shared" si="110"/>
        <v>90</v>
      </c>
      <c r="L520" s="34">
        <v>30.6</v>
      </c>
      <c r="M520" s="33">
        <f t="shared" si="111"/>
        <v>30.6</v>
      </c>
      <c r="N520" s="35">
        <v>54</v>
      </c>
      <c r="O520" s="35">
        <v>54</v>
      </c>
      <c r="P520" s="35">
        <f t="shared" si="112"/>
        <v>58.2</v>
      </c>
      <c r="Q520" s="35">
        <f t="shared" si="113"/>
        <v>58.2</v>
      </c>
      <c r="R520" s="35"/>
      <c r="S520" s="35"/>
      <c r="T520" s="41"/>
      <c r="X520" s="1">
        <f>VLOOKUP(C:C,AE:AH,4,FALSE)</f>
        <v>30</v>
      </c>
      <c r="Y520" s="1">
        <f t="shared" si="116"/>
        <v>0.600000000000001</v>
      </c>
      <c r="AA520" s="46">
        <v>1817128</v>
      </c>
      <c r="AB520" s="44" t="s">
        <v>1572</v>
      </c>
      <c r="AC520" s="44" t="s">
        <v>1605</v>
      </c>
      <c r="AD520" s="45" t="s">
        <v>712</v>
      </c>
      <c r="AE520" s="44" t="s">
        <v>4342</v>
      </c>
      <c r="AF520" s="44">
        <v>200</v>
      </c>
      <c r="AG520" s="44">
        <v>0</v>
      </c>
      <c r="AH520" s="44">
        <f t="shared" si="114"/>
        <v>100</v>
      </c>
      <c r="AI520" s="44" t="s">
        <v>4343</v>
      </c>
      <c r="AJ520" s="50">
        <v>45502</v>
      </c>
      <c r="AK520" s="49" t="s">
        <v>4344</v>
      </c>
      <c r="AL520" s="44" t="s">
        <v>1613</v>
      </c>
      <c r="AM520" s="1" t="e">
        <f>VLOOKUP(C:C,AV:AW,2,FALSE)</f>
        <v>#N/A</v>
      </c>
      <c r="AQ520" s="52"/>
      <c r="AR520" s="52"/>
      <c r="AS520" s="52"/>
      <c r="AT520" s="52"/>
      <c r="AU520" s="52"/>
      <c r="AV520" s="52"/>
      <c r="AW520" s="52"/>
      <c r="AX520" s="52"/>
      <c r="AY520" s="96"/>
      <c r="AZ520" s="52"/>
      <c r="BH520" s="1">
        <f>VLOOKUP(C:C,BN:BO,2,FALSE)</f>
        <v>30</v>
      </c>
      <c r="BI520" s="1">
        <f t="shared" si="115"/>
        <v>0.600000000000001</v>
      </c>
      <c r="BJ520" s="76">
        <v>1595421</v>
      </c>
      <c r="BK520" s="75" t="s">
        <v>1622</v>
      </c>
      <c r="BL520" s="75" t="s">
        <v>1605</v>
      </c>
      <c r="BM520" s="75" t="s">
        <v>1656</v>
      </c>
      <c r="BN520" s="77" t="s">
        <v>1632</v>
      </c>
      <c r="BO520" s="78">
        <v>150</v>
      </c>
      <c r="BP520" s="75" t="s">
        <v>4345</v>
      </c>
      <c r="BQ520" s="80">
        <v>45148</v>
      </c>
      <c r="BR520" s="75" t="s">
        <v>1658</v>
      </c>
      <c r="BS520" s="75" t="s">
        <v>1608</v>
      </c>
      <c r="BT520" s="75">
        <v>300</v>
      </c>
      <c r="BU520" s="75">
        <v>0</v>
      </c>
    </row>
    <row r="521" ht="48" spans="1:73">
      <c r="A521" s="16">
        <f t="shared" si="109"/>
        <v>517</v>
      </c>
      <c r="B521" s="16" t="s">
        <v>1250</v>
      </c>
      <c r="C521" s="16" t="s">
        <v>1251</v>
      </c>
      <c r="D521" s="16" t="s">
        <v>40</v>
      </c>
      <c r="E521" s="16">
        <v>1</v>
      </c>
      <c r="F521" s="17" t="s">
        <v>1252</v>
      </c>
      <c r="G521" s="17" t="s">
        <v>1252</v>
      </c>
      <c r="H521" s="16" t="s">
        <v>42</v>
      </c>
      <c r="I521" s="16">
        <v>1</v>
      </c>
      <c r="J521" s="33">
        <v>225</v>
      </c>
      <c r="K521" s="33">
        <f t="shared" si="110"/>
        <v>225</v>
      </c>
      <c r="L521" s="34">
        <v>1310.7</v>
      </c>
      <c r="M521" s="33">
        <f t="shared" si="111"/>
        <v>1310.7</v>
      </c>
      <c r="N521" s="35">
        <v>900</v>
      </c>
      <c r="O521" s="35">
        <v>900</v>
      </c>
      <c r="P521" s="35">
        <f t="shared" si="112"/>
        <v>811.9</v>
      </c>
      <c r="Q521" s="35">
        <f t="shared" si="113"/>
        <v>811.9</v>
      </c>
      <c r="R521" s="35"/>
      <c r="S521" s="35"/>
      <c r="T521" s="41"/>
      <c r="X521" s="1" t="e">
        <f t="shared" si="108"/>
        <v>#N/A</v>
      </c>
      <c r="AA521" s="46">
        <v>1817128</v>
      </c>
      <c r="AB521" s="44" t="s">
        <v>1572</v>
      </c>
      <c r="AC521" s="44" t="s">
        <v>1605</v>
      </c>
      <c r="AD521" s="45" t="s">
        <v>4346</v>
      </c>
      <c r="AE521" s="44" t="s">
        <v>3653</v>
      </c>
      <c r="AF521" s="44">
        <v>720</v>
      </c>
      <c r="AG521" s="44">
        <v>0</v>
      </c>
      <c r="AH521" s="44">
        <f t="shared" si="114"/>
        <v>360</v>
      </c>
      <c r="AI521" s="44" t="s">
        <v>4347</v>
      </c>
      <c r="AJ521" s="50">
        <v>45502</v>
      </c>
      <c r="AK521" s="49" t="s">
        <v>4348</v>
      </c>
      <c r="AL521" s="44" t="s">
        <v>1837</v>
      </c>
      <c r="AM521" s="1" t="e">
        <f>VLOOKUP(C:C,AV:AW,2,FALSE)</f>
        <v>#N/A</v>
      </c>
      <c r="AQ521" s="52"/>
      <c r="AR521" s="52"/>
      <c r="AS521" s="52"/>
      <c r="AT521" s="52"/>
      <c r="AU521" s="52"/>
      <c r="AV521" s="52"/>
      <c r="AW521" s="52"/>
      <c r="AX521" s="52"/>
      <c r="AY521" s="96"/>
      <c r="AZ521" s="52"/>
      <c r="BH521" s="1" t="e">
        <f>VLOOKUP(C:C,BN:BO,2,FALSE)</f>
        <v>#N/A</v>
      </c>
      <c r="BI521" s="1" t="e">
        <f t="shared" si="115"/>
        <v>#N/A</v>
      </c>
      <c r="BJ521" s="76">
        <v>1595421</v>
      </c>
      <c r="BK521" s="75" t="s">
        <v>1622</v>
      </c>
      <c r="BL521" s="75" t="s">
        <v>1605</v>
      </c>
      <c r="BM521" s="75" t="s">
        <v>1908</v>
      </c>
      <c r="BN521" s="77" t="s">
        <v>3018</v>
      </c>
      <c r="BO521" s="78">
        <v>20</v>
      </c>
      <c r="BP521" s="75" t="s">
        <v>4349</v>
      </c>
      <c r="BQ521" s="80">
        <v>45148</v>
      </c>
      <c r="BR521" s="75" t="s">
        <v>4350</v>
      </c>
      <c r="BS521" s="75" t="s">
        <v>1608</v>
      </c>
      <c r="BT521" s="75">
        <v>40</v>
      </c>
      <c r="BU521" s="75">
        <v>0</v>
      </c>
    </row>
    <row r="522" ht="48" spans="1:73">
      <c r="A522" s="16">
        <f t="shared" si="109"/>
        <v>518</v>
      </c>
      <c r="B522" s="16" t="s">
        <v>1253</v>
      </c>
      <c r="C522" s="16" t="s">
        <v>1254</v>
      </c>
      <c r="D522" s="16" t="s">
        <v>1255</v>
      </c>
      <c r="E522" s="16">
        <v>4</v>
      </c>
      <c r="F522" s="18" t="s">
        <v>56</v>
      </c>
      <c r="G522" s="18" t="s">
        <v>56</v>
      </c>
      <c r="H522" s="16" t="s">
        <v>54</v>
      </c>
      <c r="I522" s="16">
        <v>1</v>
      </c>
      <c r="J522" s="33">
        <v>270</v>
      </c>
      <c r="K522" s="33">
        <f t="shared" si="110"/>
        <v>1080</v>
      </c>
      <c r="L522" s="34">
        <v>186.15</v>
      </c>
      <c r="M522" s="33">
        <f t="shared" si="111"/>
        <v>744.6</v>
      </c>
      <c r="N522" s="35">
        <v>401.5</v>
      </c>
      <c r="O522" s="35">
        <v>1606</v>
      </c>
      <c r="P522" s="35">
        <f t="shared" si="112"/>
        <v>285.88</v>
      </c>
      <c r="Q522" s="35">
        <f t="shared" si="113"/>
        <v>1143.52</v>
      </c>
      <c r="R522" s="35"/>
      <c r="S522" s="35"/>
      <c r="T522" s="41"/>
      <c r="X522" s="1">
        <f>VLOOKUP(C:C,AE:AH,4,FALSE)</f>
        <v>182.5</v>
      </c>
      <c r="Y522" s="1">
        <f t="shared" si="116"/>
        <v>3.65000000000001</v>
      </c>
      <c r="AA522" s="46">
        <v>1817128</v>
      </c>
      <c r="AB522" s="44" t="s">
        <v>1572</v>
      </c>
      <c r="AC522" s="44" t="s">
        <v>1605</v>
      </c>
      <c r="AD522" s="45" t="s">
        <v>424</v>
      </c>
      <c r="AE522" s="44" t="s">
        <v>4351</v>
      </c>
      <c r="AF522" s="44">
        <v>700</v>
      </c>
      <c r="AG522" s="44">
        <v>0</v>
      </c>
      <c r="AH522" s="44">
        <f t="shared" si="114"/>
        <v>350</v>
      </c>
      <c r="AI522" s="44" t="s">
        <v>4352</v>
      </c>
      <c r="AJ522" s="50">
        <v>45502</v>
      </c>
      <c r="AK522" s="49" t="s">
        <v>4353</v>
      </c>
      <c r="AL522" s="44" t="s">
        <v>1613</v>
      </c>
      <c r="AM522" s="1" t="e">
        <f>VLOOKUP(C:C,AV:AW,2,FALSE)</f>
        <v>#N/A</v>
      </c>
      <c r="AQ522" s="52"/>
      <c r="AR522" s="52"/>
      <c r="AS522" s="52"/>
      <c r="AT522" s="52"/>
      <c r="AU522" s="52"/>
      <c r="AV522" s="52"/>
      <c r="AW522" s="52"/>
      <c r="AX522" s="52"/>
      <c r="AY522" s="96"/>
      <c r="AZ522" s="52"/>
      <c r="BH522" s="1">
        <f>VLOOKUP(C:C,BN:BO,2,FALSE)</f>
        <v>182.5</v>
      </c>
      <c r="BI522" s="1">
        <f t="shared" si="115"/>
        <v>3.65000000000001</v>
      </c>
      <c r="BJ522" s="76">
        <v>1595421</v>
      </c>
      <c r="BK522" s="75" t="s">
        <v>1622</v>
      </c>
      <c r="BL522" s="75" t="s">
        <v>1605</v>
      </c>
      <c r="BM522" s="75" t="s">
        <v>1138</v>
      </c>
      <c r="BN522" s="77" t="s">
        <v>3018</v>
      </c>
      <c r="BO522" s="78">
        <v>20</v>
      </c>
      <c r="BP522" s="75" t="s">
        <v>4354</v>
      </c>
      <c r="BQ522" s="80">
        <v>45148</v>
      </c>
      <c r="BR522" s="75" t="s">
        <v>3565</v>
      </c>
      <c r="BS522" s="75" t="s">
        <v>1608</v>
      </c>
      <c r="BT522" s="75">
        <v>40</v>
      </c>
      <c r="BU522" s="75">
        <v>0</v>
      </c>
    </row>
    <row r="523" ht="48" spans="1:73">
      <c r="A523" s="16">
        <f t="shared" si="109"/>
        <v>519</v>
      </c>
      <c r="B523" s="16" t="s">
        <v>1256</v>
      </c>
      <c r="C523" s="16" t="s">
        <v>1257</v>
      </c>
      <c r="D523" s="16" t="s">
        <v>446</v>
      </c>
      <c r="E523" s="16">
        <v>1</v>
      </c>
      <c r="F523" s="19" t="s">
        <v>1258</v>
      </c>
      <c r="G523" s="19" t="s">
        <v>1258</v>
      </c>
      <c r="H523" s="16" t="s">
        <v>42</v>
      </c>
      <c r="I523" s="16">
        <v>1</v>
      </c>
      <c r="J523" s="33">
        <v>270</v>
      </c>
      <c r="K523" s="33">
        <f t="shared" si="110"/>
        <v>270</v>
      </c>
      <c r="L523" s="34">
        <v>357</v>
      </c>
      <c r="M523" s="33">
        <f t="shared" si="111"/>
        <v>357</v>
      </c>
      <c r="N523" s="35">
        <v>450</v>
      </c>
      <c r="O523" s="35">
        <v>450</v>
      </c>
      <c r="P523" s="35">
        <f t="shared" si="112"/>
        <v>359</v>
      </c>
      <c r="Q523" s="35">
        <f t="shared" si="113"/>
        <v>359</v>
      </c>
      <c r="R523" s="35"/>
      <c r="S523" s="35"/>
      <c r="T523" s="41"/>
      <c r="X523" s="1" t="e">
        <f t="shared" si="108"/>
        <v>#N/A</v>
      </c>
      <c r="AA523" s="46">
        <v>1817128</v>
      </c>
      <c r="AB523" s="44" t="s">
        <v>1572</v>
      </c>
      <c r="AC523" s="44" t="s">
        <v>1605</v>
      </c>
      <c r="AD523" s="45" t="s">
        <v>4355</v>
      </c>
      <c r="AE523" s="44" t="s">
        <v>1909</v>
      </c>
      <c r="AF523" s="44">
        <v>30</v>
      </c>
      <c r="AG523" s="44">
        <v>0</v>
      </c>
      <c r="AH523" s="44">
        <f t="shared" si="114"/>
        <v>15</v>
      </c>
      <c r="AI523" s="44" t="s">
        <v>4356</v>
      </c>
      <c r="AJ523" s="50">
        <v>45502</v>
      </c>
      <c r="AK523" s="49" t="s">
        <v>4357</v>
      </c>
      <c r="AL523" s="44" t="s">
        <v>1613</v>
      </c>
      <c r="AM523" s="1" t="e">
        <f>VLOOKUP(C:C,AV:AW,2,FALSE)</f>
        <v>#N/A</v>
      </c>
      <c r="AQ523" s="52"/>
      <c r="AR523" s="52"/>
      <c r="AS523" s="52"/>
      <c r="AT523" s="52"/>
      <c r="AU523" s="52"/>
      <c r="AV523" s="52"/>
      <c r="AW523" s="52"/>
      <c r="AX523" s="52"/>
      <c r="AY523" s="96"/>
      <c r="AZ523" s="52"/>
      <c r="BH523" s="1" t="e">
        <f>VLOOKUP(C:C,BN:BO,2,FALSE)</f>
        <v>#N/A</v>
      </c>
      <c r="BI523" s="1" t="e">
        <f t="shared" si="115"/>
        <v>#N/A</v>
      </c>
      <c r="BJ523" s="76">
        <v>1595421</v>
      </c>
      <c r="BK523" s="75" t="s">
        <v>1622</v>
      </c>
      <c r="BL523" s="75" t="s">
        <v>1605</v>
      </c>
      <c r="BM523" s="75" t="s">
        <v>4358</v>
      </c>
      <c r="BN523" s="77" t="s">
        <v>3110</v>
      </c>
      <c r="BO523" s="78">
        <v>300</v>
      </c>
      <c r="BP523" s="75" t="s">
        <v>4359</v>
      </c>
      <c r="BQ523" s="80">
        <v>45148</v>
      </c>
      <c r="BR523" s="75" t="s">
        <v>4360</v>
      </c>
      <c r="BS523" s="75" t="s">
        <v>1608</v>
      </c>
      <c r="BT523" s="75">
        <v>600</v>
      </c>
      <c r="BU523" s="75">
        <v>0</v>
      </c>
    </row>
    <row r="524" ht="78.75" spans="1:73">
      <c r="A524" s="16">
        <f t="shared" si="109"/>
        <v>520</v>
      </c>
      <c r="B524" s="16" t="s">
        <v>1259</v>
      </c>
      <c r="C524" s="16" t="s">
        <v>1260</v>
      </c>
      <c r="D524" s="16" t="s">
        <v>1261</v>
      </c>
      <c r="E524" s="16">
        <v>1</v>
      </c>
      <c r="F524" s="18" t="s">
        <v>4361</v>
      </c>
      <c r="G524" s="18" t="s">
        <v>4361</v>
      </c>
      <c r="H524" s="16" t="s">
        <v>42</v>
      </c>
      <c r="I524" s="16">
        <v>1</v>
      </c>
      <c r="J524" s="33">
        <v>315</v>
      </c>
      <c r="K524" s="33">
        <f t="shared" si="110"/>
        <v>315</v>
      </c>
      <c r="L524" s="34">
        <v>408</v>
      </c>
      <c r="M524" s="33">
        <f t="shared" si="111"/>
        <v>408</v>
      </c>
      <c r="N524" s="35">
        <v>540</v>
      </c>
      <c r="O524" s="35">
        <v>540</v>
      </c>
      <c r="P524" s="35">
        <f t="shared" si="112"/>
        <v>421</v>
      </c>
      <c r="Q524" s="35">
        <f t="shared" si="113"/>
        <v>421</v>
      </c>
      <c r="R524" s="35"/>
      <c r="S524" s="35"/>
      <c r="T524" s="41"/>
      <c r="X524" s="1" t="e">
        <f t="shared" si="108"/>
        <v>#N/A</v>
      </c>
      <c r="AA524" s="46">
        <v>1817128</v>
      </c>
      <c r="AB524" s="44" t="s">
        <v>1572</v>
      </c>
      <c r="AC524" s="44" t="s">
        <v>1605</v>
      </c>
      <c r="AD524" s="45" t="s">
        <v>4362</v>
      </c>
      <c r="AE524" s="44" t="s">
        <v>4363</v>
      </c>
      <c r="AF524" s="44">
        <v>60</v>
      </c>
      <c r="AG524" s="44">
        <v>0</v>
      </c>
      <c r="AH524" s="44">
        <f t="shared" si="114"/>
        <v>30</v>
      </c>
      <c r="AI524" s="44" t="s">
        <v>4364</v>
      </c>
      <c r="AJ524" s="50">
        <v>45502</v>
      </c>
      <c r="AK524" s="49" t="s">
        <v>4365</v>
      </c>
      <c r="AL524" s="44" t="s">
        <v>1613</v>
      </c>
      <c r="AM524" s="1" t="e">
        <f>VLOOKUP(C:C,AV:AW,2,FALSE)</f>
        <v>#N/A</v>
      </c>
      <c r="AQ524" s="52"/>
      <c r="AR524" s="52"/>
      <c r="AS524" s="52"/>
      <c r="AT524" s="52"/>
      <c r="AU524" s="52"/>
      <c r="AV524" s="52"/>
      <c r="AW524" s="52"/>
      <c r="AX524" s="52"/>
      <c r="AY524" s="96"/>
      <c r="AZ524" s="52"/>
      <c r="BH524" s="1" t="e">
        <f>VLOOKUP(C:C,BN:BO,2,FALSE)</f>
        <v>#N/A</v>
      </c>
      <c r="BI524" s="1" t="e">
        <f t="shared" si="115"/>
        <v>#N/A</v>
      </c>
      <c r="BJ524" s="76">
        <v>1595421</v>
      </c>
      <c r="BK524" s="75" t="s">
        <v>1622</v>
      </c>
      <c r="BL524" s="75" t="s">
        <v>1605</v>
      </c>
      <c r="BM524" s="75" t="s">
        <v>576</v>
      </c>
      <c r="BN524" s="77" t="s">
        <v>3487</v>
      </c>
      <c r="BO524" s="78">
        <v>150</v>
      </c>
      <c r="BP524" s="75" t="s">
        <v>4366</v>
      </c>
      <c r="BQ524" s="80">
        <v>45148</v>
      </c>
      <c r="BR524" s="75" t="s">
        <v>3489</v>
      </c>
      <c r="BS524" s="75" t="s">
        <v>1608</v>
      </c>
      <c r="BT524" s="75">
        <v>300</v>
      </c>
      <c r="BU524" s="75">
        <v>0</v>
      </c>
    </row>
    <row r="525" ht="48" spans="1:73">
      <c r="A525" s="16">
        <f t="shared" si="109"/>
        <v>521</v>
      </c>
      <c r="B525" s="16" t="s">
        <v>1263</v>
      </c>
      <c r="C525" s="16" t="s">
        <v>1264</v>
      </c>
      <c r="D525" s="16" t="s">
        <v>1265</v>
      </c>
      <c r="E525" s="16">
        <v>5</v>
      </c>
      <c r="F525" s="18" t="s">
        <v>1266</v>
      </c>
      <c r="G525" s="18" t="s">
        <v>1266</v>
      </c>
      <c r="H525" s="16" t="s">
        <v>42</v>
      </c>
      <c r="I525" s="16">
        <v>1</v>
      </c>
      <c r="J525" s="33">
        <v>720</v>
      </c>
      <c r="K525" s="33">
        <f t="shared" si="110"/>
        <v>3600</v>
      </c>
      <c r="L525" s="34">
        <v>510</v>
      </c>
      <c r="M525" s="33">
        <f t="shared" si="111"/>
        <v>2550</v>
      </c>
      <c r="N525" s="35">
        <v>540</v>
      </c>
      <c r="O525" s="35">
        <v>2700</v>
      </c>
      <c r="P525" s="35">
        <f t="shared" si="112"/>
        <v>590</v>
      </c>
      <c r="Q525" s="35">
        <f t="shared" si="113"/>
        <v>2950</v>
      </c>
      <c r="R525" s="35"/>
      <c r="S525" s="35"/>
      <c r="T525" s="41"/>
      <c r="X525" s="1">
        <f>VLOOKUP(C:C,AE:AH,4,FALSE)</f>
        <v>500</v>
      </c>
      <c r="Y525" s="1">
        <f t="shared" ref="Y525:Y532" si="117">L525-X525</f>
        <v>10</v>
      </c>
      <c r="AA525" s="46">
        <v>1817128</v>
      </c>
      <c r="AB525" s="44" t="s">
        <v>1572</v>
      </c>
      <c r="AC525" s="44" t="s">
        <v>1605</v>
      </c>
      <c r="AD525" s="45" t="s">
        <v>1138</v>
      </c>
      <c r="AE525" s="44" t="s">
        <v>1698</v>
      </c>
      <c r="AF525" s="44">
        <v>40</v>
      </c>
      <c r="AG525" s="44">
        <v>0</v>
      </c>
      <c r="AH525" s="44">
        <f t="shared" si="114"/>
        <v>20</v>
      </c>
      <c r="AI525" s="44" t="s">
        <v>4367</v>
      </c>
      <c r="AJ525" s="50">
        <v>45502</v>
      </c>
      <c r="AK525" s="49" t="s">
        <v>4368</v>
      </c>
      <c r="AL525" s="44" t="s">
        <v>1613</v>
      </c>
      <c r="AM525" s="1" t="e">
        <f>VLOOKUP(C:C,AV:AW,2,FALSE)</f>
        <v>#N/A</v>
      </c>
      <c r="AQ525" s="52"/>
      <c r="AR525" s="52"/>
      <c r="AS525" s="52"/>
      <c r="AT525" s="52"/>
      <c r="AU525" s="52"/>
      <c r="AV525" s="52"/>
      <c r="AW525" s="52"/>
      <c r="AX525" s="52"/>
      <c r="AY525" s="96"/>
      <c r="AZ525" s="52"/>
      <c r="BH525" s="1">
        <f>VLOOKUP(C:C,BN:BO,2,FALSE)</f>
        <v>650</v>
      </c>
      <c r="BI525" s="1">
        <f t="shared" si="115"/>
        <v>-140</v>
      </c>
      <c r="BJ525" s="76">
        <v>1595421</v>
      </c>
      <c r="BK525" s="75" t="s">
        <v>1622</v>
      </c>
      <c r="BL525" s="75" t="s">
        <v>1605</v>
      </c>
      <c r="BM525" s="75" t="s">
        <v>576</v>
      </c>
      <c r="BN525" s="77" t="s">
        <v>3483</v>
      </c>
      <c r="BO525" s="78">
        <v>150</v>
      </c>
      <c r="BP525" s="75" t="s">
        <v>4369</v>
      </c>
      <c r="BQ525" s="80">
        <v>45148</v>
      </c>
      <c r="BR525" s="75" t="s">
        <v>4370</v>
      </c>
      <c r="BS525" s="75" t="s">
        <v>1608</v>
      </c>
      <c r="BT525" s="75">
        <v>300</v>
      </c>
      <c r="BU525" s="75">
        <v>0</v>
      </c>
    </row>
    <row r="526" ht="48" spans="1:73">
      <c r="A526" s="16">
        <f t="shared" si="109"/>
        <v>522</v>
      </c>
      <c r="B526" s="16" t="s">
        <v>1267</v>
      </c>
      <c r="C526" s="16" t="s">
        <v>1268</v>
      </c>
      <c r="D526" s="16" t="s">
        <v>40</v>
      </c>
      <c r="E526" s="16">
        <v>1</v>
      </c>
      <c r="F526" s="18" t="s">
        <v>1269</v>
      </c>
      <c r="G526" s="18" t="s">
        <v>1269</v>
      </c>
      <c r="H526" s="16" t="s">
        <v>42</v>
      </c>
      <c r="I526" s="16">
        <v>1</v>
      </c>
      <c r="J526" s="33">
        <v>180</v>
      </c>
      <c r="K526" s="33">
        <f t="shared" si="110"/>
        <v>180</v>
      </c>
      <c r="L526" s="34">
        <v>204</v>
      </c>
      <c r="M526" s="33">
        <f t="shared" si="111"/>
        <v>204</v>
      </c>
      <c r="N526" s="35">
        <v>225</v>
      </c>
      <c r="O526" s="35">
        <v>225</v>
      </c>
      <c r="P526" s="35">
        <f t="shared" si="112"/>
        <v>203</v>
      </c>
      <c r="Q526" s="35">
        <f t="shared" si="113"/>
        <v>203</v>
      </c>
      <c r="R526" s="35"/>
      <c r="S526" s="35"/>
      <c r="T526" s="41"/>
      <c r="X526" s="1" t="e">
        <f t="shared" si="108"/>
        <v>#N/A</v>
      </c>
      <c r="AA526" s="46">
        <v>1817128</v>
      </c>
      <c r="AB526" s="44" t="s">
        <v>1572</v>
      </c>
      <c r="AC526" s="44" t="s">
        <v>1605</v>
      </c>
      <c r="AD526" s="45" t="s">
        <v>2185</v>
      </c>
      <c r="AE526" s="44" t="s">
        <v>4371</v>
      </c>
      <c r="AF526" s="44">
        <v>60</v>
      </c>
      <c r="AG526" s="44">
        <v>0</v>
      </c>
      <c r="AH526" s="44">
        <f t="shared" si="114"/>
        <v>30</v>
      </c>
      <c r="AI526" s="44" t="s">
        <v>4372</v>
      </c>
      <c r="AJ526" s="50">
        <v>45502</v>
      </c>
      <c r="AK526" s="49" t="s">
        <v>4373</v>
      </c>
      <c r="AL526" s="44" t="s">
        <v>1613</v>
      </c>
      <c r="AM526" s="1" t="e">
        <f>VLOOKUP(C:C,AV:AW,2,FALSE)</f>
        <v>#N/A</v>
      </c>
      <c r="AQ526" s="52"/>
      <c r="AR526" s="52"/>
      <c r="AS526" s="52"/>
      <c r="AT526" s="52"/>
      <c r="AU526" s="52"/>
      <c r="AV526" s="52"/>
      <c r="AW526" s="52"/>
      <c r="AX526" s="52"/>
      <c r="AY526" s="96"/>
      <c r="AZ526" s="52"/>
      <c r="BH526" s="1" t="e">
        <f>VLOOKUP(C:C,BN:BO,2,FALSE)</f>
        <v>#N/A</v>
      </c>
      <c r="BI526" s="1" t="e">
        <f t="shared" si="115"/>
        <v>#N/A</v>
      </c>
      <c r="BJ526" s="76">
        <v>1595421</v>
      </c>
      <c r="BK526" s="75" t="s">
        <v>1622</v>
      </c>
      <c r="BL526" s="75" t="s">
        <v>1605</v>
      </c>
      <c r="BM526" s="75" t="s">
        <v>576</v>
      </c>
      <c r="BN526" s="77" t="s">
        <v>3499</v>
      </c>
      <c r="BO526" s="78">
        <v>40</v>
      </c>
      <c r="BP526" s="75" t="s">
        <v>4374</v>
      </c>
      <c r="BQ526" s="80">
        <v>45148</v>
      </c>
      <c r="BR526" s="75" t="s">
        <v>3504</v>
      </c>
      <c r="BS526" s="75" t="s">
        <v>1608</v>
      </c>
      <c r="BT526" s="75">
        <v>80</v>
      </c>
      <c r="BU526" s="75">
        <v>0</v>
      </c>
    </row>
    <row r="527" ht="67.5" spans="1:73">
      <c r="A527" s="16">
        <f t="shared" si="109"/>
        <v>523</v>
      </c>
      <c r="B527" s="16" t="s">
        <v>1270</v>
      </c>
      <c r="C527" s="16" t="s">
        <v>1271</v>
      </c>
      <c r="D527" s="16" t="s">
        <v>40</v>
      </c>
      <c r="E527" s="16">
        <v>1</v>
      </c>
      <c r="F527" s="18" t="s">
        <v>1272</v>
      </c>
      <c r="G527" s="18" t="s">
        <v>1272</v>
      </c>
      <c r="H527" s="16" t="s">
        <v>42</v>
      </c>
      <c r="I527" s="16">
        <v>1</v>
      </c>
      <c r="J527" s="33">
        <v>360</v>
      </c>
      <c r="K527" s="33">
        <f t="shared" si="110"/>
        <v>360</v>
      </c>
      <c r="L527" s="34">
        <v>204</v>
      </c>
      <c r="M527" s="33">
        <f t="shared" si="111"/>
        <v>204</v>
      </c>
      <c r="N527" s="35">
        <v>450</v>
      </c>
      <c r="O527" s="35">
        <v>450</v>
      </c>
      <c r="P527" s="35">
        <f t="shared" si="112"/>
        <v>338</v>
      </c>
      <c r="Q527" s="35">
        <f t="shared" si="113"/>
        <v>338</v>
      </c>
      <c r="R527" s="35"/>
      <c r="S527" s="35"/>
      <c r="T527" s="41"/>
      <c r="X527" s="1">
        <f>VLOOKUP(C:C,AE:AH,4,FALSE)</f>
        <v>200</v>
      </c>
      <c r="Y527" s="1">
        <f t="shared" si="117"/>
        <v>4</v>
      </c>
      <c r="AA527" s="46">
        <v>1817128</v>
      </c>
      <c r="AB527" s="44" t="s">
        <v>1572</v>
      </c>
      <c r="AC527" s="44" t="s">
        <v>1605</v>
      </c>
      <c r="AD527" s="45" t="s">
        <v>1303</v>
      </c>
      <c r="AE527" s="44" t="s">
        <v>1965</v>
      </c>
      <c r="AF527" s="44">
        <v>30</v>
      </c>
      <c r="AG527" s="44">
        <v>0</v>
      </c>
      <c r="AH527" s="44">
        <f t="shared" si="114"/>
        <v>15</v>
      </c>
      <c r="AI527" s="44" t="s">
        <v>4375</v>
      </c>
      <c r="AJ527" s="50">
        <v>45502</v>
      </c>
      <c r="AK527" s="49" t="s">
        <v>4376</v>
      </c>
      <c r="AL527" s="44" t="s">
        <v>1613</v>
      </c>
      <c r="AM527" s="1" t="e">
        <f>VLOOKUP(C:C,AV:AW,2,FALSE)</f>
        <v>#N/A</v>
      </c>
      <c r="AQ527" s="52"/>
      <c r="AR527" s="52"/>
      <c r="AS527" s="52"/>
      <c r="AT527" s="52"/>
      <c r="AU527" s="52"/>
      <c r="AV527" s="52"/>
      <c r="AW527" s="52"/>
      <c r="AX527" s="52"/>
      <c r="AY527" s="96"/>
      <c r="AZ527" s="52"/>
      <c r="BH527" s="1">
        <f>VLOOKUP(C:C,BN:BO,2,FALSE)</f>
        <v>200</v>
      </c>
      <c r="BI527" s="1">
        <f t="shared" si="115"/>
        <v>4</v>
      </c>
      <c r="BJ527" s="76">
        <v>1595421</v>
      </c>
      <c r="BK527" s="75" t="s">
        <v>1622</v>
      </c>
      <c r="BL527" s="75" t="s">
        <v>1605</v>
      </c>
      <c r="BM527" s="75" t="s">
        <v>576</v>
      </c>
      <c r="BN527" s="77" t="s">
        <v>3494</v>
      </c>
      <c r="BO527" s="78">
        <v>30</v>
      </c>
      <c r="BP527" s="75" t="s">
        <v>4377</v>
      </c>
      <c r="BQ527" s="80">
        <v>45148</v>
      </c>
      <c r="BR527" s="75" t="s">
        <v>4378</v>
      </c>
      <c r="BS527" s="75" t="s">
        <v>1608</v>
      </c>
      <c r="BT527" s="75">
        <v>60</v>
      </c>
      <c r="BU527" s="75">
        <v>0</v>
      </c>
    </row>
    <row r="528" ht="78.75" spans="1:73">
      <c r="A528" s="16">
        <f t="shared" si="109"/>
        <v>524</v>
      </c>
      <c r="B528" s="16" t="s">
        <v>1273</v>
      </c>
      <c r="C528" s="16" t="s">
        <v>1274</v>
      </c>
      <c r="D528" s="16" t="s">
        <v>1275</v>
      </c>
      <c r="E528" s="16">
        <v>1</v>
      </c>
      <c r="F528" s="18" t="s">
        <v>1276</v>
      </c>
      <c r="G528" s="18" t="s">
        <v>1276</v>
      </c>
      <c r="H528" s="16" t="s">
        <v>42</v>
      </c>
      <c r="I528" s="16">
        <v>1</v>
      </c>
      <c r="J528" s="33">
        <v>405</v>
      </c>
      <c r="K528" s="33">
        <f t="shared" si="110"/>
        <v>405</v>
      </c>
      <c r="L528" s="34">
        <v>510</v>
      </c>
      <c r="M528" s="33">
        <f t="shared" si="111"/>
        <v>510</v>
      </c>
      <c r="N528" s="35">
        <v>540</v>
      </c>
      <c r="O528" s="35">
        <v>540</v>
      </c>
      <c r="P528" s="35">
        <f t="shared" si="112"/>
        <v>485</v>
      </c>
      <c r="Q528" s="35">
        <f t="shared" si="113"/>
        <v>485</v>
      </c>
      <c r="R528" s="35"/>
      <c r="S528" s="35"/>
      <c r="T528" s="41"/>
      <c r="X528" s="1" t="e">
        <f t="shared" si="108"/>
        <v>#N/A</v>
      </c>
      <c r="AA528" s="46">
        <v>1817128</v>
      </c>
      <c r="AB528" s="44" t="s">
        <v>1572</v>
      </c>
      <c r="AC528" s="44" t="s">
        <v>1605</v>
      </c>
      <c r="AD528" s="45" t="s">
        <v>971</v>
      </c>
      <c r="AE528" s="44" t="s">
        <v>2050</v>
      </c>
      <c r="AF528" s="44">
        <v>40</v>
      </c>
      <c r="AG528" s="44">
        <v>0</v>
      </c>
      <c r="AH528" s="44">
        <f t="shared" si="114"/>
        <v>20</v>
      </c>
      <c r="AI528" s="44" t="s">
        <v>4379</v>
      </c>
      <c r="AJ528" s="50">
        <v>45502</v>
      </c>
      <c r="AK528" s="49" t="s">
        <v>4380</v>
      </c>
      <c r="AL528" s="44" t="s">
        <v>1613</v>
      </c>
      <c r="AM528" s="1" t="e">
        <f>VLOOKUP(C:C,AV:AW,2,FALSE)</f>
        <v>#N/A</v>
      </c>
      <c r="AQ528" s="52"/>
      <c r="AR528" s="52"/>
      <c r="AS528" s="52"/>
      <c r="AT528" s="52"/>
      <c r="AU528" s="52"/>
      <c r="AV528" s="52"/>
      <c r="AW528" s="52"/>
      <c r="AX528" s="52"/>
      <c r="AY528" s="96"/>
      <c r="AZ528" s="52"/>
      <c r="BH528" s="1" t="e">
        <f>VLOOKUP(C:C,BN:BO,2,FALSE)</f>
        <v>#N/A</v>
      </c>
      <c r="BI528" s="1" t="e">
        <f t="shared" si="115"/>
        <v>#N/A</v>
      </c>
      <c r="BJ528" s="76">
        <v>1595421</v>
      </c>
      <c r="BK528" s="75" t="s">
        <v>1622</v>
      </c>
      <c r="BL528" s="75" t="s">
        <v>1605</v>
      </c>
      <c r="BM528" s="75" t="s">
        <v>576</v>
      </c>
      <c r="BN528" s="77" t="s">
        <v>3499</v>
      </c>
      <c r="BO528" s="78">
        <v>40</v>
      </c>
      <c r="BP528" s="75" t="s">
        <v>4381</v>
      </c>
      <c r="BQ528" s="80">
        <v>45148</v>
      </c>
      <c r="BR528" s="75" t="s">
        <v>4382</v>
      </c>
      <c r="BS528" s="75" t="s">
        <v>1608</v>
      </c>
      <c r="BT528" s="75">
        <v>80</v>
      </c>
      <c r="BU528" s="75">
        <v>0</v>
      </c>
    </row>
    <row r="529" ht="48" spans="1:73">
      <c r="A529" s="16">
        <f t="shared" si="109"/>
        <v>525</v>
      </c>
      <c r="B529" s="16" t="s">
        <v>1277</v>
      </c>
      <c r="C529" s="16" t="s">
        <v>1278</v>
      </c>
      <c r="D529" s="16" t="s">
        <v>40</v>
      </c>
      <c r="E529" s="16">
        <v>1</v>
      </c>
      <c r="F529" s="18" t="s">
        <v>1279</v>
      </c>
      <c r="G529" s="18" t="s">
        <v>1279</v>
      </c>
      <c r="H529" s="16" t="s">
        <v>42</v>
      </c>
      <c r="I529" s="16">
        <v>1</v>
      </c>
      <c r="J529" s="33">
        <v>315</v>
      </c>
      <c r="K529" s="33">
        <f t="shared" si="110"/>
        <v>315</v>
      </c>
      <c r="L529" s="34">
        <v>357</v>
      </c>
      <c r="M529" s="33">
        <f t="shared" si="111"/>
        <v>357</v>
      </c>
      <c r="N529" s="35">
        <v>720</v>
      </c>
      <c r="O529" s="35">
        <v>720</v>
      </c>
      <c r="P529" s="35">
        <f t="shared" si="112"/>
        <v>464</v>
      </c>
      <c r="Q529" s="35">
        <f t="shared" si="113"/>
        <v>464</v>
      </c>
      <c r="R529" s="35"/>
      <c r="S529" s="35"/>
      <c r="T529" s="41"/>
      <c r="X529" s="1" t="e">
        <f t="shared" si="108"/>
        <v>#N/A</v>
      </c>
      <c r="AA529" s="46">
        <v>1817128</v>
      </c>
      <c r="AB529" s="44" t="s">
        <v>1572</v>
      </c>
      <c r="AC529" s="44" t="s">
        <v>1605</v>
      </c>
      <c r="AD529" s="45" t="s">
        <v>971</v>
      </c>
      <c r="AE529" s="44" t="s">
        <v>2050</v>
      </c>
      <c r="AF529" s="44">
        <v>40</v>
      </c>
      <c r="AG529" s="44">
        <v>0</v>
      </c>
      <c r="AH529" s="44">
        <f t="shared" si="114"/>
        <v>20</v>
      </c>
      <c r="AI529" s="44" t="s">
        <v>4383</v>
      </c>
      <c r="AJ529" s="50">
        <v>45502</v>
      </c>
      <c r="AK529" s="49" t="s">
        <v>4384</v>
      </c>
      <c r="AL529" s="44" t="s">
        <v>1613</v>
      </c>
      <c r="AM529" s="1" t="e">
        <f>VLOOKUP(C:C,AV:AW,2,FALSE)</f>
        <v>#N/A</v>
      </c>
      <c r="AQ529" s="52"/>
      <c r="AR529" s="52"/>
      <c r="AS529" s="52"/>
      <c r="AT529" s="52"/>
      <c r="AU529" s="52"/>
      <c r="AV529" s="52"/>
      <c r="AW529" s="52"/>
      <c r="AX529" s="52"/>
      <c r="AY529" s="96"/>
      <c r="AZ529" s="52"/>
      <c r="BH529" s="1" t="e">
        <f>VLOOKUP(C:C,BN:BO,2,FALSE)</f>
        <v>#N/A</v>
      </c>
      <c r="BI529" s="1" t="e">
        <f t="shared" si="115"/>
        <v>#N/A</v>
      </c>
      <c r="BJ529" s="76">
        <v>1595421</v>
      </c>
      <c r="BK529" s="75" t="s">
        <v>1622</v>
      </c>
      <c r="BL529" s="75" t="s">
        <v>1605</v>
      </c>
      <c r="BM529" s="75" t="s">
        <v>576</v>
      </c>
      <c r="BN529" s="77" t="s">
        <v>3494</v>
      </c>
      <c r="BO529" s="78">
        <v>30</v>
      </c>
      <c r="BP529" s="75" t="s">
        <v>4385</v>
      </c>
      <c r="BQ529" s="80">
        <v>45148</v>
      </c>
      <c r="BR529" s="75" t="s">
        <v>3496</v>
      </c>
      <c r="BS529" s="75" t="s">
        <v>1608</v>
      </c>
      <c r="BT529" s="75">
        <v>60</v>
      </c>
      <c r="BU529" s="75">
        <v>0</v>
      </c>
    </row>
    <row r="530" ht="101.25" spans="1:73">
      <c r="A530" s="16">
        <f t="shared" si="109"/>
        <v>526</v>
      </c>
      <c r="B530" s="16" t="s">
        <v>1280</v>
      </c>
      <c r="C530" s="16" t="s">
        <v>1281</v>
      </c>
      <c r="D530" s="16" t="s">
        <v>1282</v>
      </c>
      <c r="E530" s="16">
        <v>1</v>
      </c>
      <c r="F530" s="18" t="s">
        <v>1283</v>
      </c>
      <c r="G530" s="18" t="s">
        <v>1283</v>
      </c>
      <c r="H530" s="16" t="s">
        <v>42</v>
      </c>
      <c r="I530" s="16">
        <v>1</v>
      </c>
      <c r="J530" s="33">
        <v>540</v>
      </c>
      <c r="K530" s="33">
        <f t="shared" si="110"/>
        <v>540</v>
      </c>
      <c r="L530" s="34">
        <v>1611.6</v>
      </c>
      <c r="M530" s="33">
        <f t="shared" si="111"/>
        <v>1611.6</v>
      </c>
      <c r="N530" s="35">
        <v>1080</v>
      </c>
      <c r="O530" s="35">
        <v>1080</v>
      </c>
      <c r="P530" s="35">
        <f t="shared" si="112"/>
        <v>1077.2</v>
      </c>
      <c r="Q530" s="35">
        <f t="shared" si="113"/>
        <v>1077.2</v>
      </c>
      <c r="R530" s="35"/>
      <c r="S530" s="35"/>
      <c r="T530" s="41"/>
      <c r="X530" s="1">
        <f>VLOOKUP(C:C,AE:AH,4,FALSE)</f>
        <v>1580</v>
      </c>
      <c r="Y530" s="1">
        <f t="shared" si="117"/>
        <v>31.5999999999999</v>
      </c>
      <c r="AA530" s="46">
        <v>1817128</v>
      </c>
      <c r="AB530" s="44" t="s">
        <v>1572</v>
      </c>
      <c r="AC530" s="44" t="s">
        <v>1605</v>
      </c>
      <c r="AD530" s="45" t="s">
        <v>407</v>
      </c>
      <c r="AE530" s="44" t="s">
        <v>408</v>
      </c>
      <c r="AF530" s="44">
        <v>330</v>
      </c>
      <c r="AG530" s="44">
        <v>0</v>
      </c>
      <c r="AH530" s="44">
        <f t="shared" si="114"/>
        <v>165</v>
      </c>
      <c r="AI530" s="44" t="s">
        <v>4386</v>
      </c>
      <c r="AJ530" s="50">
        <v>45502</v>
      </c>
      <c r="AK530" s="49" t="s">
        <v>4387</v>
      </c>
      <c r="AL530" s="44" t="s">
        <v>1613</v>
      </c>
      <c r="AM530" s="1" t="e">
        <f>VLOOKUP(C:C,AV:AW,2,FALSE)</f>
        <v>#N/A</v>
      </c>
      <c r="AQ530" s="52"/>
      <c r="AR530" s="52"/>
      <c r="AS530" s="52"/>
      <c r="AT530" s="52"/>
      <c r="AU530" s="52"/>
      <c r="AV530" s="52"/>
      <c r="AW530" s="52"/>
      <c r="AX530" s="52"/>
      <c r="AY530" s="96"/>
      <c r="AZ530" s="52"/>
      <c r="BH530" s="1">
        <f>VLOOKUP(C:C,BN:BO,2,FALSE)</f>
        <v>1580</v>
      </c>
      <c r="BI530" s="1">
        <f t="shared" si="115"/>
        <v>31.5999999999999</v>
      </c>
      <c r="BJ530" s="76">
        <v>1596146</v>
      </c>
      <c r="BK530" s="75" t="s">
        <v>1572</v>
      </c>
      <c r="BL530" s="75" t="s">
        <v>1623</v>
      </c>
      <c r="BM530" s="75" t="s">
        <v>477</v>
      </c>
      <c r="BN530" s="77" t="s">
        <v>478</v>
      </c>
      <c r="BO530" s="78">
        <v>2190</v>
      </c>
      <c r="BP530" s="75" t="s">
        <v>4388</v>
      </c>
      <c r="BQ530" s="80">
        <v>45149</v>
      </c>
      <c r="BR530" s="75" t="s">
        <v>2766</v>
      </c>
      <c r="BS530" s="75" t="s">
        <v>1608</v>
      </c>
      <c r="BT530" s="75">
        <v>3780</v>
      </c>
      <c r="BU530" s="75">
        <v>600</v>
      </c>
    </row>
    <row r="531" ht="48" spans="1:73">
      <c r="A531" s="16">
        <f t="shared" si="109"/>
        <v>527</v>
      </c>
      <c r="B531" s="16" t="s">
        <v>1284</v>
      </c>
      <c r="C531" s="16" t="s">
        <v>1285</v>
      </c>
      <c r="D531" s="16" t="s">
        <v>55</v>
      </c>
      <c r="E531" s="16">
        <v>1</v>
      </c>
      <c r="F531" s="18" t="s">
        <v>56</v>
      </c>
      <c r="G531" s="18" t="s">
        <v>56</v>
      </c>
      <c r="H531" s="16" t="s">
        <v>54</v>
      </c>
      <c r="I531" s="16">
        <v>1</v>
      </c>
      <c r="J531" s="33">
        <v>315</v>
      </c>
      <c r="K531" s="33">
        <f t="shared" si="110"/>
        <v>315</v>
      </c>
      <c r="L531" s="34">
        <v>2228.7</v>
      </c>
      <c r="M531" s="33">
        <f t="shared" si="111"/>
        <v>2228.7</v>
      </c>
      <c r="N531" s="35">
        <v>1100</v>
      </c>
      <c r="O531" s="35">
        <v>1100</v>
      </c>
      <c r="P531" s="35">
        <f t="shared" si="112"/>
        <v>1214.57</v>
      </c>
      <c r="Q531" s="35">
        <f t="shared" si="113"/>
        <v>1214.57</v>
      </c>
      <c r="R531" s="35"/>
      <c r="S531" s="35"/>
      <c r="T531" s="41"/>
      <c r="X531" s="1">
        <f>VLOOKUP(C:C,AE:AH,4,FALSE)</f>
        <v>250</v>
      </c>
      <c r="Y531" s="1">
        <f t="shared" si="117"/>
        <v>1978.7</v>
      </c>
      <c r="AA531" s="46">
        <v>1817128</v>
      </c>
      <c r="AB531" s="44" t="s">
        <v>1572</v>
      </c>
      <c r="AC531" s="44" t="s">
        <v>1605</v>
      </c>
      <c r="AD531" s="45" t="s">
        <v>626</v>
      </c>
      <c r="AE531" s="44" t="s">
        <v>625</v>
      </c>
      <c r="AF531" s="44">
        <v>300</v>
      </c>
      <c r="AG531" s="44">
        <v>0</v>
      </c>
      <c r="AH531" s="44">
        <f t="shared" si="114"/>
        <v>150</v>
      </c>
      <c r="AI531" s="44" t="s">
        <v>4389</v>
      </c>
      <c r="AJ531" s="50">
        <v>45502</v>
      </c>
      <c r="AK531" s="49" t="s">
        <v>4390</v>
      </c>
      <c r="AL531" s="44" t="s">
        <v>1671</v>
      </c>
      <c r="AM531" s="1" t="e">
        <f>VLOOKUP(C:C,AV:AW,2,FALSE)</f>
        <v>#N/A</v>
      </c>
      <c r="AQ531" s="52"/>
      <c r="AR531" s="52"/>
      <c r="AS531" s="52"/>
      <c r="AT531" s="52"/>
      <c r="AU531" s="52"/>
      <c r="AV531" s="52"/>
      <c r="AW531" s="52"/>
      <c r="AX531" s="52"/>
      <c r="AY531" s="96"/>
      <c r="AZ531" s="52"/>
      <c r="BH531" s="1">
        <f>VLOOKUP(C:C,BN:BO,2,FALSE)</f>
        <v>1435</v>
      </c>
      <c r="BI531" s="1">
        <f t="shared" si="115"/>
        <v>793.7</v>
      </c>
      <c r="BJ531" s="76">
        <v>1596931</v>
      </c>
      <c r="BK531" s="75" t="s">
        <v>1622</v>
      </c>
      <c r="BL531" s="75" t="s">
        <v>1605</v>
      </c>
      <c r="BM531" s="75" t="s">
        <v>531</v>
      </c>
      <c r="BN531" s="77" t="s">
        <v>536</v>
      </c>
      <c r="BO531" s="78">
        <v>17.5</v>
      </c>
      <c r="BP531" s="75" t="s">
        <v>4391</v>
      </c>
      <c r="BQ531" s="80">
        <v>45152</v>
      </c>
      <c r="BR531" s="75" t="s">
        <v>40</v>
      </c>
      <c r="BS531" s="75" t="s">
        <v>1608</v>
      </c>
      <c r="BT531" s="75">
        <v>35</v>
      </c>
      <c r="BU531" s="75">
        <v>0</v>
      </c>
    </row>
    <row r="532" ht="48" spans="1:73">
      <c r="A532" s="16">
        <f t="shared" si="109"/>
        <v>528</v>
      </c>
      <c r="B532" s="16" t="s">
        <v>1286</v>
      </c>
      <c r="C532" s="16" t="s">
        <v>771</v>
      </c>
      <c r="D532" s="16" t="s">
        <v>40</v>
      </c>
      <c r="E532" s="16">
        <v>6</v>
      </c>
      <c r="F532" s="17" t="s">
        <v>1287</v>
      </c>
      <c r="G532" s="17" t="s">
        <v>1287</v>
      </c>
      <c r="H532" s="16" t="s">
        <v>42</v>
      </c>
      <c r="I532" s="16">
        <v>1</v>
      </c>
      <c r="J532" s="33">
        <v>135</v>
      </c>
      <c r="K532" s="33">
        <f t="shared" si="110"/>
        <v>810</v>
      </c>
      <c r="L532" s="34">
        <v>76.5</v>
      </c>
      <c r="M532" s="33">
        <f t="shared" si="111"/>
        <v>459</v>
      </c>
      <c r="N532" s="35">
        <v>135</v>
      </c>
      <c r="O532" s="35">
        <v>810</v>
      </c>
      <c r="P532" s="35">
        <f t="shared" si="112"/>
        <v>115.5</v>
      </c>
      <c r="Q532" s="35">
        <f t="shared" si="113"/>
        <v>693</v>
      </c>
      <c r="R532" s="35"/>
      <c r="S532" s="35"/>
      <c r="T532" s="41"/>
      <c r="X532" s="1">
        <f>VLOOKUP(C:C,AE:AH,4,FALSE)</f>
        <v>45</v>
      </c>
      <c r="Y532" s="1">
        <f t="shared" si="117"/>
        <v>31.5</v>
      </c>
      <c r="AA532" s="46">
        <v>1817128</v>
      </c>
      <c r="AB532" s="44" t="s">
        <v>1572</v>
      </c>
      <c r="AC532" s="44" t="s">
        <v>1605</v>
      </c>
      <c r="AD532" s="45" t="s">
        <v>531</v>
      </c>
      <c r="AE532" s="44" t="s">
        <v>532</v>
      </c>
      <c r="AF532" s="44">
        <v>20</v>
      </c>
      <c r="AG532" s="44">
        <v>0</v>
      </c>
      <c r="AH532" s="44">
        <f t="shared" si="114"/>
        <v>10</v>
      </c>
      <c r="AI532" s="44" t="s">
        <v>4392</v>
      </c>
      <c r="AJ532" s="50">
        <v>45502</v>
      </c>
      <c r="AK532" s="49" t="s">
        <v>4393</v>
      </c>
      <c r="AL532" s="44" t="s">
        <v>1671</v>
      </c>
      <c r="AM532" s="1" t="e">
        <f>VLOOKUP(C:C,AV:AW,2,FALSE)</f>
        <v>#N/A</v>
      </c>
      <c r="AQ532" s="52"/>
      <c r="AR532" s="52"/>
      <c r="AS532" s="52"/>
      <c r="AT532" s="52"/>
      <c r="AU532" s="52"/>
      <c r="AV532" s="52"/>
      <c r="AW532" s="52"/>
      <c r="AX532" s="52"/>
      <c r="AY532" s="96"/>
      <c r="AZ532" s="52"/>
      <c r="BH532" s="1">
        <f>VLOOKUP(C:C,BN:BO,2,FALSE)</f>
        <v>45</v>
      </c>
      <c r="BI532" s="1">
        <f t="shared" si="115"/>
        <v>31.5</v>
      </c>
      <c r="BJ532" s="76">
        <v>1596931</v>
      </c>
      <c r="BK532" s="75" t="s">
        <v>1622</v>
      </c>
      <c r="BL532" s="75" t="s">
        <v>1605</v>
      </c>
      <c r="BM532" s="75" t="s">
        <v>531</v>
      </c>
      <c r="BN532" s="77" t="s">
        <v>538</v>
      </c>
      <c r="BO532" s="78">
        <v>77.5</v>
      </c>
      <c r="BP532" s="75" t="s">
        <v>4394</v>
      </c>
      <c r="BQ532" s="80">
        <v>45152</v>
      </c>
      <c r="BR532" s="75" t="s">
        <v>40</v>
      </c>
      <c r="BS532" s="75" t="s">
        <v>1608</v>
      </c>
      <c r="BT532" s="75">
        <v>155</v>
      </c>
      <c r="BU532" s="75">
        <v>0</v>
      </c>
    </row>
    <row r="533" ht="36" spans="1:73">
      <c r="A533" s="16">
        <f t="shared" si="109"/>
        <v>529</v>
      </c>
      <c r="B533" s="16" t="s">
        <v>1288</v>
      </c>
      <c r="C533" s="16" t="s">
        <v>1289</v>
      </c>
      <c r="D533" s="16" t="s">
        <v>40</v>
      </c>
      <c r="E533" s="16">
        <v>2</v>
      </c>
      <c r="F533" s="17" t="s">
        <v>56</v>
      </c>
      <c r="G533" s="17" t="s">
        <v>56</v>
      </c>
      <c r="H533" s="16" t="s">
        <v>54</v>
      </c>
      <c r="I533" s="16">
        <v>1</v>
      </c>
      <c r="J533" s="33">
        <v>108</v>
      </c>
      <c r="K533" s="33">
        <f t="shared" si="110"/>
        <v>216</v>
      </c>
      <c r="L533" s="34">
        <v>76.5</v>
      </c>
      <c r="M533" s="33">
        <f t="shared" si="111"/>
        <v>153</v>
      </c>
      <c r="N533" s="35">
        <v>132</v>
      </c>
      <c r="O533" s="35">
        <v>264</v>
      </c>
      <c r="P533" s="35">
        <f t="shared" si="112"/>
        <v>105.5</v>
      </c>
      <c r="Q533" s="35">
        <f t="shared" si="113"/>
        <v>211</v>
      </c>
      <c r="R533" s="35"/>
      <c r="S533" s="35"/>
      <c r="T533" s="41"/>
      <c r="X533" s="1" t="e">
        <f t="shared" si="108"/>
        <v>#N/A</v>
      </c>
      <c r="AA533" s="46">
        <v>1817128</v>
      </c>
      <c r="AB533" s="44" t="s">
        <v>1572</v>
      </c>
      <c r="AC533" s="44" t="s">
        <v>1605</v>
      </c>
      <c r="AD533" s="45" t="s">
        <v>531</v>
      </c>
      <c r="AE533" s="44" t="s">
        <v>536</v>
      </c>
      <c r="AF533" s="44">
        <v>35</v>
      </c>
      <c r="AG533" s="44">
        <v>0</v>
      </c>
      <c r="AH533" s="44">
        <f t="shared" si="114"/>
        <v>17.5</v>
      </c>
      <c r="AI533" s="44" t="s">
        <v>4395</v>
      </c>
      <c r="AJ533" s="50">
        <v>45502</v>
      </c>
      <c r="AK533" s="49" t="s">
        <v>4396</v>
      </c>
      <c r="AL533" s="44" t="s">
        <v>1671</v>
      </c>
      <c r="AM533" s="1" t="e">
        <f>VLOOKUP(C:C,AV:AW,2,FALSE)</f>
        <v>#N/A</v>
      </c>
      <c r="AQ533" s="52"/>
      <c r="AR533" s="52"/>
      <c r="AS533" s="52"/>
      <c r="AT533" s="52"/>
      <c r="AU533" s="52"/>
      <c r="AV533" s="52"/>
      <c r="AW533" s="52"/>
      <c r="AX533" s="52"/>
      <c r="AY533" s="96"/>
      <c r="AZ533" s="52"/>
      <c r="BH533" s="1" t="e">
        <f>VLOOKUP(C:C,BN:BO,2,FALSE)</f>
        <v>#N/A</v>
      </c>
      <c r="BI533" s="1" t="e">
        <f t="shared" si="115"/>
        <v>#N/A</v>
      </c>
      <c r="BJ533" s="76">
        <v>1597326</v>
      </c>
      <c r="BK533" s="75" t="s">
        <v>1572</v>
      </c>
      <c r="BL533" s="75" t="s">
        <v>1605</v>
      </c>
      <c r="BM533" s="75" t="s">
        <v>542</v>
      </c>
      <c r="BN533" s="77" t="s">
        <v>546</v>
      </c>
      <c r="BO533" s="78">
        <v>20</v>
      </c>
      <c r="BP533" s="75" t="s">
        <v>4397</v>
      </c>
      <c r="BQ533" s="80">
        <v>45152</v>
      </c>
      <c r="BR533" s="75" t="s">
        <v>4398</v>
      </c>
      <c r="BS533" s="75" t="s">
        <v>1671</v>
      </c>
      <c r="BT533" s="75">
        <v>40</v>
      </c>
      <c r="BU533" s="75">
        <v>0</v>
      </c>
    </row>
    <row r="534" ht="36" spans="1:73">
      <c r="A534" s="16">
        <f t="shared" si="109"/>
        <v>530</v>
      </c>
      <c r="B534" s="16" t="s">
        <v>1290</v>
      </c>
      <c r="C534" s="16" t="s">
        <v>1291</v>
      </c>
      <c r="D534" s="16" t="s">
        <v>40</v>
      </c>
      <c r="E534" s="16">
        <v>1</v>
      </c>
      <c r="F534" s="17" t="s">
        <v>56</v>
      </c>
      <c r="G534" s="17" t="s">
        <v>56</v>
      </c>
      <c r="H534" s="16" t="s">
        <v>54</v>
      </c>
      <c r="I534" s="16">
        <v>1</v>
      </c>
      <c r="J534" s="33">
        <v>315</v>
      </c>
      <c r="K534" s="33">
        <f t="shared" si="110"/>
        <v>315</v>
      </c>
      <c r="L534" s="34">
        <v>76.5</v>
      </c>
      <c r="M534" s="33">
        <f t="shared" si="111"/>
        <v>76.5</v>
      </c>
      <c r="N534" s="35">
        <v>660</v>
      </c>
      <c r="O534" s="35">
        <v>660</v>
      </c>
      <c r="P534" s="35">
        <f t="shared" si="112"/>
        <v>350.5</v>
      </c>
      <c r="Q534" s="35">
        <f t="shared" si="113"/>
        <v>350.5</v>
      </c>
      <c r="R534" s="35"/>
      <c r="S534" s="35"/>
      <c r="T534" s="41"/>
      <c r="X534" s="1" t="e">
        <f t="shared" si="108"/>
        <v>#N/A</v>
      </c>
      <c r="AA534" s="46">
        <v>1817128</v>
      </c>
      <c r="AB534" s="44" t="s">
        <v>1572</v>
      </c>
      <c r="AC534" s="44" t="s">
        <v>1605</v>
      </c>
      <c r="AD534" s="45" t="s">
        <v>542</v>
      </c>
      <c r="AE534" s="44" t="s">
        <v>546</v>
      </c>
      <c r="AF534" s="44">
        <v>40</v>
      </c>
      <c r="AG534" s="44">
        <v>0</v>
      </c>
      <c r="AH534" s="44">
        <f t="shared" si="114"/>
        <v>20</v>
      </c>
      <c r="AI534" s="44" t="s">
        <v>4399</v>
      </c>
      <c r="AJ534" s="50">
        <v>45502</v>
      </c>
      <c r="AK534" s="49" t="s">
        <v>4400</v>
      </c>
      <c r="AL534" s="44" t="s">
        <v>1671</v>
      </c>
      <c r="AM534" s="1" t="e">
        <f>VLOOKUP(C:C,AV:AW,2,FALSE)</f>
        <v>#N/A</v>
      </c>
      <c r="AQ534" s="52"/>
      <c r="AR534" s="52"/>
      <c r="AS534" s="52"/>
      <c r="AT534" s="52"/>
      <c r="AU534" s="52"/>
      <c r="AV534" s="52"/>
      <c r="AW534" s="52"/>
      <c r="AX534" s="52"/>
      <c r="AY534" s="96"/>
      <c r="AZ534" s="52"/>
      <c r="BH534" s="1" t="e">
        <f>VLOOKUP(C:C,BN:BO,2,FALSE)</f>
        <v>#N/A</v>
      </c>
      <c r="BI534" s="1" t="e">
        <f t="shared" si="115"/>
        <v>#N/A</v>
      </c>
      <c r="BJ534" s="76">
        <v>1597326</v>
      </c>
      <c r="BK534" s="75" t="s">
        <v>1572</v>
      </c>
      <c r="BL534" s="75" t="s">
        <v>1605</v>
      </c>
      <c r="BM534" s="75" t="s">
        <v>542</v>
      </c>
      <c r="BN534" s="77" t="s">
        <v>546</v>
      </c>
      <c r="BO534" s="78">
        <v>20</v>
      </c>
      <c r="BP534" s="75" t="s">
        <v>4401</v>
      </c>
      <c r="BQ534" s="80">
        <v>45152</v>
      </c>
      <c r="BR534" s="75" t="s">
        <v>4402</v>
      </c>
      <c r="BS534" s="75" t="s">
        <v>1671</v>
      </c>
      <c r="BT534" s="75">
        <v>40</v>
      </c>
      <c r="BU534" s="75">
        <v>0</v>
      </c>
    </row>
    <row r="535" ht="56.25" spans="1:73">
      <c r="A535" s="16">
        <f t="shared" si="109"/>
        <v>531</v>
      </c>
      <c r="B535" s="16" t="s">
        <v>1292</v>
      </c>
      <c r="C535" s="16" t="s">
        <v>1293</v>
      </c>
      <c r="D535" s="16" t="s">
        <v>40</v>
      </c>
      <c r="E535" s="16">
        <v>5</v>
      </c>
      <c r="F535" s="18" t="s">
        <v>1294</v>
      </c>
      <c r="G535" s="18" t="s">
        <v>1294</v>
      </c>
      <c r="H535" s="16" t="s">
        <v>42</v>
      </c>
      <c r="I535" s="16">
        <v>1</v>
      </c>
      <c r="J535" s="32">
        <v>540</v>
      </c>
      <c r="K535" s="33">
        <f t="shared" si="110"/>
        <v>2700</v>
      </c>
      <c r="L535" s="34">
        <v>510</v>
      </c>
      <c r="M535" s="33">
        <f t="shared" si="111"/>
        <v>2550</v>
      </c>
      <c r="N535" s="35">
        <v>306</v>
      </c>
      <c r="O535" s="35">
        <v>1530</v>
      </c>
      <c r="P535" s="35">
        <f t="shared" si="112"/>
        <v>452</v>
      </c>
      <c r="Q535" s="35">
        <f t="shared" si="113"/>
        <v>2260</v>
      </c>
      <c r="R535" s="35"/>
      <c r="S535" s="35"/>
      <c r="T535" s="41"/>
      <c r="X535" s="1" t="e">
        <f t="shared" si="108"/>
        <v>#N/A</v>
      </c>
      <c r="AA535" s="46">
        <v>1817128</v>
      </c>
      <c r="AB535" s="44" t="s">
        <v>1572</v>
      </c>
      <c r="AC535" s="44" t="s">
        <v>1605</v>
      </c>
      <c r="AD535" s="45" t="s">
        <v>542</v>
      </c>
      <c r="AE535" s="44" t="s">
        <v>546</v>
      </c>
      <c r="AF535" s="44">
        <v>40</v>
      </c>
      <c r="AG535" s="44">
        <v>0</v>
      </c>
      <c r="AH535" s="44">
        <f t="shared" si="114"/>
        <v>20</v>
      </c>
      <c r="AI535" s="44" t="s">
        <v>4403</v>
      </c>
      <c r="AJ535" s="50">
        <v>45502</v>
      </c>
      <c r="AK535" s="49" t="s">
        <v>4404</v>
      </c>
      <c r="AL535" s="44" t="s">
        <v>1671</v>
      </c>
      <c r="AM535" s="1" t="e">
        <f>VLOOKUP(C:C,AV:AW,2,FALSE)</f>
        <v>#N/A</v>
      </c>
      <c r="AQ535" s="52"/>
      <c r="AR535" s="52"/>
      <c r="AS535" s="52"/>
      <c r="AT535" s="52"/>
      <c r="AU535" s="52"/>
      <c r="AV535" s="52"/>
      <c r="AW535" s="52"/>
      <c r="AX535" s="52"/>
      <c r="AY535" s="96"/>
      <c r="AZ535" s="52"/>
      <c r="BH535" s="1" t="e">
        <f>VLOOKUP(C:C,BN:BO,2,FALSE)</f>
        <v>#N/A</v>
      </c>
      <c r="BI535" s="1" t="e">
        <f t="shared" si="115"/>
        <v>#N/A</v>
      </c>
      <c r="BJ535" s="76">
        <v>1597326</v>
      </c>
      <c r="BK535" s="75" t="s">
        <v>1572</v>
      </c>
      <c r="BL535" s="75" t="s">
        <v>1605</v>
      </c>
      <c r="BM535" s="75" t="s">
        <v>542</v>
      </c>
      <c r="BN535" s="77" t="s">
        <v>546</v>
      </c>
      <c r="BO535" s="78">
        <v>20</v>
      </c>
      <c r="BP535" s="75" t="s">
        <v>4405</v>
      </c>
      <c r="BQ535" s="80">
        <v>45152</v>
      </c>
      <c r="BR535" s="75" t="s">
        <v>2908</v>
      </c>
      <c r="BS535" s="75" t="s">
        <v>1671</v>
      </c>
      <c r="BT535" s="75">
        <v>40</v>
      </c>
      <c r="BU535" s="75">
        <v>0</v>
      </c>
    </row>
    <row r="536" ht="36" spans="1:73">
      <c r="A536" s="16">
        <f t="shared" si="109"/>
        <v>532</v>
      </c>
      <c r="B536" s="16" t="s">
        <v>1295</v>
      </c>
      <c r="C536" s="16" t="s">
        <v>40</v>
      </c>
      <c r="D536" s="16" t="s">
        <v>40</v>
      </c>
      <c r="E536" s="16">
        <v>1</v>
      </c>
      <c r="F536" s="17" t="s">
        <v>1296</v>
      </c>
      <c r="G536" s="17" t="s">
        <v>1296</v>
      </c>
      <c r="H536" s="16" t="s">
        <v>42</v>
      </c>
      <c r="I536" s="16">
        <v>1</v>
      </c>
      <c r="J536" s="33">
        <v>135</v>
      </c>
      <c r="K536" s="33">
        <f t="shared" si="110"/>
        <v>135</v>
      </c>
      <c r="L536" s="34">
        <v>255</v>
      </c>
      <c r="M536" s="33">
        <f t="shared" si="111"/>
        <v>255</v>
      </c>
      <c r="N536" s="35">
        <v>450</v>
      </c>
      <c r="O536" s="35">
        <v>450</v>
      </c>
      <c r="P536" s="35">
        <f t="shared" si="112"/>
        <v>280</v>
      </c>
      <c r="Q536" s="35">
        <f t="shared" si="113"/>
        <v>280</v>
      </c>
      <c r="R536" s="35"/>
      <c r="S536" s="35"/>
      <c r="T536" s="41"/>
      <c r="X536" s="1">
        <f>VLOOKUP(C:C,AE:AH,4,FALSE)</f>
        <v>300</v>
      </c>
      <c r="Y536" s="1">
        <f t="shared" ref="Y536:Y539" si="118">L536-X536</f>
        <v>-45</v>
      </c>
      <c r="AA536" s="46">
        <v>1817128</v>
      </c>
      <c r="AB536" s="44" t="s">
        <v>1572</v>
      </c>
      <c r="AC536" s="44" t="s">
        <v>1605</v>
      </c>
      <c r="AD536" s="45" t="s">
        <v>542</v>
      </c>
      <c r="AE536" s="44" t="s">
        <v>546</v>
      </c>
      <c r="AF536" s="44">
        <v>40</v>
      </c>
      <c r="AG536" s="44">
        <v>0</v>
      </c>
      <c r="AH536" s="44">
        <f t="shared" si="114"/>
        <v>20</v>
      </c>
      <c r="AI536" s="44" t="s">
        <v>4406</v>
      </c>
      <c r="AJ536" s="50">
        <v>45502</v>
      </c>
      <c r="AK536" s="49" t="s">
        <v>4407</v>
      </c>
      <c r="AL536" s="44" t="s">
        <v>1671</v>
      </c>
      <c r="AM536" s="1">
        <f>VLOOKUP(C:C,AV:AW,2,FALSE)</f>
        <v>200</v>
      </c>
      <c r="AN536" s="1">
        <f>L536-AM536</f>
        <v>55</v>
      </c>
      <c r="AQ536" s="52"/>
      <c r="AR536" s="52"/>
      <c r="AS536" s="52"/>
      <c r="AT536" s="52"/>
      <c r="AU536" s="52"/>
      <c r="AV536" s="52"/>
      <c r="AW536" s="52"/>
      <c r="AX536" s="52"/>
      <c r="AY536" s="96"/>
      <c r="AZ536" s="52"/>
      <c r="BH536" s="1">
        <f>VLOOKUP(C:C,BN:BO,2,FALSE)</f>
        <v>125</v>
      </c>
      <c r="BI536" s="1">
        <f t="shared" si="115"/>
        <v>130</v>
      </c>
      <c r="BJ536" s="76">
        <v>1597326</v>
      </c>
      <c r="BK536" s="75" t="s">
        <v>1572</v>
      </c>
      <c r="BL536" s="75" t="s">
        <v>1605</v>
      </c>
      <c r="BM536" s="75" t="s">
        <v>542</v>
      </c>
      <c r="BN536" s="77" t="s">
        <v>546</v>
      </c>
      <c r="BO536" s="78">
        <v>20</v>
      </c>
      <c r="BP536" s="75" t="s">
        <v>4408</v>
      </c>
      <c r="BQ536" s="80">
        <v>45152</v>
      </c>
      <c r="BR536" s="75" t="s">
        <v>4409</v>
      </c>
      <c r="BS536" s="75" t="s">
        <v>1671</v>
      </c>
      <c r="BT536" s="75">
        <v>40</v>
      </c>
      <c r="BU536" s="75">
        <v>0</v>
      </c>
    </row>
    <row r="537" ht="36" spans="1:73">
      <c r="A537" s="16">
        <f t="shared" si="109"/>
        <v>533</v>
      </c>
      <c r="B537" s="16" t="s">
        <v>1297</v>
      </c>
      <c r="C537" s="16" t="s">
        <v>278</v>
      </c>
      <c r="D537" s="16" t="s">
        <v>40</v>
      </c>
      <c r="E537" s="16">
        <v>6</v>
      </c>
      <c r="F537" s="18" t="s">
        <v>118</v>
      </c>
      <c r="G537" s="18" t="s">
        <v>118</v>
      </c>
      <c r="H537" s="16" t="s">
        <v>42</v>
      </c>
      <c r="I537" s="16">
        <v>1</v>
      </c>
      <c r="J537" s="33">
        <v>135</v>
      </c>
      <c r="K537" s="33">
        <f t="shared" si="110"/>
        <v>810</v>
      </c>
      <c r="L537" s="34">
        <v>45.9</v>
      </c>
      <c r="M537" s="33">
        <f t="shared" si="111"/>
        <v>275.4</v>
      </c>
      <c r="N537" s="35">
        <v>135</v>
      </c>
      <c r="O537" s="35">
        <v>810</v>
      </c>
      <c r="P537" s="35">
        <f t="shared" si="112"/>
        <v>105.3</v>
      </c>
      <c r="Q537" s="35">
        <f t="shared" si="113"/>
        <v>631.8</v>
      </c>
      <c r="R537" s="35"/>
      <c r="S537" s="35"/>
      <c r="T537" s="41"/>
      <c r="X537" s="1">
        <f>VLOOKUP(C:C,AE:AH,4,FALSE)</f>
        <v>45</v>
      </c>
      <c r="Y537" s="1">
        <f t="shared" si="118"/>
        <v>0.899999999999999</v>
      </c>
      <c r="AA537" s="46">
        <v>1817128</v>
      </c>
      <c r="AB537" s="44" t="s">
        <v>1572</v>
      </c>
      <c r="AC537" s="44" t="s">
        <v>1605</v>
      </c>
      <c r="AD537" s="45" t="s">
        <v>542</v>
      </c>
      <c r="AE537" s="44" t="s">
        <v>546</v>
      </c>
      <c r="AF537" s="44">
        <v>40</v>
      </c>
      <c r="AG537" s="44">
        <v>0</v>
      </c>
      <c r="AH537" s="44">
        <f t="shared" si="114"/>
        <v>20</v>
      </c>
      <c r="AI537" s="44" t="s">
        <v>4410</v>
      </c>
      <c r="AJ537" s="50">
        <v>45502</v>
      </c>
      <c r="AK537" s="49" t="s">
        <v>2534</v>
      </c>
      <c r="AL537" s="44" t="s">
        <v>1671</v>
      </c>
      <c r="AM537" s="1" t="e">
        <f>VLOOKUP(C:C,AV:AW,2,FALSE)</f>
        <v>#N/A</v>
      </c>
      <c r="AQ537" s="52"/>
      <c r="AR537" s="52"/>
      <c r="AS537" s="52"/>
      <c r="AT537" s="52"/>
      <c r="AU537" s="52"/>
      <c r="AV537" s="52"/>
      <c r="AW537" s="52"/>
      <c r="AX537" s="52"/>
      <c r="AY537" s="96"/>
      <c r="AZ537" s="52"/>
      <c r="BH537" s="1">
        <f>VLOOKUP(C:C,BN:BO,2,FALSE)</f>
        <v>45</v>
      </c>
      <c r="BI537" s="1">
        <f t="shared" si="115"/>
        <v>0.899999999999999</v>
      </c>
      <c r="BJ537" s="76">
        <v>1597326</v>
      </c>
      <c r="BK537" s="75" t="s">
        <v>1572</v>
      </c>
      <c r="BL537" s="75" t="s">
        <v>1605</v>
      </c>
      <c r="BM537" s="75" t="s">
        <v>542</v>
      </c>
      <c r="BN537" s="77" t="s">
        <v>547</v>
      </c>
      <c r="BO537" s="78">
        <v>20</v>
      </c>
      <c r="BP537" s="75" t="s">
        <v>4411</v>
      </c>
      <c r="BQ537" s="80">
        <v>45152</v>
      </c>
      <c r="BR537" s="75" t="s">
        <v>4412</v>
      </c>
      <c r="BS537" s="75" t="s">
        <v>1671</v>
      </c>
      <c r="BT537" s="75">
        <v>40</v>
      </c>
      <c r="BU537" s="75">
        <v>0</v>
      </c>
    </row>
    <row r="538" ht="36" spans="1:73">
      <c r="A538" s="16">
        <f t="shared" si="109"/>
        <v>534</v>
      </c>
      <c r="B538" s="16" t="s">
        <v>1298</v>
      </c>
      <c r="C538" s="16" t="s">
        <v>1299</v>
      </c>
      <c r="D538" s="16" t="s">
        <v>40</v>
      </c>
      <c r="E538" s="16">
        <v>1</v>
      </c>
      <c r="F538" s="18" t="s">
        <v>1300</v>
      </c>
      <c r="G538" s="18" t="s">
        <v>1300</v>
      </c>
      <c r="H538" s="16" t="s">
        <v>42</v>
      </c>
      <c r="I538" s="16">
        <v>1</v>
      </c>
      <c r="J538" s="33">
        <v>315</v>
      </c>
      <c r="K538" s="33">
        <f t="shared" si="110"/>
        <v>315</v>
      </c>
      <c r="L538" s="34">
        <v>153</v>
      </c>
      <c r="M538" s="33">
        <f t="shared" si="111"/>
        <v>153</v>
      </c>
      <c r="N538" s="35">
        <v>900</v>
      </c>
      <c r="O538" s="35">
        <v>900</v>
      </c>
      <c r="P538" s="35">
        <f t="shared" si="112"/>
        <v>456</v>
      </c>
      <c r="Q538" s="35">
        <f t="shared" si="113"/>
        <v>456</v>
      </c>
      <c r="R538" s="35"/>
      <c r="S538" s="35"/>
      <c r="T538" s="41"/>
      <c r="X538" s="1" t="e">
        <f t="shared" si="108"/>
        <v>#N/A</v>
      </c>
      <c r="AA538" s="46">
        <v>1817128</v>
      </c>
      <c r="AB538" s="44" t="s">
        <v>1572</v>
      </c>
      <c r="AC538" s="44" t="s">
        <v>1605</v>
      </c>
      <c r="AD538" s="45" t="s">
        <v>542</v>
      </c>
      <c r="AE538" s="44" t="s">
        <v>547</v>
      </c>
      <c r="AF538" s="44">
        <v>40</v>
      </c>
      <c r="AG538" s="44">
        <v>0</v>
      </c>
      <c r="AH538" s="44">
        <f t="shared" si="114"/>
        <v>20</v>
      </c>
      <c r="AI538" s="44" t="s">
        <v>4413</v>
      </c>
      <c r="AJ538" s="50">
        <v>45502</v>
      </c>
      <c r="AK538" s="49" t="s">
        <v>4414</v>
      </c>
      <c r="AL538" s="44" t="s">
        <v>1671</v>
      </c>
      <c r="AM538" s="1" t="e">
        <f>VLOOKUP(C:C,AV:AW,2,FALSE)</f>
        <v>#N/A</v>
      </c>
      <c r="AQ538" s="52"/>
      <c r="AR538" s="52"/>
      <c r="AS538" s="52"/>
      <c r="AT538" s="52"/>
      <c r="AU538" s="52"/>
      <c r="AV538" s="52"/>
      <c r="AW538" s="52"/>
      <c r="AX538" s="52"/>
      <c r="AY538" s="96"/>
      <c r="AZ538" s="52"/>
      <c r="BH538" s="1" t="e">
        <f>VLOOKUP(C:C,BN:BO,2,FALSE)</f>
        <v>#N/A</v>
      </c>
      <c r="BI538" s="1" t="e">
        <f t="shared" si="115"/>
        <v>#N/A</v>
      </c>
      <c r="BJ538" s="76">
        <v>1597326</v>
      </c>
      <c r="BK538" s="75" t="s">
        <v>1572</v>
      </c>
      <c r="BL538" s="75" t="s">
        <v>1605</v>
      </c>
      <c r="BM538" s="75" t="s">
        <v>542</v>
      </c>
      <c r="BN538" s="77" t="s">
        <v>546</v>
      </c>
      <c r="BO538" s="78">
        <v>20</v>
      </c>
      <c r="BP538" s="75" t="s">
        <v>4415</v>
      </c>
      <c r="BQ538" s="80">
        <v>45152</v>
      </c>
      <c r="BR538" s="75" t="s">
        <v>4416</v>
      </c>
      <c r="BS538" s="75" t="s">
        <v>1671</v>
      </c>
      <c r="BT538" s="75">
        <v>40</v>
      </c>
      <c r="BU538" s="75">
        <v>0</v>
      </c>
    </row>
    <row r="539" ht="36" spans="1:73">
      <c r="A539" s="16">
        <f t="shared" si="109"/>
        <v>535</v>
      </c>
      <c r="B539" s="16" t="s">
        <v>1301</v>
      </c>
      <c r="C539" s="16" t="s">
        <v>1302</v>
      </c>
      <c r="D539" s="16" t="s">
        <v>40</v>
      </c>
      <c r="E539" s="16">
        <v>1</v>
      </c>
      <c r="F539" s="18" t="s">
        <v>156</v>
      </c>
      <c r="G539" s="18" t="s">
        <v>156</v>
      </c>
      <c r="H539" s="16" t="s">
        <v>42</v>
      </c>
      <c r="I539" s="16">
        <v>1</v>
      </c>
      <c r="J539" s="33">
        <v>270</v>
      </c>
      <c r="K539" s="33">
        <f t="shared" si="110"/>
        <v>270</v>
      </c>
      <c r="L539" s="34">
        <v>122.4</v>
      </c>
      <c r="M539" s="33">
        <f t="shared" si="111"/>
        <v>122.4</v>
      </c>
      <c r="N539" s="35">
        <v>540</v>
      </c>
      <c r="O539" s="35">
        <v>540</v>
      </c>
      <c r="P539" s="35">
        <f t="shared" si="112"/>
        <v>310.8</v>
      </c>
      <c r="Q539" s="35">
        <f t="shared" si="113"/>
        <v>310.8</v>
      </c>
      <c r="R539" s="35"/>
      <c r="S539" s="35"/>
      <c r="T539" s="41"/>
      <c r="X539" s="1">
        <f>VLOOKUP(C:C,AE:AH,4,FALSE)</f>
        <v>100</v>
      </c>
      <c r="Y539" s="1">
        <f t="shared" si="118"/>
        <v>22.4</v>
      </c>
      <c r="AA539" s="46">
        <v>1817128</v>
      </c>
      <c r="AB539" s="44" t="s">
        <v>1572</v>
      </c>
      <c r="AC539" s="44" t="s">
        <v>1605</v>
      </c>
      <c r="AD539" s="45" t="s">
        <v>373</v>
      </c>
      <c r="AE539" s="44" t="s">
        <v>374</v>
      </c>
      <c r="AF539" s="44">
        <v>140</v>
      </c>
      <c r="AG539" s="44">
        <v>0</v>
      </c>
      <c r="AH539" s="44">
        <f t="shared" si="114"/>
        <v>70</v>
      </c>
      <c r="AI539" s="44" t="s">
        <v>4417</v>
      </c>
      <c r="AJ539" s="50">
        <v>45502</v>
      </c>
      <c r="AK539" s="49" t="s">
        <v>4418</v>
      </c>
      <c r="AL539" s="44" t="s">
        <v>1671</v>
      </c>
      <c r="AM539" s="1" t="e">
        <f>VLOOKUP(C:C,AV:AW,2,FALSE)</f>
        <v>#N/A</v>
      </c>
      <c r="AQ539" s="52"/>
      <c r="AR539" s="52"/>
      <c r="AS539" s="52"/>
      <c r="AT539" s="52"/>
      <c r="AU539" s="52"/>
      <c r="AV539" s="52"/>
      <c r="AW539" s="52"/>
      <c r="AX539" s="52"/>
      <c r="AY539" s="96"/>
      <c r="AZ539" s="52"/>
      <c r="BH539" s="1">
        <f>VLOOKUP(C:C,BN:BO,2,FALSE)</f>
        <v>100</v>
      </c>
      <c r="BI539" s="1">
        <f t="shared" si="115"/>
        <v>22.4</v>
      </c>
      <c r="BJ539" s="76">
        <v>1597326</v>
      </c>
      <c r="BK539" s="75" t="s">
        <v>1572</v>
      </c>
      <c r="BL539" s="75" t="s">
        <v>1605</v>
      </c>
      <c r="BM539" s="75" t="s">
        <v>542</v>
      </c>
      <c r="BN539" s="77" t="s">
        <v>547</v>
      </c>
      <c r="BO539" s="78">
        <v>20</v>
      </c>
      <c r="BP539" s="75" t="s">
        <v>4419</v>
      </c>
      <c r="BQ539" s="80">
        <v>45152</v>
      </c>
      <c r="BR539" s="75" t="s">
        <v>4420</v>
      </c>
      <c r="BS539" s="75" t="s">
        <v>1671</v>
      </c>
      <c r="BT539" s="75">
        <v>40</v>
      </c>
      <c r="BU539" s="75">
        <v>0</v>
      </c>
    </row>
    <row r="540" ht="36" spans="1:73">
      <c r="A540" s="16">
        <f t="shared" si="109"/>
        <v>536</v>
      </c>
      <c r="B540" s="16" t="s">
        <v>1303</v>
      </c>
      <c r="C540" s="16" t="s">
        <v>1304</v>
      </c>
      <c r="D540" s="16" t="s">
        <v>1305</v>
      </c>
      <c r="E540" s="16">
        <v>4</v>
      </c>
      <c r="F540" s="17" t="s">
        <v>56</v>
      </c>
      <c r="G540" s="17" t="s">
        <v>56</v>
      </c>
      <c r="H540" s="16" t="s">
        <v>54</v>
      </c>
      <c r="I540" s="16">
        <v>1</v>
      </c>
      <c r="J540" s="33">
        <v>72</v>
      </c>
      <c r="K540" s="33">
        <f t="shared" si="110"/>
        <v>288</v>
      </c>
      <c r="L540" s="34">
        <v>15.3</v>
      </c>
      <c r="M540" s="33">
        <f t="shared" si="111"/>
        <v>61.2</v>
      </c>
      <c r="N540" s="35">
        <v>77</v>
      </c>
      <c r="O540" s="35">
        <v>308</v>
      </c>
      <c r="P540" s="35">
        <f t="shared" si="112"/>
        <v>54.77</v>
      </c>
      <c r="Q540" s="35">
        <f t="shared" si="113"/>
        <v>219.08</v>
      </c>
      <c r="R540" s="35"/>
      <c r="S540" s="35"/>
      <c r="T540" s="41"/>
      <c r="X540" s="1" t="e">
        <f t="shared" si="108"/>
        <v>#N/A</v>
      </c>
      <c r="AA540" s="46">
        <v>1817128</v>
      </c>
      <c r="AB540" s="44" t="s">
        <v>1572</v>
      </c>
      <c r="AC540" s="44" t="s">
        <v>1605</v>
      </c>
      <c r="AD540" s="45" t="s">
        <v>373</v>
      </c>
      <c r="AE540" s="44" t="s">
        <v>374</v>
      </c>
      <c r="AF540" s="44">
        <v>140</v>
      </c>
      <c r="AG540" s="44">
        <v>0</v>
      </c>
      <c r="AH540" s="44">
        <f t="shared" si="114"/>
        <v>70</v>
      </c>
      <c r="AI540" s="44" t="s">
        <v>4421</v>
      </c>
      <c r="AJ540" s="50">
        <v>45502</v>
      </c>
      <c r="AK540" s="49" t="s">
        <v>4422</v>
      </c>
      <c r="AL540" s="44" t="s">
        <v>1671</v>
      </c>
      <c r="AM540" s="1" t="e">
        <f>VLOOKUP(C:C,AV:AW,2,FALSE)</f>
        <v>#N/A</v>
      </c>
      <c r="AQ540" s="52"/>
      <c r="AR540" s="52"/>
      <c r="AS540" s="52"/>
      <c r="AT540" s="52"/>
      <c r="AU540" s="52"/>
      <c r="AV540" s="52"/>
      <c r="AW540" s="52"/>
      <c r="AX540" s="52"/>
      <c r="AY540" s="96"/>
      <c r="AZ540" s="52"/>
      <c r="BH540" s="1" t="e">
        <f>VLOOKUP(C:C,BN:BO,2,FALSE)</f>
        <v>#N/A</v>
      </c>
      <c r="BI540" s="1" t="e">
        <f t="shared" si="115"/>
        <v>#N/A</v>
      </c>
      <c r="BJ540" s="76">
        <v>1597326</v>
      </c>
      <c r="BK540" s="75" t="s">
        <v>1572</v>
      </c>
      <c r="BL540" s="75" t="s">
        <v>1605</v>
      </c>
      <c r="BM540" s="75" t="s">
        <v>373</v>
      </c>
      <c r="BN540" s="77" t="s">
        <v>374</v>
      </c>
      <c r="BO540" s="78">
        <v>70</v>
      </c>
      <c r="BP540" s="75" t="s">
        <v>4423</v>
      </c>
      <c r="BQ540" s="80">
        <v>45152</v>
      </c>
      <c r="BR540" s="75" t="s">
        <v>4424</v>
      </c>
      <c r="BS540" s="75" t="s">
        <v>1671</v>
      </c>
      <c r="BT540" s="75">
        <v>140</v>
      </c>
      <c r="BU540" s="75">
        <v>0</v>
      </c>
    </row>
    <row r="541" ht="36" spans="1:73">
      <c r="A541" s="16">
        <f t="shared" si="109"/>
        <v>537</v>
      </c>
      <c r="B541" s="16" t="s">
        <v>1306</v>
      </c>
      <c r="C541" s="25" t="s">
        <v>1307</v>
      </c>
      <c r="D541" s="16" t="s">
        <v>40</v>
      </c>
      <c r="E541" s="16">
        <v>1</v>
      </c>
      <c r="F541" s="17" t="s">
        <v>56</v>
      </c>
      <c r="G541" s="17" t="s">
        <v>56</v>
      </c>
      <c r="H541" s="16" t="s">
        <v>54</v>
      </c>
      <c r="I541" s="16">
        <v>1</v>
      </c>
      <c r="J541" s="33">
        <v>3600</v>
      </c>
      <c r="K541" s="33">
        <f t="shared" si="110"/>
        <v>3600</v>
      </c>
      <c r="L541" s="34">
        <v>3309.9</v>
      </c>
      <c r="M541" s="33">
        <f t="shared" si="111"/>
        <v>3309.9</v>
      </c>
      <c r="N541" s="35">
        <v>2475</v>
      </c>
      <c r="O541" s="35">
        <v>2475</v>
      </c>
      <c r="P541" s="35">
        <f t="shared" si="112"/>
        <v>3128.3</v>
      </c>
      <c r="Q541" s="35">
        <f t="shared" si="113"/>
        <v>3128.3</v>
      </c>
      <c r="R541" s="35"/>
      <c r="S541" s="35"/>
      <c r="T541" s="41"/>
      <c r="X541" s="1">
        <f>VLOOKUP(C:C,AE:AH,4,FALSE)</f>
        <v>3245</v>
      </c>
      <c r="Y541" s="1">
        <f t="shared" ref="Y541:Y547" si="119">L541-X541</f>
        <v>64.9000000000001</v>
      </c>
      <c r="AA541" s="46">
        <v>1817128</v>
      </c>
      <c r="AB541" s="44" t="s">
        <v>1572</v>
      </c>
      <c r="AC541" s="44" t="s">
        <v>1605</v>
      </c>
      <c r="AD541" s="45" t="s">
        <v>373</v>
      </c>
      <c r="AE541" s="44" t="s">
        <v>374</v>
      </c>
      <c r="AF541" s="44">
        <v>140</v>
      </c>
      <c r="AG541" s="44">
        <v>0</v>
      </c>
      <c r="AH541" s="44">
        <f t="shared" si="114"/>
        <v>70</v>
      </c>
      <c r="AI541" s="44" t="s">
        <v>4425</v>
      </c>
      <c r="AJ541" s="50">
        <v>45502</v>
      </c>
      <c r="AK541" s="49" t="s">
        <v>4426</v>
      </c>
      <c r="AL541" s="44" t="s">
        <v>1671</v>
      </c>
      <c r="AM541" s="1" t="e">
        <f>VLOOKUP(C:C,AV:AW,2,FALSE)</f>
        <v>#N/A</v>
      </c>
      <c r="AQ541" s="52"/>
      <c r="AR541" s="52"/>
      <c r="AS541" s="52"/>
      <c r="AT541" s="52"/>
      <c r="AU541" s="52"/>
      <c r="AV541" s="52"/>
      <c r="AW541" s="52"/>
      <c r="AX541" s="52"/>
      <c r="AY541" s="96"/>
      <c r="AZ541" s="52"/>
      <c r="BH541" s="1">
        <f>VLOOKUP(C:C,BN:BO,2,FALSE)</f>
        <v>3000</v>
      </c>
      <c r="BI541" s="1">
        <f t="shared" si="115"/>
        <v>309.9</v>
      </c>
      <c r="BJ541" s="76">
        <v>1597326</v>
      </c>
      <c r="BK541" s="75" t="s">
        <v>1572</v>
      </c>
      <c r="BL541" s="75" t="s">
        <v>1605</v>
      </c>
      <c r="BM541" s="75" t="s">
        <v>373</v>
      </c>
      <c r="BN541" s="77" t="s">
        <v>374</v>
      </c>
      <c r="BO541" s="78">
        <v>70</v>
      </c>
      <c r="BP541" s="75" t="s">
        <v>4427</v>
      </c>
      <c r="BQ541" s="80">
        <v>45152</v>
      </c>
      <c r="BR541" s="75" t="s">
        <v>4426</v>
      </c>
      <c r="BS541" s="75" t="s">
        <v>1671</v>
      </c>
      <c r="BT541" s="75">
        <v>140</v>
      </c>
      <c r="BU541" s="75">
        <v>0</v>
      </c>
    </row>
    <row r="542" ht="36" spans="1:73">
      <c r="A542" s="16">
        <f t="shared" si="109"/>
        <v>538</v>
      </c>
      <c r="B542" s="16" t="s">
        <v>1308</v>
      </c>
      <c r="C542" s="16" t="s">
        <v>1309</v>
      </c>
      <c r="D542" s="16" t="s">
        <v>52</v>
      </c>
      <c r="E542" s="16">
        <v>1</v>
      </c>
      <c r="F542" s="17" t="s">
        <v>56</v>
      </c>
      <c r="G542" s="17" t="s">
        <v>56</v>
      </c>
      <c r="H542" s="16" t="s">
        <v>54</v>
      </c>
      <c r="I542" s="16">
        <v>1</v>
      </c>
      <c r="J542" s="33">
        <v>540</v>
      </c>
      <c r="K542" s="33">
        <f t="shared" si="110"/>
        <v>540</v>
      </c>
      <c r="L542" s="34">
        <v>907.8</v>
      </c>
      <c r="M542" s="33">
        <f t="shared" si="111"/>
        <v>907.8</v>
      </c>
      <c r="N542" s="35">
        <v>1419</v>
      </c>
      <c r="O542" s="35">
        <v>1419</v>
      </c>
      <c r="P542" s="35">
        <f t="shared" si="112"/>
        <v>955.6</v>
      </c>
      <c r="Q542" s="35">
        <f t="shared" si="113"/>
        <v>955.6</v>
      </c>
      <c r="R542" s="35"/>
      <c r="S542" s="35"/>
      <c r="T542" s="41"/>
      <c r="X542" s="1">
        <f>VLOOKUP(C:C,AE:AH,4,FALSE)</f>
        <v>890</v>
      </c>
      <c r="Y542" s="1">
        <f t="shared" si="119"/>
        <v>17.8</v>
      </c>
      <c r="AA542" s="46">
        <v>1817128</v>
      </c>
      <c r="AB542" s="44" t="s">
        <v>1572</v>
      </c>
      <c r="AC542" s="44" t="s">
        <v>1605</v>
      </c>
      <c r="AD542" s="45" t="s">
        <v>287</v>
      </c>
      <c r="AE542" s="44" t="s">
        <v>278</v>
      </c>
      <c r="AF542" s="44">
        <v>90</v>
      </c>
      <c r="AG542" s="44">
        <v>0</v>
      </c>
      <c r="AH542" s="44">
        <f t="shared" si="114"/>
        <v>45</v>
      </c>
      <c r="AI542" s="44" t="s">
        <v>4428</v>
      </c>
      <c r="AJ542" s="50">
        <v>45502</v>
      </c>
      <c r="AK542" s="49" t="s">
        <v>4429</v>
      </c>
      <c r="AL542" s="44" t="s">
        <v>1671</v>
      </c>
      <c r="AM542" s="1" t="e">
        <f>VLOOKUP(C:C,AV:AW,2,FALSE)</f>
        <v>#N/A</v>
      </c>
      <c r="AQ542" s="52"/>
      <c r="AR542" s="52"/>
      <c r="AS542" s="52"/>
      <c r="AT542" s="52"/>
      <c r="AU542" s="52"/>
      <c r="AV542" s="52"/>
      <c r="AW542" s="52"/>
      <c r="AX542" s="52"/>
      <c r="AY542" s="96"/>
      <c r="AZ542" s="52"/>
      <c r="BH542" s="1">
        <f>VLOOKUP(C:C,BN:BO,2,FALSE)</f>
        <v>890</v>
      </c>
      <c r="BI542" s="1">
        <f t="shared" si="115"/>
        <v>17.8</v>
      </c>
      <c r="BJ542" s="76">
        <v>1597326</v>
      </c>
      <c r="BK542" s="75" t="s">
        <v>1572</v>
      </c>
      <c r="BL542" s="75" t="s">
        <v>1605</v>
      </c>
      <c r="BM542" s="75" t="s">
        <v>373</v>
      </c>
      <c r="BN542" s="77" t="s">
        <v>374</v>
      </c>
      <c r="BO542" s="78">
        <v>70</v>
      </c>
      <c r="BP542" s="75" t="s">
        <v>4430</v>
      </c>
      <c r="BQ542" s="80">
        <v>45152</v>
      </c>
      <c r="BR542" s="75" t="s">
        <v>4422</v>
      </c>
      <c r="BS542" s="75" t="s">
        <v>1671</v>
      </c>
      <c r="BT542" s="75">
        <v>140</v>
      </c>
      <c r="BU542" s="75">
        <v>0</v>
      </c>
    </row>
    <row r="543" ht="36" spans="1:73">
      <c r="A543" s="16">
        <f t="shared" si="109"/>
        <v>539</v>
      </c>
      <c r="B543" s="16" t="s">
        <v>1310</v>
      </c>
      <c r="C543" s="16" t="s">
        <v>1311</v>
      </c>
      <c r="D543" s="16" t="s">
        <v>55</v>
      </c>
      <c r="E543" s="16">
        <v>3</v>
      </c>
      <c r="F543" s="17" t="s">
        <v>56</v>
      </c>
      <c r="G543" s="17" t="s">
        <v>56</v>
      </c>
      <c r="H543" s="16" t="s">
        <v>54</v>
      </c>
      <c r="I543" s="16">
        <v>1</v>
      </c>
      <c r="J543" s="33">
        <v>540</v>
      </c>
      <c r="K543" s="33">
        <f t="shared" si="110"/>
        <v>1620</v>
      </c>
      <c r="L543" s="34">
        <v>2432.7</v>
      </c>
      <c r="M543" s="33">
        <f t="shared" si="111"/>
        <v>7298.1</v>
      </c>
      <c r="N543" s="35">
        <v>1419</v>
      </c>
      <c r="O543" s="35">
        <v>4257</v>
      </c>
      <c r="P543" s="35">
        <f t="shared" si="112"/>
        <v>1463.9</v>
      </c>
      <c r="Q543" s="35">
        <f t="shared" si="113"/>
        <v>4391.7</v>
      </c>
      <c r="R543" s="35"/>
      <c r="S543" s="35"/>
      <c r="T543" s="41"/>
      <c r="X543" s="1">
        <f>VLOOKUP(C:C,AE:AH,4,FALSE)</f>
        <v>2140</v>
      </c>
      <c r="Y543" s="1">
        <f t="shared" si="119"/>
        <v>292.7</v>
      </c>
      <c r="AA543" s="46">
        <v>1817128</v>
      </c>
      <c r="AB543" s="44" t="s">
        <v>1572</v>
      </c>
      <c r="AC543" s="44" t="s">
        <v>1605</v>
      </c>
      <c r="AD543" s="45" t="s">
        <v>287</v>
      </c>
      <c r="AE543" s="44" t="s">
        <v>278</v>
      </c>
      <c r="AF543" s="44">
        <v>90</v>
      </c>
      <c r="AG543" s="44">
        <v>0</v>
      </c>
      <c r="AH543" s="44">
        <f t="shared" si="114"/>
        <v>45</v>
      </c>
      <c r="AI543" s="44" t="s">
        <v>4431</v>
      </c>
      <c r="AJ543" s="50">
        <v>45502</v>
      </c>
      <c r="AK543" s="49" t="s">
        <v>4432</v>
      </c>
      <c r="AL543" s="44" t="s">
        <v>1671</v>
      </c>
      <c r="AM543" s="1" t="e">
        <f>VLOOKUP(C:C,AV:AW,2,FALSE)</f>
        <v>#N/A</v>
      </c>
      <c r="AQ543" s="52"/>
      <c r="AR543" s="52"/>
      <c r="AS543" s="52"/>
      <c r="AT543" s="52"/>
      <c r="AU543" s="52"/>
      <c r="AV543" s="52"/>
      <c r="AW543" s="52"/>
      <c r="AX543" s="52"/>
      <c r="AY543" s="96"/>
      <c r="AZ543" s="52"/>
      <c r="BH543" s="1">
        <f>VLOOKUP(C:C,BN:BO,2,FALSE)</f>
        <v>2145</v>
      </c>
      <c r="BI543" s="1">
        <f t="shared" si="115"/>
        <v>287.7</v>
      </c>
      <c r="BJ543" s="76">
        <v>1597326</v>
      </c>
      <c r="BK543" s="75" t="s">
        <v>1572</v>
      </c>
      <c r="BL543" s="75" t="s">
        <v>1605</v>
      </c>
      <c r="BM543" s="75" t="s">
        <v>531</v>
      </c>
      <c r="BN543" s="77" t="s">
        <v>532</v>
      </c>
      <c r="BO543" s="78">
        <v>10</v>
      </c>
      <c r="BP543" s="75" t="s">
        <v>4433</v>
      </c>
      <c r="BQ543" s="80">
        <v>45152</v>
      </c>
      <c r="BR543" s="75" t="s">
        <v>40</v>
      </c>
      <c r="BS543" s="75" t="s">
        <v>1671</v>
      </c>
      <c r="BT543" s="75">
        <v>20</v>
      </c>
      <c r="BU543" s="75">
        <v>0</v>
      </c>
    </row>
    <row r="544" ht="36" spans="1:73">
      <c r="A544" s="16">
        <f t="shared" si="109"/>
        <v>540</v>
      </c>
      <c r="B544" s="16" t="s">
        <v>1310</v>
      </c>
      <c r="C544" s="16" t="s">
        <v>1312</v>
      </c>
      <c r="D544" s="16" t="s">
        <v>55</v>
      </c>
      <c r="E544" s="16">
        <v>3</v>
      </c>
      <c r="F544" s="17" t="s">
        <v>56</v>
      </c>
      <c r="G544" s="17" t="s">
        <v>56</v>
      </c>
      <c r="H544" s="16" t="s">
        <v>54</v>
      </c>
      <c r="I544" s="16">
        <v>1</v>
      </c>
      <c r="J544" s="33">
        <v>540</v>
      </c>
      <c r="K544" s="33">
        <f t="shared" si="110"/>
        <v>1620</v>
      </c>
      <c r="L544" s="34">
        <v>3197.7</v>
      </c>
      <c r="M544" s="33">
        <f t="shared" si="111"/>
        <v>9593.1</v>
      </c>
      <c r="N544" s="35">
        <v>1958</v>
      </c>
      <c r="O544" s="35">
        <v>5874</v>
      </c>
      <c r="P544" s="35">
        <f t="shared" si="112"/>
        <v>1898.57</v>
      </c>
      <c r="Q544" s="35">
        <f t="shared" si="113"/>
        <v>5695.71</v>
      </c>
      <c r="R544" s="35"/>
      <c r="S544" s="35"/>
      <c r="T544" s="41"/>
      <c r="X544" s="1">
        <f>VLOOKUP(C:C,AE:AH,4,FALSE)</f>
        <v>2890</v>
      </c>
      <c r="Y544" s="1">
        <f t="shared" si="119"/>
        <v>307.7</v>
      </c>
      <c r="AA544" s="46">
        <v>1817128</v>
      </c>
      <c r="AB544" s="44" t="s">
        <v>1572</v>
      </c>
      <c r="AC544" s="44" t="s">
        <v>1605</v>
      </c>
      <c r="AD544" s="45" t="s">
        <v>287</v>
      </c>
      <c r="AE544" s="44" t="s">
        <v>278</v>
      </c>
      <c r="AF544" s="44">
        <v>90</v>
      </c>
      <c r="AG544" s="44">
        <v>0</v>
      </c>
      <c r="AH544" s="44">
        <f t="shared" si="114"/>
        <v>45</v>
      </c>
      <c r="AI544" s="44" t="s">
        <v>4434</v>
      </c>
      <c r="AJ544" s="50">
        <v>45502</v>
      </c>
      <c r="AK544" s="49" t="s">
        <v>4435</v>
      </c>
      <c r="AL544" s="44" t="s">
        <v>1671</v>
      </c>
      <c r="AM544" s="1" t="e">
        <f>VLOOKUP(C:C,AV:AW,2,FALSE)</f>
        <v>#N/A</v>
      </c>
      <c r="AQ544" s="52"/>
      <c r="AR544" s="52"/>
      <c r="AS544" s="52"/>
      <c r="AT544" s="52"/>
      <c r="AU544" s="52"/>
      <c r="AV544" s="52"/>
      <c r="AW544" s="52"/>
      <c r="AX544" s="52"/>
      <c r="AY544" s="96"/>
      <c r="AZ544" s="52"/>
      <c r="BH544" s="1">
        <f>VLOOKUP(C:C,BN:BO,2,FALSE)</f>
        <v>890</v>
      </c>
      <c r="BI544" s="1">
        <f t="shared" si="115"/>
        <v>2307.7</v>
      </c>
      <c r="BJ544" s="76">
        <v>1597326</v>
      </c>
      <c r="BK544" s="75" t="s">
        <v>1572</v>
      </c>
      <c r="BL544" s="75" t="s">
        <v>1605</v>
      </c>
      <c r="BM544" s="75" t="s">
        <v>531</v>
      </c>
      <c r="BN544" s="77" t="s">
        <v>536</v>
      </c>
      <c r="BO544" s="78">
        <v>17.5</v>
      </c>
      <c r="BP544" s="75" t="s">
        <v>4436</v>
      </c>
      <c r="BQ544" s="80">
        <v>45152</v>
      </c>
      <c r="BR544" s="75" t="s">
        <v>40</v>
      </c>
      <c r="BS544" s="75" t="s">
        <v>1671</v>
      </c>
      <c r="BT544" s="75">
        <v>35</v>
      </c>
      <c r="BU544" s="75">
        <v>0</v>
      </c>
    </row>
    <row r="545" ht="36" spans="1:73">
      <c r="A545" s="16">
        <f t="shared" si="109"/>
        <v>541</v>
      </c>
      <c r="B545" s="16" t="s">
        <v>1310</v>
      </c>
      <c r="C545" s="16" t="s">
        <v>1313</v>
      </c>
      <c r="D545" s="16" t="s">
        <v>55</v>
      </c>
      <c r="E545" s="16">
        <v>3</v>
      </c>
      <c r="F545" s="17" t="s">
        <v>56</v>
      </c>
      <c r="G545" s="17" t="s">
        <v>56</v>
      </c>
      <c r="H545" s="16" t="s">
        <v>54</v>
      </c>
      <c r="I545" s="16">
        <v>1</v>
      </c>
      <c r="J545" s="33">
        <v>900</v>
      </c>
      <c r="K545" s="33">
        <f t="shared" si="110"/>
        <v>2700</v>
      </c>
      <c r="L545" s="34">
        <v>1014.9</v>
      </c>
      <c r="M545" s="33">
        <f t="shared" si="111"/>
        <v>3044.7</v>
      </c>
      <c r="N545" s="35">
        <v>2475</v>
      </c>
      <c r="O545" s="35">
        <v>7425</v>
      </c>
      <c r="P545" s="35">
        <f t="shared" si="112"/>
        <v>1463.3</v>
      </c>
      <c r="Q545" s="35">
        <f t="shared" si="113"/>
        <v>4389.9</v>
      </c>
      <c r="R545" s="35"/>
      <c r="S545" s="35"/>
      <c r="T545" s="41"/>
      <c r="X545" s="1">
        <f>VLOOKUP(C:C,AE:AH,4,FALSE)</f>
        <v>245</v>
      </c>
      <c r="Y545" s="1">
        <f t="shared" si="119"/>
        <v>769.9</v>
      </c>
      <c r="AA545" s="46">
        <v>1817128</v>
      </c>
      <c r="AB545" s="44" t="s">
        <v>1572</v>
      </c>
      <c r="AC545" s="44" t="s">
        <v>1605</v>
      </c>
      <c r="AD545" s="45" t="s">
        <v>287</v>
      </c>
      <c r="AE545" s="44" t="s">
        <v>278</v>
      </c>
      <c r="AF545" s="44">
        <v>90</v>
      </c>
      <c r="AG545" s="44">
        <v>0</v>
      </c>
      <c r="AH545" s="44">
        <f t="shared" si="114"/>
        <v>45</v>
      </c>
      <c r="AI545" s="44" t="s">
        <v>4437</v>
      </c>
      <c r="AJ545" s="50">
        <v>45502</v>
      </c>
      <c r="AK545" s="49" t="s">
        <v>4438</v>
      </c>
      <c r="AL545" s="44" t="s">
        <v>1671</v>
      </c>
      <c r="AM545" s="1" t="e">
        <f>VLOOKUP(C:C,AV:AW,2,FALSE)</f>
        <v>#N/A</v>
      </c>
      <c r="AQ545" s="52"/>
      <c r="AR545" s="52"/>
      <c r="AS545" s="52"/>
      <c r="AT545" s="52"/>
      <c r="AU545" s="52"/>
      <c r="AV545" s="52"/>
      <c r="AW545" s="52"/>
      <c r="AX545" s="52"/>
      <c r="AY545" s="96"/>
      <c r="AZ545" s="52"/>
      <c r="BH545" s="1">
        <f>VLOOKUP(C:C,BN:BO,2,FALSE)</f>
        <v>2140</v>
      </c>
      <c r="BI545" s="1">
        <f t="shared" si="115"/>
        <v>-1125.1</v>
      </c>
      <c r="BJ545" s="76">
        <v>1597326</v>
      </c>
      <c r="BK545" s="75" t="s">
        <v>1572</v>
      </c>
      <c r="BL545" s="75" t="s">
        <v>1605</v>
      </c>
      <c r="BM545" s="75" t="s">
        <v>4362</v>
      </c>
      <c r="BN545" s="77" t="s">
        <v>4363</v>
      </c>
      <c r="BO545" s="78">
        <v>30</v>
      </c>
      <c r="BP545" s="75" t="s">
        <v>4439</v>
      </c>
      <c r="BQ545" s="80">
        <v>45152</v>
      </c>
      <c r="BR545" s="75" t="s">
        <v>4365</v>
      </c>
      <c r="BS545" s="75" t="s">
        <v>1613</v>
      </c>
      <c r="BT545" s="75">
        <v>60</v>
      </c>
      <c r="BU545" s="75">
        <v>0</v>
      </c>
    </row>
    <row r="546" ht="36" spans="1:73">
      <c r="A546" s="16">
        <f t="shared" si="109"/>
        <v>542</v>
      </c>
      <c r="B546" s="16" t="s">
        <v>1310</v>
      </c>
      <c r="C546" s="31" t="s">
        <v>1314</v>
      </c>
      <c r="D546" s="25" t="s">
        <v>52</v>
      </c>
      <c r="E546" s="31">
        <v>2</v>
      </c>
      <c r="F546" s="17" t="s">
        <v>56</v>
      </c>
      <c r="G546" s="17" t="s">
        <v>56</v>
      </c>
      <c r="H546" s="25" t="s">
        <v>54</v>
      </c>
      <c r="I546" s="31">
        <v>1</v>
      </c>
      <c r="J546" s="33">
        <v>900</v>
      </c>
      <c r="K546" s="33">
        <f t="shared" si="110"/>
        <v>1800</v>
      </c>
      <c r="L546" s="34">
        <v>1213.8</v>
      </c>
      <c r="M546" s="33">
        <f t="shared" si="111"/>
        <v>2427.6</v>
      </c>
      <c r="N546" s="35">
        <v>2475</v>
      </c>
      <c r="O546" s="35">
        <v>4950</v>
      </c>
      <c r="P546" s="35">
        <f t="shared" si="112"/>
        <v>1529.6</v>
      </c>
      <c r="Q546" s="35">
        <f t="shared" si="113"/>
        <v>3059.2</v>
      </c>
      <c r="R546" s="35"/>
      <c r="S546" s="35"/>
      <c r="T546" s="41"/>
      <c r="X546" s="1">
        <f>VLOOKUP(C:C,AE:AH,4,FALSE)</f>
        <v>890</v>
      </c>
      <c r="Y546" s="1">
        <f t="shared" si="119"/>
        <v>323.8</v>
      </c>
      <c r="AA546" s="46">
        <v>1817128</v>
      </c>
      <c r="AB546" s="44" t="s">
        <v>1572</v>
      </c>
      <c r="AC546" s="44" t="s">
        <v>1605</v>
      </c>
      <c r="AD546" s="45" t="s">
        <v>287</v>
      </c>
      <c r="AE546" s="44" t="s">
        <v>278</v>
      </c>
      <c r="AF546" s="44">
        <v>90</v>
      </c>
      <c r="AG546" s="44">
        <v>0</v>
      </c>
      <c r="AH546" s="44">
        <f t="shared" si="114"/>
        <v>45</v>
      </c>
      <c r="AI546" s="44" t="s">
        <v>4440</v>
      </c>
      <c r="AJ546" s="50">
        <v>45502</v>
      </c>
      <c r="AK546" s="49" t="s">
        <v>4441</v>
      </c>
      <c r="AL546" s="44" t="s">
        <v>1671</v>
      </c>
      <c r="AM546" s="1" t="e">
        <f>VLOOKUP(C:C,AV:AW,2,FALSE)</f>
        <v>#N/A</v>
      </c>
      <c r="AQ546" s="52"/>
      <c r="AR546" s="52"/>
      <c r="AS546" s="52"/>
      <c r="AT546" s="52"/>
      <c r="AU546" s="52"/>
      <c r="AV546" s="52"/>
      <c r="AW546" s="52"/>
      <c r="AX546" s="52"/>
      <c r="AY546" s="96"/>
      <c r="AZ546" s="52"/>
      <c r="BH546" s="1">
        <f>VLOOKUP(C:C,BN:BO,2,FALSE)</f>
        <v>890</v>
      </c>
      <c r="BI546" s="1">
        <f t="shared" si="115"/>
        <v>323.8</v>
      </c>
      <c r="BJ546" s="76">
        <v>1597326</v>
      </c>
      <c r="BK546" s="75" t="s">
        <v>1572</v>
      </c>
      <c r="BL546" s="75" t="s">
        <v>1605</v>
      </c>
      <c r="BM546" s="75" t="s">
        <v>1138</v>
      </c>
      <c r="BN546" s="77" t="s">
        <v>1698</v>
      </c>
      <c r="BO546" s="78">
        <v>20</v>
      </c>
      <c r="BP546" s="75" t="s">
        <v>4442</v>
      </c>
      <c r="BQ546" s="80">
        <v>45152</v>
      </c>
      <c r="BR546" s="75" t="s">
        <v>4443</v>
      </c>
      <c r="BS546" s="75" t="s">
        <v>1613</v>
      </c>
      <c r="BT546" s="75">
        <v>40</v>
      </c>
      <c r="BU546" s="75">
        <v>0</v>
      </c>
    </row>
    <row r="547" ht="36" spans="1:73">
      <c r="A547" s="16">
        <f t="shared" si="109"/>
        <v>543</v>
      </c>
      <c r="B547" s="16" t="s">
        <v>1310</v>
      </c>
      <c r="C547" s="31" t="s">
        <v>1315</v>
      </c>
      <c r="D547" s="25" t="s">
        <v>52</v>
      </c>
      <c r="E547" s="31">
        <v>1</v>
      </c>
      <c r="F547" s="17" t="s">
        <v>56</v>
      </c>
      <c r="G547" s="17" t="s">
        <v>56</v>
      </c>
      <c r="H547" s="25" t="s">
        <v>54</v>
      </c>
      <c r="I547" s="31">
        <v>1</v>
      </c>
      <c r="J547" s="33">
        <v>540</v>
      </c>
      <c r="K547" s="33">
        <f t="shared" si="110"/>
        <v>540</v>
      </c>
      <c r="L547" s="34">
        <v>907.8</v>
      </c>
      <c r="M547" s="33">
        <f t="shared" si="111"/>
        <v>907.8</v>
      </c>
      <c r="N547" s="35">
        <v>1958</v>
      </c>
      <c r="O547" s="35">
        <v>1958</v>
      </c>
      <c r="P547" s="35">
        <f t="shared" si="112"/>
        <v>1135.27</v>
      </c>
      <c r="Q547" s="35">
        <f t="shared" si="113"/>
        <v>1135.27</v>
      </c>
      <c r="R547" s="35"/>
      <c r="S547" s="35"/>
      <c r="T547" s="41"/>
      <c r="X547" s="1">
        <f>VLOOKUP(C:C,AE:AH,4,FALSE)</f>
        <v>890</v>
      </c>
      <c r="Y547" s="1">
        <f t="shared" si="119"/>
        <v>17.8</v>
      </c>
      <c r="AA547" s="46">
        <v>1817128</v>
      </c>
      <c r="AB547" s="44" t="s">
        <v>1572</v>
      </c>
      <c r="AC547" s="44" t="s">
        <v>1605</v>
      </c>
      <c r="AD547" s="45" t="s">
        <v>287</v>
      </c>
      <c r="AE547" s="44" t="s">
        <v>278</v>
      </c>
      <c r="AF547" s="44">
        <v>90</v>
      </c>
      <c r="AG547" s="44">
        <v>0</v>
      </c>
      <c r="AH547" s="44">
        <f t="shared" si="114"/>
        <v>45</v>
      </c>
      <c r="AI547" s="44" t="s">
        <v>4444</v>
      </c>
      <c r="AJ547" s="50">
        <v>45502</v>
      </c>
      <c r="AK547" s="49" t="s">
        <v>4445</v>
      </c>
      <c r="AL547" s="44" t="s">
        <v>1671</v>
      </c>
      <c r="AM547" s="1" t="e">
        <f>VLOOKUP(C:C,AV:AW,2,FALSE)</f>
        <v>#N/A</v>
      </c>
      <c r="AQ547" s="52"/>
      <c r="AR547" s="52"/>
      <c r="AS547" s="52"/>
      <c r="AT547" s="52"/>
      <c r="AU547" s="52"/>
      <c r="AV547" s="52"/>
      <c r="AW547" s="52"/>
      <c r="AX547" s="52"/>
      <c r="AY547" s="96"/>
      <c r="AZ547" s="52"/>
      <c r="BH547" s="1">
        <f>VLOOKUP(C:C,BN:BO,2,FALSE)</f>
        <v>300</v>
      </c>
      <c r="BI547" s="1">
        <f t="shared" si="115"/>
        <v>607.8</v>
      </c>
      <c r="BJ547" s="76">
        <v>1597326</v>
      </c>
      <c r="BK547" s="75" t="s">
        <v>1572</v>
      </c>
      <c r="BL547" s="75" t="s">
        <v>1605</v>
      </c>
      <c r="BM547" s="75" t="s">
        <v>2185</v>
      </c>
      <c r="BN547" s="77" t="s">
        <v>4371</v>
      </c>
      <c r="BO547" s="78">
        <v>30</v>
      </c>
      <c r="BP547" s="75" t="s">
        <v>4446</v>
      </c>
      <c r="BQ547" s="80">
        <v>45152</v>
      </c>
      <c r="BR547" s="75" t="s">
        <v>4373</v>
      </c>
      <c r="BS547" s="75" t="s">
        <v>1613</v>
      </c>
      <c r="BT547" s="75">
        <v>60</v>
      </c>
      <c r="BU547" s="75">
        <v>0</v>
      </c>
    </row>
    <row r="548" ht="36" spans="1:73">
      <c r="A548" s="16">
        <f t="shared" si="109"/>
        <v>544</v>
      </c>
      <c r="B548" s="16" t="s">
        <v>1310</v>
      </c>
      <c r="C548" s="16" t="s">
        <v>1316</v>
      </c>
      <c r="D548" s="16" t="s">
        <v>52</v>
      </c>
      <c r="E548" s="16">
        <v>1</v>
      </c>
      <c r="F548" s="17" t="s">
        <v>56</v>
      </c>
      <c r="G548" s="17" t="s">
        <v>56</v>
      </c>
      <c r="H548" s="16" t="s">
        <v>54</v>
      </c>
      <c r="I548" s="16">
        <v>1</v>
      </c>
      <c r="J548" s="33">
        <v>900</v>
      </c>
      <c r="K548" s="33">
        <f t="shared" si="110"/>
        <v>900</v>
      </c>
      <c r="L548" s="34">
        <v>3707.7</v>
      </c>
      <c r="M548" s="33">
        <f t="shared" si="111"/>
        <v>3707.7</v>
      </c>
      <c r="N548" s="35">
        <v>1419</v>
      </c>
      <c r="O548" s="35">
        <v>1419</v>
      </c>
      <c r="P548" s="35">
        <f t="shared" si="112"/>
        <v>2008.9</v>
      </c>
      <c r="Q548" s="35">
        <f t="shared" si="113"/>
        <v>2008.9</v>
      </c>
      <c r="R548" s="35"/>
      <c r="S548" s="35"/>
      <c r="T548" s="41"/>
      <c r="X548" s="1" t="e">
        <f>VLOOKUP(C:C,AE:AF,2,FALSE)</f>
        <v>#N/A</v>
      </c>
      <c r="AA548" s="46">
        <v>1817128</v>
      </c>
      <c r="AB548" s="44" t="s">
        <v>1572</v>
      </c>
      <c r="AC548" s="44" t="s">
        <v>1605</v>
      </c>
      <c r="AD548" s="45" t="s">
        <v>287</v>
      </c>
      <c r="AE548" s="44" t="s">
        <v>278</v>
      </c>
      <c r="AF548" s="44">
        <v>90</v>
      </c>
      <c r="AG548" s="44">
        <v>0</v>
      </c>
      <c r="AH548" s="44">
        <f t="shared" si="114"/>
        <v>45</v>
      </c>
      <c r="AI548" s="44" t="s">
        <v>4447</v>
      </c>
      <c r="AJ548" s="50">
        <v>45502</v>
      </c>
      <c r="AK548" s="49" t="s">
        <v>4448</v>
      </c>
      <c r="AL548" s="44" t="s">
        <v>1671</v>
      </c>
      <c r="AM548" s="1" t="e">
        <f>VLOOKUP(C:C,AV:AW,2,FALSE)</f>
        <v>#N/A</v>
      </c>
      <c r="AQ548" s="52"/>
      <c r="AR548" s="52"/>
      <c r="AS548" s="52"/>
      <c r="AT548" s="52"/>
      <c r="AU548" s="52"/>
      <c r="AV548" s="52"/>
      <c r="AW548" s="52"/>
      <c r="AX548" s="52"/>
      <c r="AY548" s="96"/>
      <c r="AZ548" s="52"/>
      <c r="BH548" s="1" t="e">
        <f>VLOOKUP(C:C,BN:BO,2,FALSE)</f>
        <v>#N/A</v>
      </c>
      <c r="BI548" s="1" t="e">
        <f t="shared" si="115"/>
        <v>#N/A</v>
      </c>
      <c r="BJ548" s="76">
        <v>1597326</v>
      </c>
      <c r="BK548" s="75" t="s">
        <v>1572</v>
      </c>
      <c r="BL548" s="75" t="s">
        <v>1605</v>
      </c>
      <c r="BM548" s="75" t="s">
        <v>4355</v>
      </c>
      <c r="BN548" s="77" t="s">
        <v>1909</v>
      </c>
      <c r="BO548" s="78">
        <v>15</v>
      </c>
      <c r="BP548" s="75" t="s">
        <v>4449</v>
      </c>
      <c r="BQ548" s="80">
        <v>45152</v>
      </c>
      <c r="BR548" s="75" t="s">
        <v>4357</v>
      </c>
      <c r="BS548" s="75" t="s">
        <v>1613</v>
      </c>
      <c r="BT548" s="75">
        <v>30</v>
      </c>
      <c r="BU548" s="75">
        <v>0</v>
      </c>
    </row>
    <row r="549" s="4" customFormat="1" ht="168.75" spans="1:73">
      <c r="A549" s="20">
        <f t="shared" si="109"/>
        <v>545</v>
      </c>
      <c r="B549" s="20" t="s">
        <v>1317</v>
      </c>
      <c r="C549" s="20" t="s">
        <v>1318</v>
      </c>
      <c r="D549" s="20" t="s">
        <v>40</v>
      </c>
      <c r="E549" s="20">
        <v>1</v>
      </c>
      <c r="F549" s="18" t="s">
        <v>1319</v>
      </c>
      <c r="G549" s="24" t="s">
        <v>1319</v>
      </c>
      <c r="H549" s="20" t="s">
        <v>1320</v>
      </c>
      <c r="I549" s="109">
        <v>1</v>
      </c>
      <c r="J549" s="37">
        <v>5400</v>
      </c>
      <c r="K549" s="37">
        <f t="shared" si="110"/>
        <v>5400</v>
      </c>
      <c r="L549" s="34">
        <v>6936</v>
      </c>
      <c r="M549" s="37">
        <f t="shared" si="111"/>
        <v>6936</v>
      </c>
      <c r="N549" s="38">
        <v>6600</v>
      </c>
      <c r="O549" s="38">
        <v>6600</v>
      </c>
      <c r="P549" s="38">
        <f t="shared" si="112"/>
        <v>6312</v>
      </c>
      <c r="Q549" s="38">
        <f t="shared" si="113"/>
        <v>6312</v>
      </c>
      <c r="R549" s="38"/>
      <c r="S549" s="38"/>
      <c r="T549" s="43" t="s">
        <v>4450</v>
      </c>
      <c r="X549" s="1">
        <f>VLOOKUP(C:C,AE:AH,4,FALSE)</f>
        <v>3600</v>
      </c>
      <c r="Y549" s="1">
        <f t="shared" ref="Y549:Y552" si="120">L549-X549</f>
        <v>3336</v>
      </c>
      <c r="AA549" s="46">
        <v>1817128</v>
      </c>
      <c r="AB549" s="44" t="s">
        <v>1572</v>
      </c>
      <c r="AC549" s="44" t="s">
        <v>1605</v>
      </c>
      <c r="AD549" s="45" t="s">
        <v>287</v>
      </c>
      <c r="AE549" s="44" t="s">
        <v>278</v>
      </c>
      <c r="AF549" s="44">
        <v>90</v>
      </c>
      <c r="AG549" s="44">
        <v>0</v>
      </c>
      <c r="AH549" s="44">
        <f t="shared" si="114"/>
        <v>45</v>
      </c>
      <c r="AI549" s="44" t="s">
        <v>4451</v>
      </c>
      <c r="AJ549" s="50">
        <v>45502</v>
      </c>
      <c r="AK549" s="49" t="s">
        <v>4452</v>
      </c>
      <c r="AL549" s="44" t="s">
        <v>1671</v>
      </c>
      <c r="AM549" s="1" t="e">
        <f>VLOOKUP(C:C,AV:AW,2,FALSE)</f>
        <v>#N/A</v>
      </c>
      <c r="AQ549" s="52"/>
      <c r="AR549" s="52"/>
      <c r="AS549" s="52"/>
      <c r="AT549" s="52"/>
      <c r="AU549" s="52"/>
      <c r="AV549" s="52"/>
      <c r="AW549" s="52"/>
      <c r="AX549" s="52"/>
      <c r="AY549" s="96"/>
      <c r="AZ549" s="52"/>
      <c r="BH549" s="1">
        <f>VLOOKUP(C:C,BN:BO,2,FALSE)</f>
        <v>3600</v>
      </c>
      <c r="BI549" s="1">
        <f t="shared" si="115"/>
        <v>3336</v>
      </c>
      <c r="BJ549" s="76">
        <v>1597326</v>
      </c>
      <c r="BK549" s="75" t="s">
        <v>1572</v>
      </c>
      <c r="BL549" s="75" t="s">
        <v>1605</v>
      </c>
      <c r="BM549" s="75" t="s">
        <v>1049</v>
      </c>
      <c r="BN549" s="77" t="s">
        <v>1666</v>
      </c>
      <c r="BO549" s="78">
        <v>10</v>
      </c>
      <c r="BP549" s="75" t="s">
        <v>4453</v>
      </c>
      <c r="BQ549" s="80">
        <v>45152</v>
      </c>
      <c r="BR549" s="75" t="s">
        <v>4454</v>
      </c>
      <c r="BS549" s="75" t="s">
        <v>1613</v>
      </c>
      <c r="BT549" s="75">
        <v>20</v>
      </c>
      <c r="BU549" s="75">
        <v>0</v>
      </c>
    </row>
    <row r="550" ht="45" spans="1:73">
      <c r="A550" s="16">
        <f t="shared" si="109"/>
        <v>546</v>
      </c>
      <c r="B550" s="16" t="s">
        <v>1322</v>
      </c>
      <c r="C550" s="16" t="s">
        <v>1323</v>
      </c>
      <c r="D550" s="16" t="s">
        <v>52</v>
      </c>
      <c r="E550" s="16">
        <v>2</v>
      </c>
      <c r="F550" s="18" t="s">
        <v>4455</v>
      </c>
      <c r="G550" s="18" t="s">
        <v>4455</v>
      </c>
      <c r="H550" s="16" t="s">
        <v>54</v>
      </c>
      <c r="I550" s="110">
        <v>1</v>
      </c>
      <c r="J550" s="33">
        <v>360</v>
      </c>
      <c r="K550" s="33">
        <f t="shared" si="110"/>
        <v>720</v>
      </c>
      <c r="L550" s="34">
        <v>1820.7</v>
      </c>
      <c r="M550" s="33">
        <f t="shared" si="111"/>
        <v>3641.4</v>
      </c>
      <c r="N550" s="35">
        <v>1419</v>
      </c>
      <c r="O550" s="35">
        <v>2838</v>
      </c>
      <c r="P550" s="35">
        <f t="shared" si="112"/>
        <v>1199.9</v>
      </c>
      <c r="Q550" s="35">
        <f t="shared" si="113"/>
        <v>2399.8</v>
      </c>
      <c r="R550" s="35"/>
      <c r="S550" s="35"/>
      <c r="T550" s="41"/>
      <c r="X550" s="1">
        <f>VLOOKUP(C:C,AE:AH,4,FALSE)</f>
        <v>1285</v>
      </c>
      <c r="Y550" s="1">
        <f t="shared" si="120"/>
        <v>535.7</v>
      </c>
      <c r="AA550" s="46">
        <v>1817128</v>
      </c>
      <c r="AB550" s="44" t="s">
        <v>1572</v>
      </c>
      <c r="AC550" s="44" t="s">
        <v>1605</v>
      </c>
      <c r="AD550" s="45" t="s">
        <v>287</v>
      </c>
      <c r="AE550" s="44" t="s">
        <v>278</v>
      </c>
      <c r="AF550" s="44">
        <v>90</v>
      </c>
      <c r="AG550" s="44">
        <v>0</v>
      </c>
      <c r="AH550" s="44">
        <f t="shared" si="114"/>
        <v>45</v>
      </c>
      <c r="AI550" s="44" t="s">
        <v>4456</v>
      </c>
      <c r="AJ550" s="50">
        <v>45502</v>
      </c>
      <c r="AK550" s="49" t="s">
        <v>4457</v>
      </c>
      <c r="AL550" s="44" t="s">
        <v>1671</v>
      </c>
      <c r="AM550" s="1" t="e">
        <f>VLOOKUP(C:C,AV:AW,2,FALSE)</f>
        <v>#N/A</v>
      </c>
      <c r="AQ550" s="52"/>
      <c r="AR550" s="52"/>
      <c r="AS550" s="52"/>
      <c r="AT550" s="52"/>
      <c r="AU550" s="52"/>
      <c r="AV550" s="52"/>
      <c r="AW550" s="52"/>
      <c r="AX550" s="52"/>
      <c r="AY550" s="96"/>
      <c r="AZ550" s="52"/>
      <c r="BH550" s="1">
        <f>VLOOKUP(C:C,BN:BO,2,FALSE)</f>
        <v>1285</v>
      </c>
      <c r="BI550" s="1">
        <f t="shared" si="115"/>
        <v>535.7</v>
      </c>
      <c r="BJ550" s="76">
        <v>1597326</v>
      </c>
      <c r="BK550" s="75" t="s">
        <v>1572</v>
      </c>
      <c r="BL550" s="75" t="s">
        <v>1605</v>
      </c>
      <c r="BM550" s="75" t="s">
        <v>1049</v>
      </c>
      <c r="BN550" s="77" t="s">
        <v>4458</v>
      </c>
      <c r="BO550" s="78">
        <v>10</v>
      </c>
      <c r="BP550" s="75" t="s">
        <v>4459</v>
      </c>
      <c r="BQ550" s="80">
        <v>45152</v>
      </c>
      <c r="BR550" s="75" t="s">
        <v>1864</v>
      </c>
      <c r="BS550" s="75" t="s">
        <v>1613</v>
      </c>
      <c r="BT550" s="75">
        <v>20</v>
      </c>
      <c r="BU550" s="75">
        <v>0</v>
      </c>
    </row>
    <row r="551" ht="135" spans="1:73">
      <c r="A551" s="16">
        <f t="shared" si="109"/>
        <v>547</v>
      </c>
      <c r="B551" s="16" t="s">
        <v>1322</v>
      </c>
      <c r="C551" s="16" t="s">
        <v>1325</v>
      </c>
      <c r="D551" s="16" t="s">
        <v>52</v>
      </c>
      <c r="E551" s="16">
        <v>1</v>
      </c>
      <c r="F551" s="18" t="s">
        <v>1326</v>
      </c>
      <c r="G551" s="18" t="s">
        <v>1326</v>
      </c>
      <c r="H551" s="16" t="s">
        <v>54</v>
      </c>
      <c r="I551" s="16">
        <v>1</v>
      </c>
      <c r="J551" s="33">
        <v>540</v>
      </c>
      <c r="K551" s="33">
        <f t="shared" si="110"/>
        <v>540</v>
      </c>
      <c r="L551" s="34">
        <v>2233.8</v>
      </c>
      <c r="M551" s="33">
        <f t="shared" si="111"/>
        <v>2233.8</v>
      </c>
      <c r="N551" s="35">
        <v>4279</v>
      </c>
      <c r="O551" s="35">
        <v>4279</v>
      </c>
      <c r="P551" s="35">
        <f t="shared" si="112"/>
        <v>2350.93</v>
      </c>
      <c r="Q551" s="35">
        <f t="shared" si="113"/>
        <v>2350.93</v>
      </c>
      <c r="R551" s="35"/>
      <c r="S551" s="35"/>
      <c r="T551" s="41"/>
      <c r="X551" s="1">
        <f>VLOOKUP(C:C,AE:AH,4,FALSE)</f>
        <v>1190</v>
      </c>
      <c r="Y551" s="1">
        <f t="shared" si="120"/>
        <v>1043.8</v>
      </c>
      <c r="AA551" s="46">
        <v>1817128</v>
      </c>
      <c r="AB551" s="44" t="s">
        <v>1572</v>
      </c>
      <c r="AC551" s="44" t="s">
        <v>1605</v>
      </c>
      <c r="AD551" s="45" t="s">
        <v>287</v>
      </c>
      <c r="AE551" s="44" t="s">
        <v>291</v>
      </c>
      <c r="AF551" s="44">
        <v>90</v>
      </c>
      <c r="AG551" s="44">
        <v>0</v>
      </c>
      <c r="AH551" s="44">
        <f t="shared" si="114"/>
        <v>45</v>
      </c>
      <c r="AI551" s="44" t="s">
        <v>4460</v>
      </c>
      <c r="AJ551" s="50">
        <v>45502</v>
      </c>
      <c r="AK551" s="49" t="s">
        <v>4461</v>
      </c>
      <c r="AL551" s="44" t="s">
        <v>1671</v>
      </c>
      <c r="AM551" s="1" t="e">
        <f>VLOOKUP(C:C,AV:AW,2,FALSE)</f>
        <v>#N/A</v>
      </c>
      <c r="AQ551" s="52"/>
      <c r="AR551" s="52"/>
      <c r="AS551" s="52"/>
      <c r="AT551" s="52"/>
      <c r="AU551" s="52"/>
      <c r="AV551" s="52"/>
      <c r="AW551" s="52"/>
      <c r="AX551" s="52"/>
      <c r="AY551" s="96"/>
      <c r="AZ551" s="52"/>
      <c r="BH551" s="1">
        <f>VLOOKUP(C:C,BN:BO,2,FALSE)</f>
        <v>1190</v>
      </c>
      <c r="BI551" s="1">
        <f t="shared" si="115"/>
        <v>1043.8</v>
      </c>
      <c r="BJ551" s="76">
        <v>1597326</v>
      </c>
      <c r="BK551" s="75" t="s">
        <v>1572</v>
      </c>
      <c r="BL551" s="75" t="s">
        <v>1605</v>
      </c>
      <c r="BM551" s="75" t="s">
        <v>971</v>
      </c>
      <c r="BN551" s="77" t="s">
        <v>2050</v>
      </c>
      <c r="BO551" s="78">
        <v>15</v>
      </c>
      <c r="BP551" s="75" t="s">
        <v>4462</v>
      </c>
      <c r="BQ551" s="80">
        <v>45152</v>
      </c>
      <c r="BR551" s="75" t="s">
        <v>4380</v>
      </c>
      <c r="BS551" s="75" t="s">
        <v>1613</v>
      </c>
      <c r="BT551" s="75">
        <v>30</v>
      </c>
      <c r="BU551" s="75">
        <v>0</v>
      </c>
    </row>
    <row r="552" ht="45" spans="1:73">
      <c r="A552" s="16">
        <f t="shared" si="109"/>
        <v>548</v>
      </c>
      <c r="B552" s="16" t="s">
        <v>1327</v>
      </c>
      <c r="C552" s="16" t="s">
        <v>1328</v>
      </c>
      <c r="D552" s="16" t="s">
        <v>55</v>
      </c>
      <c r="E552" s="16">
        <v>3</v>
      </c>
      <c r="F552" s="81" t="s">
        <v>1329</v>
      </c>
      <c r="G552" s="81" t="s">
        <v>1329</v>
      </c>
      <c r="H552" s="16" t="s">
        <v>54</v>
      </c>
      <c r="I552" s="16">
        <v>1</v>
      </c>
      <c r="J552" s="33">
        <v>900</v>
      </c>
      <c r="K552" s="33">
        <f t="shared" si="110"/>
        <v>2700</v>
      </c>
      <c r="L552" s="34">
        <v>1417.8</v>
      </c>
      <c r="M552" s="33">
        <f t="shared" si="111"/>
        <v>4253.4</v>
      </c>
      <c r="N552" s="35">
        <v>3300</v>
      </c>
      <c r="O552" s="35">
        <v>9900</v>
      </c>
      <c r="P552" s="35">
        <f t="shared" si="112"/>
        <v>1872.6</v>
      </c>
      <c r="Q552" s="35">
        <f t="shared" si="113"/>
        <v>5617.8</v>
      </c>
      <c r="R552" s="35"/>
      <c r="S552" s="35"/>
      <c r="T552" s="41"/>
      <c r="X552" s="1">
        <f>VLOOKUP(C:C,AE:AH,4,FALSE)</f>
        <v>1390</v>
      </c>
      <c r="Y552" s="1">
        <f t="shared" si="120"/>
        <v>27.8</v>
      </c>
      <c r="AA552" s="46">
        <v>1817143</v>
      </c>
      <c r="AB552" s="44" t="s">
        <v>1572</v>
      </c>
      <c r="AC552" s="44" t="s">
        <v>1605</v>
      </c>
      <c r="AD552" s="47" t="s">
        <v>1626</v>
      </c>
      <c r="AE552" s="44" t="s">
        <v>1383</v>
      </c>
      <c r="AF552" s="44">
        <v>400</v>
      </c>
      <c r="AG552" s="44">
        <v>0</v>
      </c>
      <c r="AH552" s="44">
        <f t="shared" si="114"/>
        <v>200</v>
      </c>
      <c r="AI552" s="44" t="s">
        <v>4463</v>
      </c>
      <c r="AJ552" s="50">
        <v>45502</v>
      </c>
      <c r="AK552" s="49" t="s">
        <v>1628</v>
      </c>
      <c r="AL552" s="44" t="s">
        <v>1608</v>
      </c>
      <c r="AM552" s="1" t="e">
        <f>VLOOKUP(C:C,AV:AW,2,FALSE)</f>
        <v>#N/A</v>
      </c>
      <c r="AQ552" s="52"/>
      <c r="AR552" s="52"/>
      <c r="AS552" s="52"/>
      <c r="AT552" s="52"/>
      <c r="AU552" s="52"/>
      <c r="AV552" s="52"/>
      <c r="AW552" s="52"/>
      <c r="AX552" s="52"/>
      <c r="AY552" s="96"/>
      <c r="AZ552" s="52"/>
      <c r="BH552" s="1">
        <f>VLOOKUP(C:C,BN:BO,2,FALSE)</f>
        <v>1390</v>
      </c>
      <c r="BI552" s="1">
        <f t="shared" si="115"/>
        <v>27.8</v>
      </c>
      <c r="BJ552" s="76">
        <v>1597326</v>
      </c>
      <c r="BK552" s="75" t="s">
        <v>1572</v>
      </c>
      <c r="BL552" s="75" t="s">
        <v>1605</v>
      </c>
      <c r="BM552" s="75" t="s">
        <v>971</v>
      </c>
      <c r="BN552" s="77" t="s">
        <v>2050</v>
      </c>
      <c r="BO552" s="78">
        <v>15</v>
      </c>
      <c r="BP552" s="75" t="s">
        <v>4464</v>
      </c>
      <c r="BQ552" s="80">
        <v>45152</v>
      </c>
      <c r="BR552" s="75" t="s">
        <v>4384</v>
      </c>
      <c r="BS552" s="75" t="s">
        <v>1613</v>
      </c>
      <c r="BT552" s="75">
        <v>30</v>
      </c>
      <c r="BU552" s="75">
        <v>0</v>
      </c>
    </row>
    <row r="553" ht="36" spans="1:73">
      <c r="A553" s="16">
        <f t="shared" si="109"/>
        <v>549</v>
      </c>
      <c r="B553" s="16" t="s">
        <v>1330</v>
      </c>
      <c r="C553" s="16" t="s">
        <v>1331</v>
      </c>
      <c r="D553" s="16" t="s">
        <v>40</v>
      </c>
      <c r="E553" s="16">
        <v>1</v>
      </c>
      <c r="F553" s="18" t="s">
        <v>1332</v>
      </c>
      <c r="G553" s="18" t="s">
        <v>1332</v>
      </c>
      <c r="H553" s="16" t="s">
        <v>42</v>
      </c>
      <c r="I553" s="16">
        <v>1</v>
      </c>
      <c r="J553" s="33">
        <v>405</v>
      </c>
      <c r="K553" s="33">
        <f t="shared" si="110"/>
        <v>405</v>
      </c>
      <c r="L553" s="34">
        <v>357</v>
      </c>
      <c r="M553" s="33">
        <f t="shared" si="111"/>
        <v>357</v>
      </c>
      <c r="N553" s="35">
        <v>540</v>
      </c>
      <c r="O553" s="35">
        <v>540</v>
      </c>
      <c r="P553" s="35">
        <f t="shared" si="112"/>
        <v>434</v>
      </c>
      <c r="Q553" s="35">
        <f t="shared" si="113"/>
        <v>434</v>
      </c>
      <c r="R553" s="35"/>
      <c r="S553" s="35"/>
      <c r="T553" s="41"/>
      <c r="X553" s="1" t="e">
        <f>VLOOKUP(C:C,AE:AF,2,FALSE)</f>
        <v>#N/A</v>
      </c>
      <c r="AA553" s="46">
        <v>1817143</v>
      </c>
      <c r="AB553" s="44" t="s">
        <v>1572</v>
      </c>
      <c r="AC553" s="44" t="s">
        <v>1605</v>
      </c>
      <c r="AD553" s="47" t="s">
        <v>4465</v>
      </c>
      <c r="AE553" s="44" t="s">
        <v>4466</v>
      </c>
      <c r="AF553" s="44">
        <v>100</v>
      </c>
      <c r="AG553" s="44">
        <v>0</v>
      </c>
      <c r="AH553" s="44">
        <f t="shared" si="114"/>
        <v>50</v>
      </c>
      <c r="AI553" s="44" t="s">
        <v>4467</v>
      </c>
      <c r="AJ553" s="50">
        <v>45502</v>
      </c>
      <c r="AK553" s="49" t="s">
        <v>1628</v>
      </c>
      <c r="AL553" s="44" t="s">
        <v>1608</v>
      </c>
      <c r="AM553" s="1" t="e">
        <f>VLOOKUP(C:C,AV:AW,2,FALSE)</f>
        <v>#N/A</v>
      </c>
      <c r="AQ553" s="52"/>
      <c r="AR553" s="52"/>
      <c r="AS553" s="52"/>
      <c r="AT553" s="52"/>
      <c r="AU553" s="52"/>
      <c r="AV553" s="52"/>
      <c r="AW553" s="52"/>
      <c r="AX553" s="52"/>
      <c r="AY553" s="96"/>
      <c r="AZ553" s="52"/>
      <c r="BH553" s="1" t="e">
        <f>VLOOKUP(C:C,BN:BO,2,FALSE)</f>
        <v>#N/A</v>
      </c>
      <c r="BI553" s="1" t="e">
        <f t="shared" si="115"/>
        <v>#N/A</v>
      </c>
      <c r="BJ553" s="76">
        <v>1597326</v>
      </c>
      <c r="BK553" s="75" t="s">
        <v>1572</v>
      </c>
      <c r="BL553" s="75" t="s">
        <v>1605</v>
      </c>
      <c r="BM553" s="75" t="s">
        <v>1303</v>
      </c>
      <c r="BN553" s="77" t="s">
        <v>1965</v>
      </c>
      <c r="BO553" s="78">
        <v>15</v>
      </c>
      <c r="BP553" s="75" t="s">
        <v>4468</v>
      </c>
      <c r="BQ553" s="80">
        <v>45152</v>
      </c>
      <c r="BR553" s="75" t="s">
        <v>4376</v>
      </c>
      <c r="BS553" s="75" t="s">
        <v>1613</v>
      </c>
      <c r="BT553" s="75">
        <v>30</v>
      </c>
      <c r="BU553" s="75">
        <v>0</v>
      </c>
    </row>
    <row r="554" ht="36" spans="1:73">
      <c r="A554" s="16">
        <f t="shared" si="109"/>
        <v>550</v>
      </c>
      <c r="B554" s="16" t="s">
        <v>1333</v>
      </c>
      <c r="C554" s="16" t="s">
        <v>1334</v>
      </c>
      <c r="D554" s="16" t="s">
        <v>52</v>
      </c>
      <c r="E554" s="16">
        <v>1</v>
      </c>
      <c r="F554" s="17" t="s">
        <v>56</v>
      </c>
      <c r="G554" s="17" t="s">
        <v>56</v>
      </c>
      <c r="H554" s="16" t="s">
        <v>54</v>
      </c>
      <c r="I554" s="16">
        <v>1</v>
      </c>
      <c r="J554" s="33">
        <v>540</v>
      </c>
      <c r="K554" s="33">
        <f t="shared" si="110"/>
        <v>540</v>
      </c>
      <c r="L554" s="34">
        <v>1973.7</v>
      </c>
      <c r="M554" s="33">
        <f t="shared" si="111"/>
        <v>1973.7</v>
      </c>
      <c r="N554" s="35">
        <v>1419</v>
      </c>
      <c r="O554" s="35">
        <v>1419</v>
      </c>
      <c r="P554" s="35">
        <f t="shared" si="112"/>
        <v>1310.9</v>
      </c>
      <c r="Q554" s="35">
        <f t="shared" si="113"/>
        <v>1310.9</v>
      </c>
      <c r="R554" s="35"/>
      <c r="S554" s="35"/>
      <c r="T554" s="41"/>
      <c r="X554" s="1">
        <f>VLOOKUP(C:C,AE:AH,4,FALSE)</f>
        <v>890</v>
      </c>
      <c r="Y554" s="1">
        <f t="shared" ref="Y554:Y556" si="121">L554-X554</f>
        <v>1083.7</v>
      </c>
      <c r="AA554" s="46">
        <v>1817143</v>
      </c>
      <c r="AB554" s="44" t="s">
        <v>1572</v>
      </c>
      <c r="AC554" s="44" t="s">
        <v>1605</v>
      </c>
      <c r="AD554" s="47" t="s">
        <v>4469</v>
      </c>
      <c r="AE554" s="44" t="s">
        <v>734</v>
      </c>
      <c r="AF554" s="44">
        <v>90</v>
      </c>
      <c r="AG554" s="44">
        <v>0</v>
      </c>
      <c r="AH554" s="44">
        <f t="shared" si="114"/>
        <v>45</v>
      </c>
      <c r="AI554" s="44" t="s">
        <v>4470</v>
      </c>
      <c r="AJ554" s="50">
        <v>45502</v>
      </c>
      <c r="AK554" s="49" t="s">
        <v>4471</v>
      </c>
      <c r="AL554" s="44" t="s">
        <v>1671</v>
      </c>
      <c r="AM554" s="1" t="e">
        <f>VLOOKUP(C:C,AV:AW,2,FALSE)</f>
        <v>#N/A</v>
      </c>
      <c r="AQ554" s="52"/>
      <c r="AR554" s="52"/>
      <c r="AS554" s="52"/>
      <c r="AT554" s="52"/>
      <c r="AU554" s="52"/>
      <c r="AV554" s="52"/>
      <c r="AW554" s="52"/>
      <c r="AX554" s="52"/>
      <c r="AY554" s="96"/>
      <c r="AZ554" s="52"/>
      <c r="BH554" s="1">
        <f>VLOOKUP(C:C,BN:BO,2,FALSE)</f>
        <v>890</v>
      </c>
      <c r="BI554" s="1">
        <f t="shared" si="115"/>
        <v>1083.7</v>
      </c>
      <c r="BJ554" s="76">
        <v>1597326</v>
      </c>
      <c r="BK554" s="75" t="s">
        <v>1572</v>
      </c>
      <c r="BL554" s="75" t="s">
        <v>1605</v>
      </c>
      <c r="BM554" s="75" t="s">
        <v>1117</v>
      </c>
      <c r="BN554" s="77" t="s">
        <v>4472</v>
      </c>
      <c r="BO554" s="78">
        <v>27.5</v>
      </c>
      <c r="BP554" s="75" t="s">
        <v>4473</v>
      </c>
      <c r="BQ554" s="80">
        <v>45152</v>
      </c>
      <c r="BR554" s="75" t="s">
        <v>4474</v>
      </c>
      <c r="BS554" s="75" t="s">
        <v>1671</v>
      </c>
      <c r="BT554" s="75">
        <v>55</v>
      </c>
      <c r="BU554" s="75">
        <v>0</v>
      </c>
    </row>
    <row r="555" ht="135" spans="1:73">
      <c r="A555" s="16">
        <f t="shared" si="109"/>
        <v>551</v>
      </c>
      <c r="B555" s="16" t="s">
        <v>1335</v>
      </c>
      <c r="C555" s="16" t="s">
        <v>1336</v>
      </c>
      <c r="D555" s="16" t="s">
        <v>52</v>
      </c>
      <c r="E555" s="16">
        <v>1</v>
      </c>
      <c r="F555" s="24" t="s">
        <v>4475</v>
      </c>
      <c r="G555" s="18" t="s">
        <v>1337</v>
      </c>
      <c r="H555" s="16" t="s">
        <v>54</v>
      </c>
      <c r="I555" s="16">
        <v>1</v>
      </c>
      <c r="J555" s="33">
        <v>1620</v>
      </c>
      <c r="K555" s="33">
        <f t="shared" si="110"/>
        <v>1620</v>
      </c>
      <c r="L555" s="34">
        <v>1876.8</v>
      </c>
      <c r="M555" s="33">
        <f t="shared" si="111"/>
        <v>1876.8</v>
      </c>
      <c r="N555" s="35">
        <v>1419</v>
      </c>
      <c r="O555" s="35">
        <v>1419</v>
      </c>
      <c r="P555" s="35">
        <f t="shared" si="112"/>
        <v>1638.6</v>
      </c>
      <c r="Q555" s="35">
        <f t="shared" si="113"/>
        <v>1638.6</v>
      </c>
      <c r="R555" s="35"/>
      <c r="S555" s="35"/>
      <c r="T555" s="41"/>
      <c r="X555" s="1">
        <f>VLOOKUP(C:C,AE:AH,4,FALSE)</f>
        <v>1090</v>
      </c>
      <c r="Y555" s="1">
        <f t="shared" si="121"/>
        <v>786.8</v>
      </c>
      <c r="AA555" s="46">
        <v>1817143</v>
      </c>
      <c r="AB555" s="44" t="s">
        <v>1572</v>
      </c>
      <c r="AC555" s="44" t="s">
        <v>1605</v>
      </c>
      <c r="AD555" s="47" t="s">
        <v>4469</v>
      </c>
      <c r="AE555" s="44" t="s">
        <v>734</v>
      </c>
      <c r="AF555" s="44">
        <v>90</v>
      </c>
      <c r="AG555" s="44">
        <v>0</v>
      </c>
      <c r="AH555" s="44">
        <f t="shared" si="114"/>
        <v>45</v>
      </c>
      <c r="AI555" s="44" t="s">
        <v>4476</v>
      </c>
      <c r="AJ555" s="50">
        <v>45502</v>
      </c>
      <c r="AK555" s="49" t="s">
        <v>4477</v>
      </c>
      <c r="AL555" s="44" t="s">
        <v>1671</v>
      </c>
      <c r="AM555" s="1" t="e">
        <f>VLOOKUP(C:C,AV:AW,2,FALSE)</f>
        <v>#N/A</v>
      </c>
      <c r="AQ555" s="52"/>
      <c r="AR555" s="52"/>
      <c r="AS555" s="52"/>
      <c r="AT555" s="52"/>
      <c r="AU555" s="52"/>
      <c r="AV555" s="52"/>
      <c r="AW555" s="52"/>
      <c r="AX555" s="52"/>
      <c r="AY555" s="96"/>
      <c r="AZ555" s="52"/>
      <c r="BH555" s="1">
        <f>VLOOKUP(C:C,BN:BO,2,FALSE)</f>
        <v>1090</v>
      </c>
      <c r="BI555" s="1">
        <f t="shared" si="115"/>
        <v>786.8</v>
      </c>
      <c r="BJ555" s="76">
        <v>1597326</v>
      </c>
      <c r="BK555" s="75" t="s">
        <v>1572</v>
      </c>
      <c r="BL555" s="75" t="s">
        <v>1605</v>
      </c>
      <c r="BM555" s="75" t="s">
        <v>4478</v>
      </c>
      <c r="BN555" s="77" t="s">
        <v>4479</v>
      </c>
      <c r="BO555" s="78">
        <v>60</v>
      </c>
      <c r="BP555" s="75" t="s">
        <v>4480</v>
      </c>
      <c r="BQ555" s="80">
        <v>45152</v>
      </c>
      <c r="BR555" s="75" t="s">
        <v>4481</v>
      </c>
      <c r="BS555" s="75" t="s">
        <v>1613</v>
      </c>
      <c r="BT555" s="75">
        <v>120</v>
      </c>
      <c r="BU555" s="75">
        <v>0</v>
      </c>
    </row>
    <row r="556" ht="45" spans="1:73">
      <c r="A556" s="16">
        <f t="shared" si="109"/>
        <v>552</v>
      </c>
      <c r="B556" s="16" t="s">
        <v>1338</v>
      </c>
      <c r="C556" s="16" t="s">
        <v>1339</v>
      </c>
      <c r="D556" s="16" t="s">
        <v>52</v>
      </c>
      <c r="E556" s="16">
        <v>2</v>
      </c>
      <c r="F556" s="81" t="s">
        <v>4482</v>
      </c>
      <c r="G556" s="81" t="s">
        <v>4482</v>
      </c>
      <c r="H556" s="16" t="s">
        <v>54</v>
      </c>
      <c r="I556" s="16">
        <v>1</v>
      </c>
      <c r="J556" s="33">
        <v>900</v>
      </c>
      <c r="K556" s="33">
        <f t="shared" si="110"/>
        <v>1800</v>
      </c>
      <c r="L556" s="34">
        <v>3437.4</v>
      </c>
      <c r="M556" s="33">
        <f t="shared" si="111"/>
        <v>6874.8</v>
      </c>
      <c r="N556" s="35">
        <v>4510</v>
      </c>
      <c r="O556" s="35">
        <v>9020</v>
      </c>
      <c r="P556" s="35">
        <f t="shared" si="112"/>
        <v>2949.13</v>
      </c>
      <c r="Q556" s="35">
        <f t="shared" si="113"/>
        <v>5898.26</v>
      </c>
      <c r="R556" s="35"/>
      <c r="S556" s="35"/>
      <c r="T556" s="41"/>
      <c r="X556" s="1">
        <f>VLOOKUP(C:C,AE:AH,4,FALSE)</f>
        <v>3125</v>
      </c>
      <c r="Y556" s="1">
        <f t="shared" si="121"/>
        <v>312.4</v>
      </c>
      <c r="AA556" s="46">
        <v>1817143</v>
      </c>
      <c r="AB556" s="44" t="s">
        <v>1572</v>
      </c>
      <c r="AC556" s="44" t="s">
        <v>1605</v>
      </c>
      <c r="AD556" s="47" t="s">
        <v>4469</v>
      </c>
      <c r="AE556" s="44" t="s">
        <v>734</v>
      </c>
      <c r="AF556" s="44">
        <v>90</v>
      </c>
      <c r="AG556" s="44">
        <v>0</v>
      </c>
      <c r="AH556" s="44">
        <f t="shared" si="114"/>
        <v>45</v>
      </c>
      <c r="AI556" s="44" t="s">
        <v>4483</v>
      </c>
      <c r="AJ556" s="50">
        <v>45502</v>
      </c>
      <c r="AK556" s="49" t="s">
        <v>4484</v>
      </c>
      <c r="AL556" s="44" t="s">
        <v>1671</v>
      </c>
      <c r="AM556" s="1" t="e">
        <f>VLOOKUP(C:C,AV:AW,2,FALSE)</f>
        <v>#N/A</v>
      </c>
      <c r="AQ556" s="52"/>
      <c r="AR556" s="52"/>
      <c r="AS556" s="52"/>
      <c r="AT556" s="52"/>
      <c r="AU556" s="52"/>
      <c r="AV556" s="52"/>
      <c r="AW556" s="52"/>
      <c r="AX556" s="52"/>
      <c r="AY556" s="96"/>
      <c r="AZ556" s="52"/>
      <c r="BH556" s="1">
        <f>VLOOKUP(C:C,BN:BO,2,FALSE)</f>
        <v>3140</v>
      </c>
      <c r="BI556" s="1">
        <f t="shared" si="115"/>
        <v>297.4</v>
      </c>
      <c r="BJ556" s="76">
        <v>1597326</v>
      </c>
      <c r="BK556" s="75" t="s">
        <v>1572</v>
      </c>
      <c r="BL556" s="75" t="s">
        <v>1605</v>
      </c>
      <c r="BM556" s="75" t="s">
        <v>424</v>
      </c>
      <c r="BN556" s="77" t="s">
        <v>4351</v>
      </c>
      <c r="BO556" s="78">
        <v>350</v>
      </c>
      <c r="BP556" s="75" t="s">
        <v>4485</v>
      </c>
      <c r="BQ556" s="80">
        <v>45152</v>
      </c>
      <c r="BR556" s="75" t="s">
        <v>4353</v>
      </c>
      <c r="BS556" s="75" t="s">
        <v>1613</v>
      </c>
      <c r="BT556" s="75">
        <v>700</v>
      </c>
      <c r="BU556" s="75">
        <v>0</v>
      </c>
    </row>
    <row r="557" ht="56.25" spans="1:73">
      <c r="A557" s="16">
        <f t="shared" si="109"/>
        <v>553</v>
      </c>
      <c r="B557" s="16" t="s">
        <v>1341</v>
      </c>
      <c r="C557" s="16" t="s">
        <v>1342</v>
      </c>
      <c r="D557" s="16" t="s">
        <v>40</v>
      </c>
      <c r="E557" s="16">
        <v>4</v>
      </c>
      <c r="F557" s="17" t="s">
        <v>4486</v>
      </c>
      <c r="G557" s="17" t="s">
        <v>4486</v>
      </c>
      <c r="H557" s="16" t="s">
        <v>42</v>
      </c>
      <c r="I557" s="16">
        <v>1</v>
      </c>
      <c r="J557" s="33">
        <v>720</v>
      </c>
      <c r="K557" s="33">
        <f t="shared" si="110"/>
        <v>2880</v>
      </c>
      <c r="L557" s="34">
        <v>357</v>
      </c>
      <c r="M557" s="33">
        <f t="shared" si="111"/>
        <v>1428</v>
      </c>
      <c r="N557" s="35">
        <v>540</v>
      </c>
      <c r="O557" s="35">
        <v>2160</v>
      </c>
      <c r="P557" s="35">
        <f t="shared" si="112"/>
        <v>539</v>
      </c>
      <c r="Q557" s="35">
        <f t="shared" si="113"/>
        <v>2156</v>
      </c>
      <c r="R557" s="35"/>
      <c r="S557" s="35"/>
      <c r="T557" s="41"/>
      <c r="X557" s="1" t="e">
        <f>VLOOKUP(C:C,AE:AF,2,FALSE)</f>
        <v>#N/A</v>
      </c>
      <c r="AA557" s="46">
        <v>1820372</v>
      </c>
      <c r="AB557" s="44" t="s">
        <v>1572</v>
      </c>
      <c r="AC557" s="44" t="s">
        <v>1623</v>
      </c>
      <c r="AD557" s="47" t="s">
        <v>1338</v>
      </c>
      <c r="AE557" s="44" t="s">
        <v>1339</v>
      </c>
      <c r="AF557" s="44">
        <v>6250</v>
      </c>
      <c r="AG557" s="44">
        <v>0</v>
      </c>
      <c r="AH557" s="44">
        <f t="shared" si="114"/>
        <v>3125</v>
      </c>
      <c r="AI557" s="44" t="s">
        <v>4487</v>
      </c>
      <c r="AJ557" s="50">
        <v>45505</v>
      </c>
      <c r="AK557" s="49" t="s">
        <v>4488</v>
      </c>
      <c r="AL557" s="44" t="s">
        <v>1608</v>
      </c>
      <c r="AM557" s="1" t="e">
        <f>VLOOKUP(C:C,AV:AW,2,FALSE)</f>
        <v>#N/A</v>
      </c>
      <c r="AQ557" s="52"/>
      <c r="AR557" s="52"/>
      <c r="AS557" s="52"/>
      <c r="AT557" s="52"/>
      <c r="AU557" s="52"/>
      <c r="AV557" s="52"/>
      <c r="AW557" s="52"/>
      <c r="AX557" s="52"/>
      <c r="AY557" s="96"/>
      <c r="AZ557" s="52"/>
      <c r="BH557" s="1">
        <f>VLOOKUP(C:C,BN:BO,2,FALSE)</f>
        <v>875</v>
      </c>
      <c r="BI557" s="1">
        <f t="shared" si="115"/>
        <v>-518</v>
      </c>
      <c r="BJ557" s="76">
        <v>1597326</v>
      </c>
      <c r="BK557" s="75" t="s">
        <v>1572</v>
      </c>
      <c r="BL557" s="75" t="s">
        <v>1605</v>
      </c>
      <c r="BM557" s="75" t="s">
        <v>380</v>
      </c>
      <c r="BN557" s="77" t="s">
        <v>4489</v>
      </c>
      <c r="BO557" s="78">
        <v>295</v>
      </c>
      <c r="BP557" s="75" t="s">
        <v>4490</v>
      </c>
      <c r="BQ557" s="80">
        <v>45152</v>
      </c>
      <c r="BR557" s="75" t="s">
        <v>4491</v>
      </c>
      <c r="BS557" s="75" t="s">
        <v>1608</v>
      </c>
      <c r="BT557" s="75">
        <v>590</v>
      </c>
      <c r="BU557" s="75">
        <v>0</v>
      </c>
    </row>
    <row r="558" ht="36" spans="1:73">
      <c r="A558" s="16">
        <f t="shared" si="109"/>
        <v>554</v>
      </c>
      <c r="B558" s="16" t="s">
        <v>1344</v>
      </c>
      <c r="C558" s="16" t="s">
        <v>1345</v>
      </c>
      <c r="D558" s="16" t="s">
        <v>40</v>
      </c>
      <c r="E558" s="16">
        <v>4</v>
      </c>
      <c r="F558" s="19" t="s">
        <v>56</v>
      </c>
      <c r="G558" s="19" t="s">
        <v>56</v>
      </c>
      <c r="H558" s="16" t="s">
        <v>42</v>
      </c>
      <c r="I558" s="16">
        <v>1</v>
      </c>
      <c r="J558" s="33">
        <v>360</v>
      </c>
      <c r="K558" s="33">
        <f t="shared" si="110"/>
        <v>1440</v>
      </c>
      <c r="L558" s="34">
        <v>249.9</v>
      </c>
      <c r="M558" s="33">
        <f t="shared" si="111"/>
        <v>999.6</v>
      </c>
      <c r="N558" s="35">
        <v>441</v>
      </c>
      <c r="O558" s="35">
        <v>1764</v>
      </c>
      <c r="P558" s="35">
        <f t="shared" si="112"/>
        <v>350.3</v>
      </c>
      <c r="Q558" s="35">
        <f t="shared" si="113"/>
        <v>1401.2</v>
      </c>
      <c r="R558" s="35"/>
      <c r="S558" s="35"/>
      <c r="T558" s="41"/>
      <c r="X558" s="1" t="e">
        <f>VLOOKUP(C:C,AE:AF,2,FALSE)</f>
        <v>#N/A</v>
      </c>
      <c r="AA558" s="46">
        <v>1820372</v>
      </c>
      <c r="AB558" s="44" t="s">
        <v>1572</v>
      </c>
      <c r="AC558" s="44" t="s">
        <v>1623</v>
      </c>
      <c r="AD558" s="47" t="s">
        <v>4492</v>
      </c>
      <c r="AE558" s="44" t="s">
        <v>1339</v>
      </c>
      <c r="AF558" s="44">
        <v>490</v>
      </c>
      <c r="AG558" s="44">
        <v>0</v>
      </c>
      <c r="AH558" s="44">
        <f t="shared" si="114"/>
        <v>245</v>
      </c>
      <c r="AI558" s="44" t="s">
        <v>4493</v>
      </c>
      <c r="AJ558" s="50">
        <v>45505</v>
      </c>
      <c r="AK558" s="49" t="s">
        <v>4488</v>
      </c>
      <c r="AL558" s="44" t="s">
        <v>1608</v>
      </c>
      <c r="AM558" s="1" t="e">
        <f>VLOOKUP(C:C,AV:AW,2,FALSE)</f>
        <v>#N/A</v>
      </c>
      <c r="AQ558" s="52"/>
      <c r="AR558" s="52"/>
      <c r="AS558" s="52"/>
      <c r="AT558" s="52"/>
      <c r="AU558" s="52"/>
      <c r="AV558" s="52"/>
      <c r="AW558" s="52"/>
      <c r="AX558" s="52"/>
      <c r="AY558" s="96"/>
      <c r="AZ558" s="52"/>
      <c r="BH558" s="1" t="e">
        <f>VLOOKUP(C:C,BN:BO,2,FALSE)</f>
        <v>#N/A</v>
      </c>
      <c r="BI558" s="1" t="e">
        <f t="shared" si="115"/>
        <v>#N/A</v>
      </c>
      <c r="BJ558" s="76">
        <v>1597326</v>
      </c>
      <c r="BK558" s="75" t="s">
        <v>1572</v>
      </c>
      <c r="BL558" s="75" t="s">
        <v>1605</v>
      </c>
      <c r="BM558" s="75" t="s">
        <v>407</v>
      </c>
      <c r="BN558" s="77" t="s">
        <v>40</v>
      </c>
      <c r="BO558" s="78">
        <v>165</v>
      </c>
      <c r="BP558" s="75" t="s">
        <v>4494</v>
      </c>
      <c r="BQ558" s="80">
        <v>45152</v>
      </c>
      <c r="BR558" s="75" t="s">
        <v>4387</v>
      </c>
      <c r="BS558" s="75" t="s">
        <v>1613</v>
      </c>
      <c r="BT558" s="75">
        <v>330</v>
      </c>
      <c r="BU558" s="75">
        <v>0</v>
      </c>
    </row>
    <row r="559" ht="36" spans="1:73">
      <c r="A559" s="16">
        <f t="shared" si="109"/>
        <v>555</v>
      </c>
      <c r="B559" s="16" t="s">
        <v>1346</v>
      </c>
      <c r="C559" s="16" t="s">
        <v>1347</v>
      </c>
      <c r="D559" s="16" t="s">
        <v>40</v>
      </c>
      <c r="E559" s="16">
        <v>65</v>
      </c>
      <c r="F559" s="27" t="s">
        <v>1348</v>
      </c>
      <c r="G559" s="27" t="s">
        <v>1348</v>
      </c>
      <c r="H559" s="16" t="s">
        <v>42</v>
      </c>
      <c r="I559" s="16">
        <v>1</v>
      </c>
      <c r="J559" s="32">
        <v>135</v>
      </c>
      <c r="K559" s="33">
        <f t="shared" si="110"/>
        <v>8775</v>
      </c>
      <c r="L559" s="34">
        <v>122.4</v>
      </c>
      <c r="M559" s="33">
        <f t="shared" si="111"/>
        <v>7956</v>
      </c>
      <c r="N559" s="35">
        <v>90</v>
      </c>
      <c r="O559" s="35">
        <v>5850</v>
      </c>
      <c r="P559" s="35">
        <f t="shared" si="112"/>
        <v>115.8</v>
      </c>
      <c r="Q559" s="35">
        <f t="shared" si="113"/>
        <v>7527</v>
      </c>
      <c r="R559" s="35"/>
      <c r="S559" s="35"/>
      <c r="T559" s="41"/>
      <c r="X559" s="1" t="e">
        <f>VLOOKUP(C:C,AE:AF,2,FALSE)</f>
        <v>#N/A</v>
      </c>
      <c r="AA559" s="46">
        <v>1820390</v>
      </c>
      <c r="AB559" s="44" t="s">
        <v>1572</v>
      </c>
      <c r="AC559" s="44" t="s">
        <v>1623</v>
      </c>
      <c r="AD559" s="47" t="s">
        <v>1310</v>
      </c>
      <c r="AE559" s="44" t="s">
        <v>1313</v>
      </c>
      <c r="AF559" s="44">
        <v>4280</v>
      </c>
      <c r="AG559" s="44">
        <v>0</v>
      </c>
      <c r="AH559" s="44">
        <f t="shared" si="114"/>
        <v>2140</v>
      </c>
      <c r="AI559" s="44" t="s">
        <v>4495</v>
      </c>
      <c r="AJ559" s="50">
        <v>45505</v>
      </c>
      <c r="AK559" s="49" t="s">
        <v>3050</v>
      </c>
      <c r="AL559" s="44" t="s">
        <v>1608</v>
      </c>
      <c r="AM559" s="1" t="e">
        <f>VLOOKUP(C:C,AV:AW,2,FALSE)</f>
        <v>#N/A</v>
      </c>
      <c r="AQ559" s="52"/>
      <c r="AR559" s="52"/>
      <c r="AS559" s="52"/>
      <c r="AT559" s="52"/>
      <c r="AU559" s="52"/>
      <c r="AV559" s="52"/>
      <c r="AW559" s="52"/>
      <c r="AX559" s="52"/>
      <c r="AY559" s="96"/>
      <c r="AZ559" s="52"/>
      <c r="BH559" s="1" t="e">
        <f>VLOOKUP(C:C,BN:BO,2,FALSE)</f>
        <v>#N/A</v>
      </c>
      <c r="BI559" s="1" t="e">
        <f t="shared" si="115"/>
        <v>#N/A</v>
      </c>
      <c r="BJ559" s="76">
        <v>1597326</v>
      </c>
      <c r="BK559" s="75" t="s">
        <v>1572</v>
      </c>
      <c r="BL559" s="75" t="s">
        <v>1605</v>
      </c>
      <c r="BM559" s="75" t="s">
        <v>1162</v>
      </c>
      <c r="BN559" s="77" t="s">
        <v>1163</v>
      </c>
      <c r="BO559" s="78">
        <v>140</v>
      </c>
      <c r="BP559" s="75" t="s">
        <v>4496</v>
      </c>
      <c r="BQ559" s="80">
        <v>45152</v>
      </c>
      <c r="BR559" s="75" t="s">
        <v>4497</v>
      </c>
      <c r="BS559" s="75" t="s">
        <v>1613</v>
      </c>
      <c r="BT559" s="75">
        <v>280</v>
      </c>
      <c r="BU559" s="75">
        <v>0</v>
      </c>
    </row>
    <row r="560" ht="42" spans="1:73">
      <c r="A560" s="16">
        <f t="shared" si="109"/>
        <v>556</v>
      </c>
      <c r="B560" s="16" t="s">
        <v>1346</v>
      </c>
      <c r="C560" s="16" t="s">
        <v>1349</v>
      </c>
      <c r="D560" s="16" t="s">
        <v>40</v>
      </c>
      <c r="E560" s="16">
        <v>65</v>
      </c>
      <c r="F560" s="27" t="s">
        <v>1348</v>
      </c>
      <c r="G560" s="27" t="s">
        <v>1348</v>
      </c>
      <c r="H560" s="16" t="s">
        <v>42</v>
      </c>
      <c r="I560" s="16">
        <v>1</v>
      </c>
      <c r="J560" s="32">
        <v>135</v>
      </c>
      <c r="K560" s="33">
        <f t="shared" si="110"/>
        <v>8775</v>
      </c>
      <c r="L560" s="34">
        <v>122.4</v>
      </c>
      <c r="M560" s="33">
        <f t="shared" si="111"/>
        <v>7956</v>
      </c>
      <c r="N560" s="35">
        <v>90</v>
      </c>
      <c r="O560" s="35">
        <v>5850</v>
      </c>
      <c r="P560" s="35">
        <f t="shared" si="112"/>
        <v>115.8</v>
      </c>
      <c r="Q560" s="35">
        <f t="shared" si="113"/>
        <v>7527</v>
      </c>
      <c r="R560" s="35"/>
      <c r="S560" s="35"/>
      <c r="T560" s="41"/>
      <c r="X560" s="1" t="e">
        <f>VLOOKUP(C:C,AE:AF,2,FALSE)</f>
        <v>#N/A</v>
      </c>
      <c r="AA560" s="46">
        <v>1820390</v>
      </c>
      <c r="AB560" s="44" t="s">
        <v>1572</v>
      </c>
      <c r="AC560" s="44" t="s">
        <v>1623</v>
      </c>
      <c r="AD560" s="47" t="s">
        <v>3048</v>
      </c>
      <c r="AE560" s="44" t="s">
        <v>1313</v>
      </c>
      <c r="AF560" s="44">
        <v>590</v>
      </c>
      <c r="AG560" s="44">
        <v>0</v>
      </c>
      <c r="AH560" s="44">
        <f t="shared" si="114"/>
        <v>295</v>
      </c>
      <c r="AI560" s="44" t="s">
        <v>4498</v>
      </c>
      <c r="AJ560" s="50">
        <v>45505</v>
      </c>
      <c r="AK560" s="49" t="s">
        <v>3050</v>
      </c>
      <c r="AL560" s="44" t="s">
        <v>1608</v>
      </c>
      <c r="AM560" s="1" t="e">
        <f>VLOOKUP(C:C,AV:AW,2,FALSE)</f>
        <v>#N/A</v>
      </c>
      <c r="AQ560" s="52"/>
      <c r="AR560" s="52"/>
      <c r="AS560" s="52"/>
      <c r="AT560" s="52"/>
      <c r="AU560" s="52"/>
      <c r="AV560" s="52"/>
      <c r="AW560" s="52"/>
      <c r="AX560" s="52"/>
      <c r="AY560" s="96"/>
      <c r="AZ560" s="52"/>
      <c r="BH560" s="1" t="e">
        <f>VLOOKUP(C:C,BN:BO,2,FALSE)</f>
        <v>#N/A</v>
      </c>
      <c r="BI560" s="1" t="e">
        <f t="shared" si="115"/>
        <v>#N/A</v>
      </c>
      <c r="BJ560" s="76">
        <v>1597326</v>
      </c>
      <c r="BK560" s="75" t="s">
        <v>1572</v>
      </c>
      <c r="BL560" s="75" t="s">
        <v>1605</v>
      </c>
      <c r="BM560" s="75" t="s">
        <v>123</v>
      </c>
      <c r="BN560" s="77" t="s">
        <v>124</v>
      </c>
      <c r="BO560" s="78">
        <v>675</v>
      </c>
      <c r="BP560" s="75" t="s">
        <v>4499</v>
      </c>
      <c r="BQ560" s="80">
        <v>45152</v>
      </c>
      <c r="BR560" s="75" t="s">
        <v>4500</v>
      </c>
      <c r="BS560" s="75" t="s">
        <v>1613</v>
      </c>
      <c r="BT560" s="75">
        <v>1350</v>
      </c>
      <c r="BU560" s="75">
        <v>0</v>
      </c>
    </row>
    <row r="561" ht="36" spans="1:73">
      <c r="A561" s="16">
        <f t="shared" si="109"/>
        <v>557</v>
      </c>
      <c r="B561" s="16" t="s">
        <v>1346</v>
      </c>
      <c r="C561" s="16" t="s">
        <v>1350</v>
      </c>
      <c r="D561" s="16" t="s">
        <v>40</v>
      </c>
      <c r="E561" s="16">
        <v>65</v>
      </c>
      <c r="F561" s="27" t="s">
        <v>1348</v>
      </c>
      <c r="G561" s="27" t="s">
        <v>1348</v>
      </c>
      <c r="H561" s="16" t="s">
        <v>42</v>
      </c>
      <c r="I561" s="16">
        <v>1</v>
      </c>
      <c r="J561" s="32">
        <v>135</v>
      </c>
      <c r="K561" s="33">
        <f t="shared" si="110"/>
        <v>8775</v>
      </c>
      <c r="L561" s="34">
        <v>122.4</v>
      </c>
      <c r="M561" s="33">
        <f t="shared" si="111"/>
        <v>7956</v>
      </c>
      <c r="N561" s="35">
        <v>90</v>
      </c>
      <c r="O561" s="35">
        <v>5850</v>
      </c>
      <c r="P561" s="35">
        <f t="shared" si="112"/>
        <v>115.8</v>
      </c>
      <c r="Q561" s="35">
        <f t="shared" si="113"/>
        <v>7527</v>
      </c>
      <c r="R561" s="35"/>
      <c r="S561" s="35"/>
      <c r="T561" s="41"/>
      <c r="X561" s="1" t="e">
        <f>VLOOKUP(C:C,AE:AF,2,FALSE)</f>
        <v>#N/A</v>
      </c>
      <c r="AA561" s="46">
        <v>1820933</v>
      </c>
      <c r="AB561" s="44" t="s">
        <v>1572</v>
      </c>
      <c r="AC561" s="44" t="s">
        <v>1623</v>
      </c>
      <c r="AD561" s="47" t="s">
        <v>1310</v>
      </c>
      <c r="AE561" s="44" t="s">
        <v>1311</v>
      </c>
      <c r="AF561" s="44">
        <v>4280</v>
      </c>
      <c r="AG561" s="44">
        <v>0</v>
      </c>
      <c r="AH561" s="44">
        <f t="shared" si="114"/>
        <v>2140</v>
      </c>
      <c r="AI561" s="44" t="s">
        <v>4501</v>
      </c>
      <c r="AJ561" s="50">
        <v>45506</v>
      </c>
      <c r="AK561" s="49" t="s">
        <v>4502</v>
      </c>
      <c r="AL561" s="44" t="s">
        <v>1608</v>
      </c>
      <c r="AM561" s="1" t="e">
        <f>VLOOKUP(C:C,AV:AW,2,FALSE)</f>
        <v>#N/A</v>
      </c>
      <c r="AQ561" s="52"/>
      <c r="AR561" s="52"/>
      <c r="AS561" s="52"/>
      <c r="AT561" s="52"/>
      <c r="AU561" s="52"/>
      <c r="AV561" s="52"/>
      <c r="AW561" s="52"/>
      <c r="AX561" s="52"/>
      <c r="AY561" s="96"/>
      <c r="AZ561" s="52"/>
      <c r="BH561" s="1" t="e">
        <f>VLOOKUP(C:C,BN:BO,2,FALSE)</f>
        <v>#N/A</v>
      </c>
      <c r="BI561" s="1" t="e">
        <f t="shared" si="115"/>
        <v>#N/A</v>
      </c>
      <c r="BJ561" s="76">
        <v>1597326</v>
      </c>
      <c r="BK561" s="75" t="s">
        <v>1572</v>
      </c>
      <c r="BL561" s="75" t="s">
        <v>1605</v>
      </c>
      <c r="BM561" s="75" t="s">
        <v>576</v>
      </c>
      <c r="BN561" s="77" t="s">
        <v>1801</v>
      </c>
      <c r="BO561" s="78">
        <v>50</v>
      </c>
      <c r="BP561" s="75" t="s">
        <v>4503</v>
      </c>
      <c r="BQ561" s="80">
        <v>45152</v>
      </c>
      <c r="BR561" s="75" t="s">
        <v>4504</v>
      </c>
      <c r="BS561" s="75" t="s">
        <v>1754</v>
      </c>
      <c r="BT561" s="75">
        <v>100</v>
      </c>
      <c r="BU561" s="75">
        <v>0</v>
      </c>
    </row>
    <row r="562" ht="36" spans="1:73">
      <c r="A562" s="16">
        <f t="shared" si="109"/>
        <v>558</v>
      </c>
      <c r="B562" s="16" t="s">
        <v>1351</v>
      </c>
      <c r="C562" s="16" t="s">
        <v>774</v>
      </c>
      <c r="D562" s="16" t="s">
        <v>40</v>
      </c>
      <c r="E562" s="16">
        <v>13</v>
      </c>
      <c r="F562" s="27" t="s">
        <v>1348</v>
      </c>
      <c r="G562" s="27" t="s">
        <v>1348</v>
      </c>
      <c r="H562" s="16" t="s">
        <v>42</v>
      </c>
      <c r="I562" s="16">
        <v>1</v>
      </c>
      <c r="J562" s="32">
        <v>135</v>
      </c>
      <c r="K562" s="33">
        <f t="shared" si="110"/>
        <v>1755</v>
      </c>
      <c r="L562" s="34">
        <v>122.4</v>
      </c>
      <c r="M562" s="33">
        <f t="shared" si="111"/>
        <v>1591.2</v>
      </c>
      <c r="N562" s="35">
        <v>90</v>
      </c>
      <c r="O562" s="35">
        <v>1170</v>
      </c>
      <c r="P562" s="35">
        <f t="shared" si="112"/>
        <v>115.8</v>
      </c>
      <c r="Q562" s="35">
        <f t="shared" si="113"/>
        <v>1505.4</v>
      </c>
      <c r="R562" s="35"/>
      <c r="S562" s="35"/>
      <c r="T562" s="41"/>
      <c r="X562" s="1" t="e">
        <f>VLOOKUP(C:C,AE:AF,2,FALSE)</f>
        <v>#N/A</v>
      </c>
      <c r="AA562" s="46">
        <v>1822003</v>
      </c>
      <c r="AB562" s="44" t="s">
        <v>1622</v>
      </c>
      <c r="AC562" s="44" t="s">
        <v>1605</v>
      </c>
      <c r="AD562" s="45" t="s">
        <v>373</v>
      </c>
      <c r="AE562" s="44" t="s">
        <v>374</v>
      </c>
      <c r="AF562" s="44">
        <v>140</v>
      </c>
      <c r="AG562" s="44">
        <v>0</v>
      </c>
      <c r="AH562" s="44">
        <f t="shared" si="114"/>
        <v>70</v>
      </c>
      <c r="AI562" s="44" t="s">
        <v>4505</v>
      </c>
      <c r="AJ562" s="50">
        <v>45506</v>
      </c>
      <c r="AK562" s="49" t="s">
        <v>4506</v>
      </c>
      <c r="AL562" s="44" t="s">
        <v>1608</v>
      </c>
      <c r="AM562" s="1" t="e">
        <f>VLOOKUP(C:C,AV:AW,2,FALSE)</f>
        <v>#N/A</v>
      </c>
      <c r="AQ562" s="52"/>
      <c r="AR562" s="52"/>
      <c r="AS562" s="52"/>
      <c r="AT562" s="52"/>
      <c r="AU562" s="52"/>
      <c r="AV562" s="52"/>
      <c r="AW562" s="52"/>
      <c r="AX562" s="52"/>
      <c r="AY562" s="96"/>
      <c r="AZ562" s="52"/>
      <c r="BH562" s="1" t="e">
        <f>VLOOKUP(C:C,BN:BO,2,FALSE)</f>
        <v>#N/A</v>
      </c>
      <c r="BI562" s="1" t="e">
        <f t="shared" si="115"/>
        <v>#N/A</v>
      </c>
      <c r="BJ562" s="76">
        <v>1597326</v>
      </c>
      <c r="BK562" s="75" t="s">
        <v>1572</v>
      </c>
      <c r="BL562" s="75" t="s">
        <v>1605</v>
      </c>
      <c r="BM562" s="75" t="s">
        <v>576</v>
      </c>
      <c r="BN562" s="77" t="s">
        <v>1801</v>
      </c>
      <c r="BO562" s="78">
        <v>50</v>
      </c>
      <c r="BP562" s="75" t="s">
        <v>4507</v>
      </c>
      <c r="BQ562" s="80">
        <v>45152</v>
      </c>
      <c r="BR562" s="75" t="s">
        <v>4328</v>
      </c>
      <c r="BS562" s="75" t="s">
        <v>1754</v>
      </c>
      <c r="BT562" s="75">
        <v>100</v>
      </c>
      <c r="BU562" s="75">
        <v>0</v>
      </c>
    </row>
    <row r="563" ht="36" spans="1:73">
      <c r="A563" s="16">
        <f t="shared" si="109"/>
        <v>559</v>
      </c>
      <c r="B563" s="16" t="s">
        <v>1351</v>
      </c>
      <c r="C563" s="16" t="s">
        <v>1352</v>
      </c>
      <c r="D563" s="16" t="s">
        <v>40</v>
      </c>
      <c r="E563" s="16">
        <v>13</v>
      </c>
      <c r="F563" s="27" t="s">
        <v>1348</v>
      </c>
      <c r="G563" s="27" t="s">
        <v>1348</v>
      </c>
      <c r="H563" s="16" t="s">
        <v>42</v>
      </c>
      <c r="I563" s="16">
        <v>1</v>
      </c>
      <c r="J563" s="32">
        <v>135</v>
      </c>
      <c r="K563" s="33">
        <f t="shared" si="110"/>
        <v>1755</v>
      </c>
      <c r="L563" s="34">
        <v>122.4</v>
      </c>
      <c r="M563" s="33">
        <f t="shared" si="111"/>
        <v>1591.2</v>
      </c>
      <c r="N563" s="35">
        <v>90</v>
      </c>
      <c r="O563" s="35">
        <v>1170</v>
      </c>
      <c r="P563" s="35">
        <f t="shared" si="112"/>
        <v>115.8</v>
      </c>
      <c r="Q563" s="35">
        <f t="shared" si="113"/>
        <v>1505.4</v>
      </c>
      <c r="R563" s="35"/>
      <c r="S563" s="35"/>
      <c r="T563" s="41"/>
      <c r="X563" s="1" t="e">
        <f>VLOOKUP(C:C,AE:AF,2,FALSE)</f>
        <v>#N/A</v>
      </c>
      <c r="AA563" s="46">
        <v>1822030</v>
      </c>
      <c r="AB563" s="44" t="s">
        <v>1622</v>
      </c>
      <c r="AC563" s="44" t="s">
        <v>1605</v>
      </c>
      <c r="AD563" s="45" t="s">
        <v>588</v>
      </c>
      <c r="AE563" s="44" t="s">
        <v>2023</v>
      </c>
      <c r="AF563" s="44">
        <v>200</v>
      </c>
      <c r="AG563" s="44">
        <v>0</v>
      </c>
      <c r="AH563" s="44">
        <f t="shared" si="114"/>
        <v>100</v>
      </c>
      <c r="AI563" s="44" t="s">
        <v>4508</v>
      </c>
      <c r="AJ563" s="50">
        <v>45506</v>
      </c>
      <c r="AK563" s="49" t="s">
        <v>3929</v>
      </c>
      <c r="AL563" s="44" t="s">
        <v>1608</v>
      </c>
      <c r="AM563" s="1" t="e">
        <f>VLOOKUP(C:C,AV:AW,2,FALSE)</f>
        <v>#N/A</v>
      </c>
      <c r="AQ563" s="52"/>
      <c r="AR563" s="52"/>
      <c r="AS563" s="52"/>
      <c r="AT563" s="52"/>
      <c r="AU563" s="52"/>
      <c r="AV563" s="52"/>
      <c r="AW563" s="52"/>
      <c r="AX563" s="52"/>
      <c r="AY563" s="96"/>
      <c r="AZ563" s="52"/>
      <c r="BH563" s="1" t="e">
        <f>VLOOKUP(C:C,BN:BO,2,FALSE)</f>
        <v>#N/A</v>
      </c>
      <c r="BI563" s="1" t="e">
        <f t="shared" si="115"/>
        <v>#N/A</v>
      </c>
      <c r="BJ563" s="76">
        <v>1597326</v>
      </c>
      <c r="BK563" s="75" t="s">
        <v>1572</v>
      </c>
      <c r="BL563" s="75" t="s">
        <v>1605</v>
      </c>
      <c r="BM563" s="75" t="s">
        <v>576</v>
      </c>
      <c r="BN563" s="77" t="s">
        <v>4331</v>
      </c>
      <c r="BO563" s="78">
        <v>50</v>
      </c>
      <c r="BP563" s="75" t="s">
        <v>4509</v>
      </c>
      <c r="BQ563" s="80">
        <v>45152</v>
      </c>
      <c r="BR563" s="75" t="s">
        <v>4340</v>
      </c>
      <c r="BS563" s="75" t="s">
        <v>1754</v>
      </c>
      <c r="BT563" s="75">
        <v>100</v>
      </c>
      <c r="BU563" s="75">
        <v>0</v>
      </c>
    </row>
    <row r="564" ht="36" spans="1:73">
      <c r="A564" s="16">
        <f t="shared" si="109"/>
        <v>560</v>
      </c>
      <c r="B564" s="16" t="s">
        <v>1351</v>
      </c>
      <c r="C564" s="16" t="s">
        <v>1353</v>
      </c>
      <c r="D564" s="16" t="s">
        <v>40</v>
      </c>
      <c r="E564" s="16">
        <v>13</v>
      </c>
      <c r="F564" s="27" t="s">
        <v>1348</v>
      </c>
      <c r="G564" s="27" t="s">
        <v>1348</v>
      </c>
      <c r="H564" s="16" t="s">
        <v>42</v>
      </c>
      <c r="I564" s="16">
        <v>1</v>
      </c>
      <c r="J564" s="32">
        <v>135</v>
      </c>
      <c r="K564" s="33">
        <f t="shared" si="110"/>
        <v>1755</v>
      </c>
      <c r="L564" s="34">
        <v>122.4</v>
      </c>
      <c r="M564" s="33">
        <f t="shared" si="111"/>
        <v>1591.2</v>
      </c>
      <c r="N564" s="35">
        <v>90</v>
      </c>
      <c r="O564" s="35">
        <v>1170</v>
      </c>
      <c r="P564" s="35">
        <f t="shared" si="112"/>
        <v>115.8</v>
      </c>
      <c r="Q564" s="35">
        <f t="shared" si="113"/>
        <v>1505.4</v>
      </c>
      <c r="R564" s="35"/>
      <c r="S564" s="35"/>
      <c r="T564" s="41"/>
      <c r="X564" s="1" t="e">
        <f>VLOOKUP(C:C,AE:AF,2,FALSE)</f>
        <v>#N/A</v>
      </c>
      <c r="AA564" s="46">
        <v>1822030</v>
      </c>
      <c r="AB564" s="44" t="s">
        <v>1622</v>
      </c>
      <c r="AC564" s="44" t="s">
        <v>1605</v>
      </c>
      <c r="AD564" s="45" t="s">
        <v>731</v>
      </c>
      <c r="AE564" s="44" t="s">
        <v>2029</v>
      </c>
      <c r="AF564" s="44">
        <v>200</v>
      </c>
      <c r="AG564" s="44">
        <v>0</v>
      </c>
      <c r="AH564" s="44">
        <f t="shared" si="114"/>
        <v>100</v>
      </c>
      <c r="AI564" s="44" t="s">
        <v>4510</v>
      </c>
      <c r="AJ564" s="50">
        <v>45506</v>
      </c>
      <c r="AK564" s="49" t="s">
        <v>3925</v>
      </c>
      <c r="AL564" s="44" t="s">
        <v>1608</v>
      </c>
      <c r="AM564" s="1" t="e">
        <f>VLOOKUP(C:C,AV:AW,2,FALSE)</f>
        <v>#N/A</v>
      </c>
      <c r="AQ564" s="52"/>
      <c r="AR564" s="52"/>
      <c r="AS564" s="52"/>
      <c r="AT564" s="52"/>
      <c r="AU564" s="52"/>
      <c r="AV564" s="52"/>
      <c r="AW564" s="52"/>
      <c r="AX564" s="52"/>
      <c r="AY564" s="96"/>
      <c r="AZ564" s="52"/>
      <c r="BH564" s="1" t="e">
        <f>VLOOKUP(C:C,BN:BO,2,FALSE)</f>
        <v>#N/A</v>
      </c>
      <c r="BI564" s="1" t="e">
        <f t="shared" si="115"/>
        <v>#N/A</v>
      </c>
      <c r="BJ564" s="76">
        <v>1597326</v>
      </c>
      <c r="BK564" s="75" t="s">
        <v>1572</v>
      </c>
      <c r="BL564" s="75" t="s">
        <v>1605</v>
      </c>
      <c r="BM564" s="75" t="s">
        <v>576</v>
      </c>
      <c r="BN564" s="77" t="s">
        <v>4331</v>
      </c>
      <c r="BO564" s="78">
        <v>50</v>
      </c>
      <c r="BP564" s="75" t="s">
        <v>4511</v>
      </c>
      <c r="BQ564" s="80">
        <v>45152</v>
      </c>
      <c r="BR564" s="75" t="s">
        <v>4337</v>
      </c>
      <c r="BS564" s="75" t="s">
        <v>1754</v>
      </c>
      <c r="BT564" s="75">
        <v>100</v>
      </c>
      <c r="BU564" s="75">
        <v>0</v>
      </c>
    </row>
    <row r="565" ht="40.5" spans="1:73">
      <c r="A565" s="16">
        <f t="shared" si="109"/>
        <v>561</v>
      </c>
      <c r="B565" s="16" t="s">
        <v>1354</v>
      </c>
      <c r="C565" s="16" t="s">
        <v>278</v>
      </c>
      <c r="D565" s="16" t="s">
        <v>1355</v>
      </c>
      <c r="E565" s="16">
        <v>14</v>
      </c>
      <c r="F565" s="18" t="s">
        <v>56</v>
      </c>
      <c r="G565" s="18" t="s">
        <v>56</v>
      </c>
      <c r="H565" s="16" t="s">
        <v>54</v>
      </c>
      <c r="I565" s="16">
        <v>1</v>
      </c>
      <c r="J565" s="33">
        <v>54</v>
      </c>
      <c r="K565" s="33">
        <f t="shared" si="110"/>
        <v>756</v>
      </c>
      <c r="L565" s="34">
        <v>45.9</v>
      </c>
      <c r="M565" s="33">
        <f t="shared" si="111"/>
        <v>642.6</v>
      </c>
      <c r="N565" s="35">
        <v>99</v>
      </c>
      <c r="O565" s="35">
        <v>1386</v>
      </c>
      <c r="P565" s="35">
        <f t="shared" si="112"/>
        <v>66.3</v>
      </c>
      <c r="Q565" s="35">
        <f t="shared" si="113"/>
        <v>928.2</v>
      </c>
      <c r="R565" s="35"/>
      <c r="S565" s="35"/>
      <c r="T565" s="41"/>
      <c r="X565" s="1">
        <f>VLOOKUP(C:C,AE:AH,4,FALSE)</f>
        <v>45</v>
      </c>
      <c r="Y565" s="1">
        <f t="shared" ref="Y565:Y570" si="122">L565-X565</f>
        <v>0.899999999999999</v>
      </c>
      <c r="AA565" s="46">
        <v>1822030</v>
      </c>
      <c r="AB565" s="44" t="s">
        <v>1622</v>
      </c>
      <c r="AC565" s="44" t="s">
        <v>1605</v>
      </c>
      <c r="AD565" s="45" t="s">
        <v>1881</v>
      </c>
      <c r="AE565" s="44" t="s">
        <v>3932</v>
      </c>
      <c r="AF565" s="44">
        <v>365</v>
      </c>
      <c r="AG565" s="44">
        <v>0</v>
      </c>
      <c r="AH565" s="44">
        <f t="shared" si="114"/>
        <v>182.5</v>
      </c>
      <c r="AI565" s="44" t="s">
        <v>4512</v>
      </c>
      <c r="AJ565" s="50">
        <v>45506</v>
      </c>
      <c r="AK565" s="49" t="s">
        <v>3934</v>
      </c>
      <c r="AL565" s="44" t="s">
        <v>1608</v>
      </c>
      <c r="AM565" s="1" t="e">
        <f>VLOOKUP(C:C,AV:AW,2,FALSE)</f>
        <v>#N/A</v>
      </c>
      <c r="AQ565" s="52"/>
      <c r="AR565" s="52"/>
      <c r="AS565" s="52"/>
      <c r="AT565" s="52"/>
      <c r="AU565" s="52"/>
      <c r="AV565" s="52"/>
      <c r="AW565" s="52"/>
      <c r="AX565" s="52"/>
      <c r="AY565" s="96"/>
      <c r="AZ565" s="52"/>
      <c r="BH565" s="1">
        <f>VLOOKUP(C:C,BN:BO,2,FALSE)</f>
        <v>45</v>
      </c>
      <c r="BI565" s="1">
        <f t="shared" si="115"/>
        <v>0.899999999999999</v>
      </c>
      <c r="BJ565" s="76">
        <v>1597326</v>
      </c>
      <c r="BK565" s="75" t="s">
        <v>1572</v>
      </c>
      <c r="BL565" s="75" t="s">
        <v>1605</v>
      </c>
      <c r="BM565" s="75" t="s">
        <v>576</v>
      </c>
      <c r="BN565" s="77" t="s">
        <v>4331</v>
      </c>
      <c r="BO565" s="78">
        <v>50</v>
      </c>
      <c r="BP565" s="75" t="s">
        <v>4513</v>
      </c>
      <c r="BQ565" s="80">
        <v>45152</v>
      </c>
      <c r="BR565" s="75" t="s">
        <v>4514</v>
      </c>
      <c r="BS565" s="75" t="s">
        <v>1754</v>
      </c>
      <c r="BT565" s="75">
        <v>100</v>
      </c>
      <c r="BU565" s="75">
        <v>0</v>
      </c>
    </row>
    <row r="566" ht="36" spans="1:73">
      <c r="A566" s="16">
        <f t="shared" si="109"/>
        <v>562</v>
      </c>
      <c r="B566" s="16" t="s">
        <v>1356</v>
      </c>
      <c r="C566" s="16" t="s">
        <v>294</v>
      </c>
      <c r="D566" s="16" t="s">
        <v>606</v>
      </c>
      <c r="E566" s="16">
        <v>11</v>
      </c>
      <c r="F566" s="18" t="s">
        <v>56</v>
      </c>
      <c r="G566" s="18" t="s">
        <v>56</v>
      </c>
      <c r="H566" s="16" t="s">
        <v>54</v>
      </c>
      <c r="I566" s="16">
        <v>1</v>
      </c>
      <c r="J566" s="33">
        <v>54</v>
      </c>
      <c r="K566" s="33">
        <f t="shared" si="110"/>
        <v>594</v>
      </c>
      <c r="L566" s="34">
        <v>45.9</v>
      </c>
      <c r="M566" s="33">
        <f t="shared" si="111"/>
        <v>504.9</v>
      </c>
      <c r="N566" s="35">
        <v>99</v>
      </c>
      <c r="O566" s="35">
        <v>1089</v>
      </c>
      <c r="P566" s="35">
        <f t="shared" si="112"/>
        <v>66.3</v>
      </c>
      <c r="Q566" s="35">
        <f t="shared" si="113"/>
        <v>729.3</v>
      </c>
      <c r="R566" s="35"/>
      <c r="S566" s="35"/>
      <c r="T566" s="41"/>
      <c r="X566" s="1" t="e">
        <f>VLOOKUP(C:C,AE:AF,2,FALSE)</f>
        <v>#N/A</v>
      </c>
      <c r="AA566" s="46">
        <v>1822030</v>
      </c>
      <c r="AB566" s="44" t="s">
        <v>1622</v>
      </c>
      <c r="AC566" s="44" t="s">
        <v>1605</v>
      </c>
      <c r="AD566" s="45" t="s">
        <v>1303</v>
      </c>
      <c r="AE566" s="44" t="s">
        <v>1965</v>
      </c>
      <c r="AF566" s="44">
        <v>30</v>
      </c>
      <c r="AG566" s="44">
        <v>0</v>
      </c>
      <c r="AH566" s="44">
        <f t="shared" si="114"/>
        <v>15</v>
      </c>
      <c r="AI566" s="44" t="s">
        <v>4515</v>
      </c>
      <c r="AJ566" s="50">
        <v>45506</v>
      </c>
      <c r="AK566" s="49" t="s">
        <v>3889</v>
      </c>
      <c r="AL566" s="44" t="s">
        <v>1608</v>
      </c>
      <c r="AM566" s="1" t="e">
        <f>VLOOKUP(C:C,AV:AW,2,FALSE)</f>
        <v>#N/A</v>
      </c>
      <c r="AQ566" s="52"/>
      <c r="AR566" s="52"/>
      <c r="AS566" s="52"/>
      <c r="AT566" s="52"/>
      <c r="AU566" s="52"/>
      <c r="AV566" s="52"/>
      <c r="AW566" s="52"/>
      <c r="AX566" s="52"/>
      <c r="AY566" s="96"/>
      <c r="AZ566" s="52"/>
      <c r="BH566" s="1">
        <f>VLOOKUP(C:C,BN:BO,2,FALSE)</f>
        <v>45</v>
      </c>
      <c r="BI566" s="1">
        <f t="shared" si="115"/>
        <v>0.899999999999999</v>
      </c>
      <c r="BJ566" s="76">
        <v>1597326</v>
      </c>
      <c r="BK566" s="75" t="s">
        <v>1572</v>
      </c>
      <c r="BL566" s="75" t="s">
        <v>1605</v>
      </c>
      <c r="BM566" s="75" t="s">
        <v>576</v>
      </c>
      <c r="BN566" s="77" t="s">
        <v>4331</v>
      </c>
      <c r="BO566" s="78">
        <v>50</v>
      </c>
      <c r="BP566" s="75" t="s">
        <v>4516</v>
      </c>
      <c r="BQ566" s="80">
        <v>45152</v>
      </c>
      <c r="BR566" s="75" t="s">
        <v>4333</v>
      </c>
      <c r="BS566" s="75" t="s">
        <v>1754</v>
      </c>
      <c r="BT566" s="75">
        <v>100</v>
      </c>
      <c r="BU566" s="75">
        <v>0</v>
      </c>
    </row>
    <row r="567" ht="36" spans="1:73">
      <c r="A567" s="16">
        <f t="shared" si="109"/>
        <v>563</v>
      </c>
      <c r="B567" s="16" t="s">
        <v>1356</v>
      </c>
      <c r="C567" s="16" t="s">
        <v>295</v>
      </c>
      <c r="D567" s="16" t="s">
        <v>606</v>
      </c>
      <c r="E567" s="16">
        <v>8</v>
      </c>
      <c r="F567" s="18" t="s">
        <v>56</v>
      </c>
      <c r="G567" s="18" t="s">
        <v>56</v>
      </c>
      <c r="H567" s="16" t="s">
        <v>54</v>
      </c>
      <c r="I567" s="16">
        <v>1</v>
      </c>
      <c r="J567" s="33">
        <v>54</v>
      </c>
      <c r="K567" s="33">
        <f t="shared" si="110"/>
        <v>432</v>
      </c>
      <c r="L567" s="34">
        <v>45.9</v>
      </c>
      <c r="M567" s="33">
        <f t="shared" si="111"/>
        <v>367.2</v>
      </c>
      <c r="N567" s="35">
        <v>99</v>
      </c>
      <c r="O567" s="35">
        <v>792</v>
      </c>
      <c r="P567" s="35">
        <f t="shared" si="112"/>
        <v>66.3</v>
      </c>
      <c r="Q567" s="35">
        <f t="shared" si="113"/>
        <v>530.4</v>
      </c>
      <c r="R567" s="35"/>
      <c r="S567" s="35"/>
      <c r="T567" s="41"/>
      <c r="X567" s="1" t="e">
        <f>VLOOKUP(C:C,AE:AF,2,FALSE)</f>
        <v>#N/A</v>
      </c>
      <c r="AA567" s="46">
        <v>1822030</v>
      </c>
      <c r="AB567" s="44" t="s">
        <v>1622</v>
      </c>
      <c r="AC567" s="44" t="s">
        <v>1605</v>
      </c>
      <c r="AD567" s="45" t="s">
        <v>1049</v>
      </c>
      <c r="AE567" s="44" t="s">
        <v>1666</v>
      </c>
      <c r="AF567" s="44">
        <v>50</v>
      </c>
      <c r="AG567" s="44">
        <v>0</v>
      </c>
      <c r="AH567" s="44">
        <f t="shared" si="114"/>
        <v>25</v>
      </c>
      <c r="AI567" s="44" t="s">
        <v>4517</v>
      </c>
      <c r="AJ567" s="50">
        <v>45506</v>
      </c>
      <c r="AK567" s="49" t="s">
        <v>3898</v>
      </c>
      <c r="AL567" s="44" t="s">
        <v>1697</v>
      </c>
      <c r="AM567" s="1" t="e">
        <f>VLOOKUP(C:C,AV:AW,2,FALSE)</f>
        <v>#N/A</v>
      </c>
      <c r="AQ567" s="52"/>
      <c r="AR567" s="52"/>
      <c r="AS567" s="52"/>
      <c r="AT567" s="52"/>
      <c r="AU567" s="52"/>
      <c r="AV567" s="52"/>
      <c r="AW567" s="52"/>
      <c r="AX567" s="52"/>
      <c r="AY567" s="96"/>
      <c r="AZ567" s="52"/>
      <c r="BH567" s="1">
        <f>VLOOKUP(C:C,BN:BO,2,FALSE)</f>
        <v>45</v>
      </c>
      <c r="BI567" s="1">
        <f t="shared" si="115"/>
        <v>0.899999999999999</v>
      </c>
      <c r="BJ567" s="76">
        <v>1597326</v>
      </c>
      <c r="BK567" s="75" t="s">
        <v>1572</v>
      </c>
      <c r="BL567" s="75" t="s">
        <v>1605</v>
      </c>
      <c r="BM567" s="75" t="s">
        <v>576</v>
      </c>
      <c r="BN567" s="77" t="s">
        <v>4331</v>
      </c>
      <c r="BO567" s="78">
        <v>50</v>
      </c>
      <c r="BP567" s="75" t="s">
        <v>4518</v>
      </c>
      <c r="BQ567" s="80">
        <v>45152</v>
      </c>
      <c r="BR567" s="75" t="s">
        <v>4519</v>
      </c>
      <c r="BS567" s="75" t="s">
        <v>1754</v>
      </c>
      <c r="BT567" s="75">
        <v>100</v>
      </c>
      <c r="BU567" s="75">
        <v>0</v>
      </c>
    </row>
    <row r="568" ht="36" spans="1:73">
      <c r="A568" s="16">
        <f t="shared" si="109"/>
        <v>564</v>
      </c>
      <c r="B568" s="16" t="s">
        <v>1356</v>
      </c>
      <c r="C568" s="16" t="s">
        <v>280</v>
      </c>
      <c r="D568" s="16" t="s">
        <v>772</v>
      </c>
      <c r="E568" s="16">
        <v>2</v>
      </c>
      <c r="F568" s="18" t="s">
        <v>56</v>
      </c>
      <c r="G568" s="18" t="s">
        <v>56</v>
      </c>
      <c r="H568" s="16" t="s">
        <v>54</v>
      </c>
      <c r="I568" s="16">
        <v>1</v>
      </c>
      <c r="J568" s="33">
        <v>54</v>
      </c>
      <c r="K568" s="33">
        <f t="shared" si="110"/>
        <v>108</v>
      </c>
      <c r="L568" s="34">
        <v>45.9</v>
      </c>
      <c r="M568" s="33">
        <f t="shared" si="111"/>
        <v>91.8</v>
      </c>
      <c r="N568" s="35">
        <v>99</v>
      </c>
      <c r="O568" s="35">
        <v>198</v>
      </c>
      <c r="P568" s="35">
        <f t="shared" si="112"/>
        <v>66.3</v>
      </c>
      <c r="Q568" s="35">
        <f t="shared" si="113"/>
        <v>132.6</v>
      </c>
      <c r="R568" s="35"/>
      <c r="S568" s="35"/>
      <c r="T568" s="41"/>
      <c r="X568" s="1">
        <f>VLOOKUP(C:C,AE:AH,4,FALSE)</f>
        <v>45</v>
      </c>
      <c r="Y568" s="1">
        <f t="shared" si="122"/>
        <v>0.899999999999999</v>
      </c>
      <c r="AA568" s="46">
        <v>1822030</v>
      </c>
      <c r="AB568" s="44" t="s">
        <v>1622</v>
      </c>
      <c r="AC568" s="44" t="s">
        <v>1605</v>
      </c>
      <c r="AD568" s="45" t="s">
        <v>307</v>
      </c>
      <c r="AE568" s="44" t="s">
        <v>3912</v>
      </c>
      <c r="AF568" s="44">
        <v>70</v>
      </c>
      <c r="AG568" s="44">
        <v>0</v>
      </c>
      <c r="AH568" s="44">
        <f t="shared" si="114"/>
        <v>35</v>
      </c>
      <c r="AI568" s="44" t="s">
        <v>4520</v>
      </c>
      <c r="AJ568" s="50">
        <v>45506</v>
      </c>
      <c r="AK568" s="49" t="s">
        <v>3914</v>
      </c>
      <c r="AL568" s="44" t="s">
        <v>1608</v>
      </c>
      <c r="AM568" s="1" t="e">
        <f>VLOOKUP(C:C,AV:AW,2,FALSE)</f>
        <v>#N/A</v>
      </c>
      <c r="AQ568" s="52"/>
      <c r="AR568" s="52"/>
      <c r="AS568" s="52"/>
      <c r="AT568" s="52"/>
      <c r="AU568" s="52"/>
      <c r="AV568" s="52"/>
      <c r="AW568" s="52"/>
      <c r="AX568" s="52"/>
      <c r="AY568" s="96"/>
      <c r="AZ568" s="52"/>
      <c r="BH568" s="1">
        <f>VLOOKUP(C:C,BN:BO,2,FALSE)</f>
        <v>45</v>
      </c>
      <c r="BI568" s="1">
        <f t="shared" si="115"/>
        <v>0.899999999999999</v>
      </c>
      <c r="BJ568" s="76">
        <v>1597326</v>
      </c>
      <c r="BK568" s="75" t="s">
        <v>1572</v>
      </c>
      <c r="BL568" s="75" t="s">
        <v>1605</v>
      </c>
      <c r="BM568" s="75" t="s">
        <v>576</v>
      </c>
      <c r="BN568" s="77" t="s">
        <v>4319</v>
      </c>
      <c r="BO568" s="78">
        <v>15</v>
      </c>
      <c r="BP568" s="75" t="s">
        <v>4521</v>
      </c>
      <c r="BQ568" s="80">
        <v>45152</v>
      </c>
      <c r="BR568" s="75" t="s">
        <v>4522</v>
      </c>
      <c r="BS568" s="75" t="s">
        <v>1754</v>
      </c>
      <c r="BT568" s="75">
        <v>30</v>
      </c>
      <c r="BU568" s="75">
        <v>0</v>
      </c>
    </row>
    <row r="569" ht="36" spans="1:73">
      <c r="A569" s="16">
        <f t="shared" si="109"/>
        <v>565</v>
      </c>
      <c r="B569" s="16" t="s">
        <v>1356</v>
      </c>
      <c r="C569" s="16" t="s">
        <v>278</v>
      </c>
      <c r="D569" s="16" t="s">
        <v>1357</v>
      </c>
      <c r="E569" s="16">
        <v>3</v>
      </c>
      <c r="F569" s="18" t="s">
        <v>56</v>
      </c>
      <c r="G569" s="18" t="s">
        <v>56</v>
      </c>
      <c r="H569" s="16" t="s">
        <v>54</v>
      </c>
      <c r="I569" s="16">
        <v>1</v>
      </c>
      <c r="J569" s="33">
        <v>54</v>
      </c>
      <c r="K569" s="33">
        <f t="shared" si="110"/>
        <v>162</v>
      </c>
      <c r="L569" s="34">
        <v>45.9</v>
      </c>
      <c r="M569" s="33">
        <f t="shared" si="111"/>
        <v>137.7</v>
      </c>
      <c r="N569" s="35">
        <v>99</v>
      </c>
      <c r="O569" s="35">
        <v>297</v>
      </c>
      <c r="P569" s="35">
        <f t="shared" si="112"/>
        <v>66.3</v>
      </c>
      <c r="Q569" s="35">
        <f t="shared" si="113"/>
        <v>198.9</v>
      </c>
      <c r="R569" s="35"/>
      <c r="S569" s="35"/>
      <c r="T569" s="41"/>
      <c r="X569" s="1">
        <f>VLOOKUP(C:C,AE:AH,4,FALSE)</f>
        <v>45</v>
      </c>
      <c r="Y569" s="1">
        <f t="shared" si="122"/>
        <v>0.899999999999999</v>
      </c>
      <c r="AA569" s="46">
        <v>1822030</v>
      </c>
      <c r="AB569" s="44" t="s">
        <v>1622</v>
      </c>
      <c r="AC569" s="44" t="s">
        <v>1605</v>
      </c>
      <c r="AD569" s="45" t="s">
        <v>307</v>
      </c>
      <c r="AE569" s="44" t="s">
        <v>3906</v>
      </c>
      <c r="AF569" s="44">
        <v>70</v>
      </c>
      <c r="AG569" s="44">
        <v>0</v>
      </c>
      <c r="AH569" s="44">
        <f t="shared" si="114"/>
        <v>35</v>
      </c>
      <c r="AI569" s="44" t="s">
        <v>4523</v>
      </c>
      <c r="AJ569" s="50">
        <v>45506</v>
      </c>
      <c r="AK569" s="49" t="s">
        <v>3908</v>
      </c>
      <c r="AL569" s="44" t="s">
        <v>1608</v>
      </c>
      <c r="AM569" s="1" t="e">
        <f>VLOOKUP(C:C,AV:AW,2,FALSE)</f>
        <v>#N/A</v>
      </c>
      <c r="AQ569" s="52"/>
      <c r="AR569" s="52"/>
      <c r="AS569" s="52"/>
      <c r="AT569" s="52"/>
      <c r="AU569" s="52"/>
      <c r="AV569" s="52"/>
      <c r="AW569" s="52"/>
      <c r="AX569" s="52"/>
      <c r="AY569" s="96"/>
      <c r="AZ569" s="52"/>
      <c r="BH569" s="1">
        <f>VLOOKUP(C:C,BN:BO,2,FALSE)</f>
        <v>45</v>
      </c>
      <c r="BI569" s="1">
        <f t="shared" si="115"/>
        <v>0.899999999999999</v>
      </c>
      <c r="BJ569" s="76">
        <v>1597326</v>
      </c>
      <c r="BK569" s="75" t="s">
        <v>1572</v>
      </c>
      <c r="BL569" s="75" t="s">
        <v>1605</v>
      </c>
      <c r="BM569" s="75" t="s">
        <v>186</v>
      </c>
      <c r="BN569" s="77" t="s">
        <v>4524</v>
      </c>
      <c r="BO569" s="78">
        <v>300</v>
      </c>
      <c r="BP569" s="75" t="s">
        <v>4525</v>
      </c>
      <c r="BQ569" s="80">
        <v>45152</v>
      </c>
      <c r="BR569" s="75" t="s">
        <v>4526</v>
      </c>
      <c r="BS569" s="75" t="s">
        <v>1613</v>
      </c>
      <c r="BT569" s="75">
        <v>600</v>
      </c>
      <c r="BU569" s="75">
        <v>0</v>
      </c>
    </row>
    <row r="570" ht="36" spans="1:73">
      <c r="A570" s="16">
        <f t="shared" si="109"/>
        <v>566</v>
      </c>
      <c r="B570" s="16" t="s">
        <v>1356</v>
      </c>
      <c r="C570" s="16" t="s">
        <v>117</v>
      </c>
      <c r="D570" s="16" t="s">
        <v>1357</v>
      </c>
      <c r="E570" s="16">
        <v>14</v>
      </c>
      <c r="F570" s="18" t="s">
        <v>56</v>
      </c>
      <c r="G570" s="18" t="s">
        <v>56</v>
      </c>
      <c r="H570" s="16" t="s">
        <v>54</v>
      </c>
      <c r="I570" s="16">
        <v>1</v>
      </c>
      <c r="J570" s="33">
        <v>54</v>
      </c>
      <c r="K570" s="33">
        <f t="shared" si="110"/>
        <v>756</v>
      </c>
      <c r="L570" s="34">
        <v>45.9</v>
      </c>
      <c r="M570" s="33">
        <f t="shared" si="111"/>
        <v>642.6</v>
      </c>
      <c r="N570" s="35">
        <v>99</v>
      </c>
      <c r="O570" s="35">
        <v>1386</v>
      </c>
      <c r="P570" s="35">
        <f t="shared" si="112"/>
        <v>66.3</v>
      </c>
      <c r="Q570" s="35">
        <f t="shared" si="113"/>
        <v>928.2</v>
      </c>
      <c r="R570" s="35"/>
      <c r="S570" s="35"/>
      <c r="T570" s="41"/>
      <c r="X570" s="1">
        <f>VLOOKUP(C:C,AE:AH,4,FALSE)</f>
        <v>45</v>
      </c>
      <c r="Y570" s="1">
        <f t="shared" si="122"/>
        <v>0.899999999999999</v>
      </c>
      <c r="AA570" s="46">
        <v>1822030</v>
      </c>
      <c r="AB570" s="44" t="s">
        <v>1622</v>
      </c>
      <c r="AC570" s="44" t="s">
        <v>1605</v>
      </c>
      <c r="AD570" s="45" t="s">
        <v>304</v>
      </c>
      <c r="AE570" s="44" t="s">
        <v>3901</v>
      </c>
      <c r="AF570" s="44">
        <v>50</v>
      </c>
      <c r="AG570" s="44">
        <v>0</v>
      </c>
      <c r="AH570" s="44">
        <f t="shared" si="114"/>
        <v>25</v>
      </c>
      <c r="AI570" s="44" t="s">
        <v>4527</v>
      </c>
      <c r="AJ570" s="50">
        <v>45506</v>
      </c>
      <c r="AK570" s="49" t="s">
        <v>3903</v>
      </c>
      <c r="AL570" s="44" t="s">
        <v>1608</v>
      </c>
      <c r="AM570" s="1" t="e">
        <f>VLOOKUP(C:C,AV:AW,2,FALSE)</f>
        <v>#N/A</v>
      </c>
      <c r="AQ570" s="52"/>
      <c r="AR570" s="52"/>
      <c r="AS570" s="52"/>
      <c r="AT570" s="52"/>
      <c r="AU570" s="52"/>
      <c r="AV570" s="52"/>
      <c r="AW570" s="52"/>
      <c r="AX570" s="52"/>
      <c r="AY570" s="96"/>
      <c r="AZ570" s="52"/>
      <c r="BH570" s="1">
        <f>VLOOKUP(C:C,BN:BO,2,FALSE)</f>
        <v>45</v>
      </c>
      <c r="BI570" s="1">
        <f t="shared" si="115"/>
        <v>0.899999999999999</v>
      </c>
      <c r="BJ570" s="76">
        <v>1597326</v>
      </c>
      <c r="BK570" s="75" t="s">
        <v>1572</v>
      </c>
      <c r="BL570" s="75" t="s">
        <v>1605</v>
      </c>
      <c r="BM570" s="75" t="s">
        <v>186</v>
      </c>
      <c r="BN570" s="77" t="s">
        <v>4528</v>
      </c>
      <c r="BO570" s="78">
        <v>200</v>
      </c>
      <c r="BP570" s="75" t="s">
        <v>4529</v>
      </c>
      <c r="BQ570" s="80">
        <v>45152</v>
      </c>
      <c r="BR570" s="75" t="s">
        <v>4530</v>
      </c>
      <c r="BS570" s="75" t="s">
        <v>1613</v>
      </c>
      <c r="BT570" s="75">
        <v>400</v>
      </c>
      <c r="BU570" s="75">
        <v>0</v>
      </c>
    </row>
    <row r="571" ht="36" spans="1:73">
      <c r="A571" s="16">
        <f t="shared" si="109"/>
        <v>567</v>
      </c>
      <c r="B571" s="16" t="s">
        <v>1356</v>
      </c>
      <c r="C571" s="16" t="s">
        <v>1358</v>
      </c>
      <c r="D571" s="16" t="s">
        <v>1357</v>
      </c>
      <c r="E571" s="16">
        <v>2</v>
      </c>
      <c r="F571" s="18" t="s">
        <v>56</v>
      </c>
      <c r="G571" s="18" t="s">
        <v>56</v>
      </c>
      <c r="H571" s="16" t="s">
        <v>54</v>
      </c>
      <c r="I571" s="16">
        <v>1</v>
      </c>
      <c r="J571" s="33">
        <v>54</v>
      </c>
      <c r="K571" s="33">
        <f t="shared" si="110"/>
        <v>108</v>
      </c>
      <c r="L571" s="34">
        <v>45.9</v>
      </c>
      <c r="M571" s="33">
        <f t="shared" si="111"/>
        <v>91.8</v>
      </c>
      <c r="N571" s="35">
        <v>99</v>
      </c>
      <c r="O571" s="35">
        <v>198</v>
      </c>
      <c r="P571" s="35">
        <f t="shared" si="112"/>
        <v>66.3</v>
      </c>
      <c r="Q571" s="35">
        <f t="shared" si="113"/>
        <v>132.6</v>
      </c>
      <c r="R571" s="35"/>
      <c r="S571" s="35"/>
      <c r="T571" s="41"/>
      <c r="X571" s="1" t="e">
        <f>VLOOKUP(C:C,AE:AF,2,FALSE)</f>
        <v>#N/A</v>
      </c>
      <c r="AA571" s="46">
        <v>1822030</v>
      </c>
      <c r="AB571" s="44" t="s">
        <v>1622</v>
      </c>
      <c r="AC571" s="44" t="s">
        <v>1605</v>
      </c>
      <c r="AD571" s="45" t="s">
        <v>1418</v>
      </c>
      <c r="AE571" s="44" t="s">
        <v>4531</v>
      </c>
      <c r="AF571" s="44">
        <v>80</v>
      </c>
      <c r="AG571" s="44">
        <v>0</v>
      </c>
      <c r="AH571" s="44">
        <f t="shared" si="114"/>
        <v>40</v>
      </c>
      <c r="AI571" s="44" t="s">
        <v>4532</v>
      </c>
      <c r="AJ571" s="50">
        <v>45506</v>
      </c>
      <c r="AK571" s="49" t="s">
        <v>3894</v>
      </c>
      <c r="AL571" s="44" t="s">
        <v>1608</v>
      </c>
      <c r="AM571" s="1" t="e">
        <f>VLOOKUP(C:C,AV:AW,2,FALSE)</f>
        <v>#N/A</v>
      </c>
      <c r="AQ571" s="52"/>
      <c r="AR571" s="52"/>
      <c r="AS571" s="52"/>
      <c r="AT571" s="52"/>
      <c r="AU571" s="52"/>
      <c r="AV571" s="52"/>
      <c r="AW571" s="52"/>
      <c r="AX571" s="52"/>
      <c r="AY571" s="96"/>
      <c r="AZ571" s="52"/>
      <c r="BH571" s="1">
        <f>VLOOKUP(C:C,BN:BO,2,FALSE)</f>
        <v>45</v>
      </c>
      <c r="BI571" s="1">
        <f t="shared" si="115"/>
        <v>0.899999999999999</v>
      </c>
      <c r="BJ571" s="76">
        <v>1597326</v>
      </c>
      <c r="BK571" s="75" t="s">
        <v>1572</v>
      </c>
      <c r="BL571" s="75" t="s">
        <v>1605</v>
      </c>
      <c r="BM571" s="75" t="s">
        <v>186</v>
      </c>
      <c r="BN571" s="77" t="s">
        <v>4533</v>
      </c>
      <c r="BO571" s="78">
        <v>300</v>
      </c>
      <c r="BP571" s="75" t="s">
        <v>4534</v>
      </c>
      <c r="BQ571" s="80">
        <v>45152</v>
      </c>
      <c r="BR571" s="75" t="s">
        <v>4535</v>
      </c>
      <c r="BS571" s="75" t="s">
        <v>1613</v>
      </c>
      <c r="BT571" s="75">
        <v>600</v>
      </c>
      <c r="BU571" s="75">
        <v>0</v>
      </c>
    </row>
    <row r="572" ht="36" spans="1:73">
      <c r="A572" s="16">
        <f t="shared" si="109"/>
        <v>568</v>
      </c>
      <c r="B572" s="16" t="s">
        <v>1356</v>
      </c>
      <c r="C572" s="16" t="s">
        <v>1358</v>
      </c>
      <c r="D572" s="16" t="s">
        <v>293</v>
      </c>
      <c r="E572" s="16">
        <v>3</v>
      </c>
      <c r="F572" s="18" t="s">
        <v>56</v>
      </c>
      <c r="G572" s="18" t="s">
        <v>56</v>
      </c>
      <c r="H572" s="16" t="s">
        <v>54</v>
      </c>
      <c r="I572" s="16">
        <v>1</v>
      </c>
      <c r="J572" s="33">
        <v>54</v>
      </c>
      <c r="K572" s="33">
        <f t="shared" si="110"/>
        <v>162</v>
      </c>
      <c r="L572" s="34">
        <v>45.9</v>
      </c>
      <c r="M572" s="33">
        <f t="shared" si="111"/>
        <v>137.7</v>
      </c>
      <c r="N572" s="35">
        <v>99</v>
      </c>
      <c r="O572" s="35">
        <v>297</v>
      </c>
      <c r="P572" s="35">
        <f t="shared" si="112"/>
        <v>66.3</v>
      </c>
      <c r="Q572" s="35">
        <f t="shared" si="113"/>
        <v>198.9</v>
      </c>
      <c r="R572" s="35"/>
      <c r="S572" s="35"/>
      <c r="T572" s="41"/>
      <c r="X572" s="1" t="e">
        <f>VLOOKUP(C:C,AE:AF,2,FALSE)</f>
        <v>#N/A</v>
      </c>
      <c r="AA572" s="46">
        <v>1822032</v>
      </c>
      <c r="AB572" s="44" t="s">
        <v>1622</v>
      </c>
      <c r="AC572" s="44" t="s">
        <v>1605</v>
      </c>
      <c r="AD572" s="45" t="s">
        <v>1286</v>
      </c>
      <c r="AE572" s="44" t="s">
        <v>117</v>
      </c>
      <c r="AF572" s="44">
        <v>90</v>
      </c>
      <c r="AG572" s="44">
        <v>0</v>
      </c>
      <c r="AH572" s="44">
        <f t="shared" si="114"/>
        <v>45</v>
      </c>
      <c r="AI572" s="44" t="s">
        <v>4536</v>
      </c>
      <c r="AJ572" s="50">
        <v>45506</v>
      </c>
      <c r="AK572" s="49" t="s">
        <v>2867</v>
      </c>
      <c r="AL572" s="44" t="s">
        <v>1608</v>
      </c>
      <c r="AM572" s="1" t="e">
        <f>VLOOKUP(C:C,AV:AW,2,FALSE)</f>
        <v>#N/A</v>
      </c>
      <c r="AQ572" s="52"/>
      <c r="AR572" s="52"/>
      <c r="AS572" s="52"/>
      <c r="AT572" s="52"/>
      <c r="AU572" s="52"/>
      <c r="AV572" s="52"/>
      <c r="AW572" s="52"/>
      <c r="AX572" s="52"/>
      <c r="AY572" s="96"/>
      <c r="AZ572" s="52"/>
      <c r="BH572" s="1">
        <f>VLOOKUP(C:C,BN:BO,2,FALSE)</f>
        <v>45</v>
      </c>
      <c r="BI572" s="1">
        <f t="shared" si="115"/>
        <v>0.899999999999999</v>
      </c>
      <c r="BJ572" s="76">
        <v>1597326</v>
      </c>
      <c r="BK572" s="75" t="s">
        <v>1572</v>
      </c>
      <c r="BL572" s="75" t="s">
        <v>1605</v>
      </c>
      <c r="BM572" s="75" t="s">
        <v>186</v>
      </c>
      <c r="BN572" s="77" t="s">
        <v>4537</v>
      </c>
      <c r="BO572" s="78">
        <v>300</v>
      </c>
      <c r="BP572" s="75" t="s">
        <v>4538</v>
      </c>
      <c r="BQ572" s="80">
        <v>45152</v>
      </c>
      <c r="BR572" s="75" t="s">
        <v>4539</v>
      </c>
      <c r="BS572" s="75" t="s">
        <v>1613</v>
      </c>
      <c r="BT572" s="75">
        <v>600</v>
      </c>
      <c r="BU572" s="75">
        <v>0</v>
      </c>
    </row>
    <row r="573" ht="36" spans="1:73">
      <c r="A573" s="16">
        <f t="shared" si="109"/>
        <v>569</v>
      </c>
      <c r="B573" s="16" t="s">
        <v>1356</v>
      </c>
      <c r="C573" s="16" t="s">
        <v>288</v>
      </c>
      <c r="D573" s="16" t="s">
        <v>293</v>
      </c>
      <c r="E573" s="16">
        <v>8</v>
      </c>
      <c r="F573" s="18" t="s">
        <v>56</v>
      </c>
      <c r="G573" s="18" t="s">
        <v>56</v>
      </c>
      <c r="H573" s="16" t="s">
        <v>54</v>
      </c>
      <c r="I573" s="16">
        <v>1</v>
      </c>
      <c r="J573" s="33">
        <v>54</v>
      </c>
      <c r="K573" s="33">
        <f t="shared" si="110"/>
        <v>432</v>
      </c>
      <c r="L573" s="34">
        <v>45.9</v>
      </c>
      <c r="M573" s="33">
        <f t="shared" si="111"/>
        <v>367.2</v>
      </c>
      <c r="N573" s="35">
        <v>99</v>
      </c>
      <c r="O573" s="35">
        <v>792</v>
      </c>
      <c r="P573" s="35">
        <f t="shared" si="112"/>
        <v>66.3</v>
      </c>
      <c r="Q573" s="35">
        <f t="shared" si="113"/>
        <v>530.4</v>
      </c>
      <c r="R573" s="35"/>
      <c r="S573" s="35"/>
      <c r="T573" s="41"/>
      <c r="X573" s="1">
        <f>VLOOKUP(C:C,AE:AH,4,FALSE)</f>
        <v>150</v>
      </c>
      <c r="Y573" s="1">
        <f t="shared" ref="Y573:Y576" si="123">L573-X573</f>
        <v>-104.1</v>
      </c>
      <c r="AA573" s="46">
        <v>1822032</v>
      </c>
      <c r="AB573" s="44" t="s">
        <v>1622</v>
      </c>
      <c r="AC573" s="44" t="s">
        <v>1605</v>
      </c>
      <c r="AD573" s="45" t="s">
        <v>1286</v>
      </c>
      <c r="AE573" s="44" t="s">
        <v>117</v>
      </c>
      <c r="AF573" s="44">
        <v>90</v>
      </c>
      <c r="AG573" s="44">
        <v>0</v>
      </c>
      <c r="AH573" s="44">
        <f t="shared" si="114"/>
        <v>45</v>
      </c>
      <c r="AI573" s="44" t="s">
        <v>4540</v>
      </c>
      <c r="AJ573" s="50">
        <v>45506</v>
      </c>
      <c r="AK573" s="49" t="s">
        <v>2872</v>
      </c>
      <c r="AL573" s="44" t="s">
        <v>1608</v>
      </c>
      <c r="AM573" s="1" t="e">
        <f>VLOOKUP(C:C,AV:AW,2,FALSE)</f>
        <v>#N/A</v>
      </c>
      <c r="AQ573" s="52"/>
      <c r="AR573" s="52"/>
      <c r="AS573" s="52"/>
      <c r="AT573" s="52"/>
      <c r="AU573" s="52"/>
      <c r="AV573" s="52"/>
      <c r="AW573" s="52"/>
      <c r="AX573" s="52"/>
      <c r="AY573" s="96"/>
      <c r="AZ573" s="52"/>
      <c r="BH573" s="1">
        <f>VLOOKUP(C:C,BN:BO,2,FALSE)</f>
        <v>45</v>
      </c>
      <c r="BI573" s="1">
        <f t="shared" si="115"/>
        <v>0.899999999999999</v>
      </c>
      <c r="BJ573" s="76">
        <v>1597326</v>
      </c>
      <c r="BK573" s="75" t="s">
        <v>1572</v>
      </c>
      <c r="BL573" s="75" t="s">
        <v>1605</v>
      </c>
      <c r="BM573" s="75" t="s">
        <v>186</v>
      </c>
      <c r="BN573" s="77" t="s">
        <v>4541</v>
      </c>
      <c r="BO573" s="78">
        <v>300</v>
      </c>
      <c r="BP573" s="75" t="s">
        <v>4542</v>
      </c>
      <c r="BQ573" s="80">
        <v>45152</v>
      </c>
      <c r="BR573" s="75" t="s">
        <v>4543</v>
      </c>
      <c r="BS573" s="75" t="s">
        <v>1613</v>
      </c>
      <c r="BT573" s="75">
        <v>600</v>
      </c>
      <c r="BU573" s="75">
        <v>0</v>
      </c>
    </row>
    <row r="574" ht="36" spans="1:73">
      <c r="A574" s="16">
        <f t="shared" si="109"/>
        <v>570</v>
      </c>
      <c r="B574" s="16" t="s">
        <v>1356</v>
      </c>
      <c r="C574" s="16" t="s">
        <v>289</v>
      </c>
      <c r="D574" s="16" t="s">
        <v>1359</v>
      </c>
      <c r="E574" s="16">
        <v>7</v>
      </c>
      <c r="F574" s="18" t="s">
        <v>56</v>
      </c>
      <c r="G574" s="18" t="s">
        <v>56</v>
      </c>
      <c r="H574" s="16" t="s">
        <v>54</v>
      </c>
      <c r="I574" s="16">
        <v>1</v>
      </c>
      <c r="J574" s="33">
        <v>54</v>
      </c>
      <c r="K574" s="33">
        <f t="shared" si="110"/>
        <v>378</v>
      </c>
      <c r="L574" s="34">
        <v>45.9</v>
      </c>
      <c r="M574" s="33">
        <f t="shared" si="111"/>
        <v>321.3</v>
      </c>
      <c r="N574" s="35">
        <v>99</v>
      </c>
      <c r="O574" s="35">
        <v>693</v>
      </c>
      <c r="P574" s="35">
        <f t="shared" si="112"/>
        <v>66.3</v>
      </c>
      <c r="Q574" s="35">
        <f t="shared" si="113"/>
        <v>464.1</v>
      </c>
      <c r="R574" s="35"/>
      <c r="S574" s="35"/>
      <c r="T574" s="41"/>
      <c r="X574" s="1" t="e">
        <f>VLOOKUP(C:C,AE:AF,2,FALSE)</f>
        <v>#N/A</v>
      </c>
      <c r="AA574" s="46">
        <v>1822032</v>
      </c>
      <c r="AB574" s="44" t="s">
        <v>1622</v>
      </c>
      <c r="AC574" s="44" t="s">
        <v>1605</v>
      </c>
      <c r="AD574" s="45" t="s">
        <v>2939</v>
      </c>
      <c r="AE574" s="44" t="s">
        <v>278</v>
      </c>
      <c r="AF574" s="44">
        <v>90</v>
      </c>
      <c r="AG574" s="44">
        <v>0</v>
      </c>
      <c r="AH574" s="44">
        <f t="shared" si="114"/>
        <v>45</v>
      </c>
      <c r="AI574" s="44" t="s">
        <v>4544</v>
      </c>
      <c r="AJ574" s="50">
        <v>45506</v>
      </c>
      <c r="AK574" s="49" t="s">
        <v>2877</v>
      </c>
      <c r="AL574" s="44" t="s">
        <v>1608</v>
      </c>
      <c r="AM574" s="1" t="e">
        <f>VLOOKUP(C:C,AV:AW,2,FALSE)</f>
        <v>#N/A</v>
      </c>
      <c r="AQ574" s="52"/>
      <c r="AR574" s="52"/>
      <c r="AS574" s="52"/>
      <c r="AT574" s="52"/>
      <c r="AU574" s="52"/>
      <c r="AV574" s="52"/>
      <c r="AW574" s="52"/>
      <c r="AX574" s="52"/>
      <c r="AY574" s="96"/>
      <c r="AZ574" s="52"/>
      <c r="BH574" s="1">
        <f>VLOOKUP(C:C,BN:BO,2,FALSE)</f>
        <v>45</v>
      </c>
      <c r="BI574" s="1">
        <f t="shared" si="115"/>
        <v>0.899999999999999</v>
      </c>
      <c r="BJ574" s="76">
        <v>1597326</v>
      </c>
      <c r="BK574" s="75" t="s">
        <v>1572</v>
      </c>
      <c r="BL574" s="75" t="s">
        <v>1605</v>
      </c>
      <c r="BM574" s="75" t="s">
        <v>186</v>
      </c>
      <c r="BN574" s="77" t="s">
        <v>4545</v>
      </c>
      <c r="BO574" s="78">
        <v>300</v>
      </c>
      <c r="BP574" s="75" t="s">
        <v>4546</v>
      </c>
      <c r="BQ574" s="80">
        <v>45152</v>
      </c>
      <c r="BR574" s="75" t="s">
        <v>4547</v>
      </c>
      <c r="BS574" s="75" t="s">
        <v>1613</v>
      </c>
      <c r="BT574" s="75">
        <v>600</v>
      </c>
      <c r="BU574" s="75">
        <v>0</v>
      </c>
    </row>
    <row r="575" customFormat="1" ht="36" spans="1:73">
      <c r="A575" s="16">
        <f t="shared" si="109"/>
        <v>571</v>
      </c>
      <c r="B575" s="16" t="s">
        <v>1356</v>
      </c>
      <c r="C575" s="16" t="s">
        <v>290</v>
      </c>
      <c r="D575" s="16" t="s">
        <v>295</v>
      </c>
      <c r="E575" s="16">
        <v>10</v>
      </c>
      <c r="F575" s="18" t="s">
        <v>56</v>
      </c>
      <c r="G575" s="18" t="s">
        <v>56</v>
      </c>
      <c r="H575" s="16" t="s">
        <v>54</v>
      </c>
      <c r="I575" s="16">
        <v>1</v>
      </c>
      <c r="J575" s="33">
        <v>54</v>
      </c>
      <c r="K575" s="33">
        <f t="shared" si="110"/>
        <v>540</v>
      </c>
      <c r="L575" s="34">
        <v>45.9</v>
      </c>
      <c r="M575" s="33">
        <f t="shared" si="111"/>
        <v>459</v>
      </c>
      <c r="N575" s="35">
        <v>99</v>
      </c>
      <c r="O575" s="35">
        <v>990</v>
      </c>
      <c r="P575" s="35">
        <f t="shared" si="112"/>
        <v>66.3</v>
      </c>
      <c r="Q575" s="35">
        <f t="shared" si="113"/>
        <v>663</v>
      </c>
      <c r="R575" s="35"/>
      <c r="S575" s="35"/>
      <c r="T575" s="41"/>
      <c r="X575" s="1">
        <f>VLOOKUP(C:C,AE:AH,4,FALSE)</f>
        <v>45</v>
      </c>
      <c r="Y575" s="1">
        <f t="shared" si="123"/>
        <v>0.899999999999999</v>
      </c>
      <c r="AA575" s="46">
        <v>1822032</v>
      </c>
      <c r="AB575" s="44" t="s">
        <v>1622</v>
      </c>
      <c r="AC575" s="44" t="s">
        <v>1605</v>
      </c>
      <c r="AD575" s="45" t="s">
        <v>2939</v>
      </c>
      <c r="AE575" s="44" t="s">
        <v>278</v>
      </c>
      <c r="AF575" s="44">
        <v>90</v>
      </c>
      <c r="AG575" s="44">
        <v>0</v>
      </c>
      <c r="AH575" s="44">
        <f t="shared" si="114"/>
        <v>45</v>
      </c>
      <c r="AI575" s="44" t="s">
        <v>4548</v>
      </c>
      <c r="AJ575" s="50">
        <v>45506</v>
      </c>
      <c r="AK575" s="49" t="s">
        <v>2883</v>
      </c>
      <c r="AL575" s="44" t="s">
        <v>1608</v>
      </c>
      <c r="AM575" s="1" t="e">
        <f>VLOOKUP(C:C,AV:AW,2,FALSE)</f>
        <v>#N/A</v>
      </c>
      <c r="AQ575" s="52"/>
      <c r="AR575" s="52"/>
      <c r="AS575" s="52"/>
      <c r="AT575" s="52"/>
      <c r="AU575" s="52"/>
      <c r="AV575" s="52"/>
      <c r="AW575" s="52"/>
      <c r="AX575" s="52"/>
      <c r="AY575" s="96"/>
      <c r="AZ575" s="52"/>
      <c r="BH575" s="1">
        <f>VLOOKUP(C:C,BN:BO,2,FALSE)</f>
        <v>45</v>
      </c>
      <c r="BI575" s="1">
        <f t="shared" si="115"/>
        <v>0.899999999999999</v>
      </c>
      <c r="BJ575" s="76">
        <v>1597326</v>
      </c>
      <c r="BK575" s="75" t="s">
        <v>1572</v>
      </c>
      <c r="BL575" s="75" t="s">
        <v>1605</v>
      </c>
      <c r="BM575" s="75" t="s">
        <v>186</v>
      </c>
      <c r="BN575" s="77" t="s">
        <v>4549</v>
      </c>
      <c r="BO575" s="78">
        <v>300</v>
      </c>
      <c r="BP575" s="75" t="s">
        <v>4550</v>
      </c>
      <c r="BQ575" s="80">
        <v>45152</v>
      </c>
      <c r="BR575" s="75" t="s">
        <v>4551</v>
      </c>
      <c r="BS575" s="75" t="s">
        <v>1613</v>
      </c>
      <c r="BT575" s="75">
        <v>600</v>
      </c>
      <c r="BU575" s="75">
        <v>0</v>
      </c>
    </row>
    <row r="576" customFormat="1" ht="36" spans="1:73">
      <c r="A576" s="16">
        <f t="shared" si="109"/>
        <v>572</v>
      </c>
      <c r="B576" s="16" t="s">
        <v>1356</v>
      </c>
      <c r="C576" s="16" t="s">
        <v>291</v>
      </c>
      <c r="D576" s="16" t="s">
        <v>1360</v>
      </c>
      <c r="E576" s="16">
        <v>4</v>
      </c>
      <c r="F576" s="18" t="s">
        <v>56</v>
      </c>
      <c r="G576" s="18" t="s">
        <v>56</v>
      </c>
      <c r="H576" s="16" t="s">
        <v>54</v>
      </c>
      <c r="I576" s="16">
        <v>1</v>
      </c>
      <c r="J576" s="33">
        <v>54</v>
      </c>
      <c r="K576" s="33">
        <f t="shared" si="110"/>
        <v>216</v>
      </c>
      <c r="L576" s="34">
        <v>45.9</v>
      </c>
      <c r="M576" s="33">
        <f t="shared" si="111"/>
        <v>183.6</v>
      </c>
      <c r="N576" s="35">
        <v>99</v>
      </c>
      <c r="O576" s="35">
        <v>396</v>
      </c>
      <c r="P576" s="35">
        <f t="shared" si="112"/>
        <v>66.3</v>
      </c>
      <c r="Q576" s="35">
        <f t="shared" si="113"/>
        <v>265.2</v>
      </c>
      <c r="R576" s="35"/>
      <c r="S576" s="35"/>
      <c r="T576" s="41"/>
      <c r="X576" s="1">
        <f>VLOOKUP(C:C,AE:AH,4,FALSE)</f>
        <v>45</v>
      </c>
      <c r="Y576" s="1">
        <f t="shared" si="123"/>
        <v>0.899999999999999</v>
      </c>
      <c r="AA576" s="46">
        <v>1822032</v>
      </c>
      <c r="AB576" s="44" t="s">
        <v>1622</v>
      </c>
      <c r="AC576" s="44" t="s">
        <v>1605</v>
      </c>
      <c r="AD576" s="45" t="s">
        <v>474</v>
      </c>
      <c r="AE576" s="44" t="s">
        <v>293</v>
      </c>
      <c r="AF576" s="44">
        <v>90</v>
      </c>
      <c r="AG576" s="44">
        <v>0</v>
      </c>
      <c r="AH576" s="44">
        <f t="shared" si="114"/>
        <v>45</v>
      </c>
      <c r="AI576" s="44" t="s">
        <v>4552</v>
      </c>
      <c r="AJ576" s="50">
        <v>45506</v>
      </c>
      <c r="AK576" s="49" t="s">
        <v>4553</v>
      </c>
      <c r="AL576" s="44" t="s">
        <v>1608</v>
      </c>
      <c r="AM576" s="1" t="e">
        <f>VLOOKUP(C:C,AV:AW,2,FALSE)</f>
        <v>#N/A</v>
      </c>
      <c r="AQ576" s="52"/>
      <c r="AR576" s="52"/>
      <c r="AS576" s="52"/>
      <c r="AT576" s="52"/>
      <c r="AU576" s="52"/>
      <c r="AV576" s="52"/>
      <c r="AW576" s="52"/>
      <c r="AX576" s="52"/>
      <c r="AY576" s="96"/>
      <c r="AZ576" s="52"/>
      <c r="BH576" s="1" t="e">
        <f>VLOOKUP(C:C,BN:BO,2,FALSE)</f>
        <v>#N/A</v>
      </c>
      <c r="BI576" s="1" t="e">
        <f t="shared" si="115"/>
        <v>#N/A</v>
      </c>
      <c r="BJ576" s="76">
        <v>1597326</v>
      </c>
      <c r="BK576" s="75" t="s">
        <v>1572</v>
      </c>
      <c r="BL576" s="75" t="s">
        <v>1605</v>
      </c>
      <c r="BM576" s="75" t="s">
        <v>186</v>
      </c>
      <c r="BN576" s="77" t="s">
        <v>4554</v>
      </c>
      <c r="BO576" s="78">
        <v>300</v>
      </c>
      <c r="BP576" s="75" t="s">
        <v>4555</v>
      </c>
      <c r="BQ576" s="80">
        <v>45152</v>
      </c>
      <c r="BR576" s="75" t="s">
        <v>4556</v>
      </c>
      <c r="BS576" s="75" t="s">
        <v>1613</v>
      </c>
      <c r="BT576" s="75">
        <v>600</v>
      </c>
      <c r="BU576" s="75">
        <v>0</v>
      </c>
    </row>
    <row r="577" customFormat="1" ht="56.25" spans="1:73">
      <c r="A577" s="16">
        <f t="shared" si="109"/>
        <v>573</v>
      </c>
      <c r="B577" s="16" t="s">
        <v>1361</v>
      </c>
      <c r="C577" s="16" t="s">
        <v>1362</v>
      </c>
      <c r="D577" s="16" t="s">
        <v>52</v>
      </c>
      <c r="E577" s="16">
        <v>4</v>
      </c>
      <c r="F577" s="18" t="s">
        <v>1363</v>
      </c>
      <c r="G577" s="18" t="s">
        <v>1363</v>
      </c>
      <c r="H577" s="16" t="s">
        <v>42</v>
      </c>
      <c r="I577" s="16">
        <v>1</v>
      </c>
      <c r="J577" s="33">
        <v>1044</v>
      </c>
      <c r="K577" s="33">
        <f t="shared" si="110"/>
        <v>4176</v>
      </c>
      <c r="L577" s="34">
        <v>1632</v>
      </c>
      <c r="M577" s="33">
        <f t="shared" si="111"/>
        <v>6528</v>
      </c>
      <c r="N577" s="35">
        <v>225</v>
      </c>
      <c r="O577" s="35">
        <v>900</v>
      </c>
      <c r="P577" s="35">
        <f t="shared" si="112"/>
        <v>967</v>
      </c>
      <c r="Q577" s="35">
        <f t="shared" si="113"/>
        <v>3868</v>
      </c>
      <c r="R577" s="35"/>
      <c r="S577" s="35"/>
      <c r="T577" s="41"/>
      <c r="X577" s="1" t="e">
        <f t="shared" ref="X576:X607" si="124">VLOOKUP(C:C,AE:AF,2,FALSE)</f>
        <v>#N/A</v>
      </c>
      <c r="AA577" s="46">
        <v>1822032</v>
      </c>
      <c r="AB577" s="44" t="s">
        <v>1622</v>
      </c>
      <c r="AC577" s="44" t="s">
        <v>1605</v>
      </c>
      <c r="AD577" s="45" t="s">
        <v>871</v>
      </c>
      <c r="AE577" s="44" t="s">
        <v>3959</v>
      </c>
      <c r="AF577" s="44">
        <v>90</v>
      </c>
      <c r="AG577" s="44">
        <v>0</v>
      </c>
      <c r="AH577" s="44">
        <f t="shared" si="114"/>
        <v>45</v>
      </c>
      <c r="AI577" s="44" t="s">
        <v>4557</v>
      </c>
      <c r="AJ577" s="50">
        <v>45506</v>
      </c>
      <c r="AK577" s="49" t="s">
        <v>4558</v>
      </c>
      <c r="AL577" s="44" t="s">
        <v>1608</v>
      </c>
      <c r="AM577" s="1" t="e">
        <f>VLOOKUP(C:C,AV:AW,2,FALSE)</f>
        <v>#N/A</v>
      </c>
      <c r="AQ577" s="52"/>
      <c r="AR577" s="52"/>
      <c r="AS577" s="52"/>
      <c r="AT577" s="52"/>
      <c r="AU577" s="52"/>
      <c r="AV577" s="52"/>
      <c r="AW577" s="52"/>
      <c r="AX577" s="52"/>
      <c r="AY577" s="96"/>
      <c r="AZ577" s="52"/>
      <c r="BH577" s="1">
        <f>VLOOKUP(C:C,BN:BO,2,FALSE)</f>
        <v>1780</v>
      </c>
      <c r="BI577" s="1">
        <f t="shared" si="115"/>
        <v>-148</v>
      </c>
      <c r="BJ577" s="76">
        <v>1597326</v>
      </c>
      <c r="BK577" s="75" t="s">
        <v>1572</v>
      </c>
      <c r="BL577" s="75" t="s">
        <v>1605</v>
      </c>
      <c r="BM577" s="75" t="s">
        <v>4559</v>
      </c>
      <c r="BN577" s="77" t="s">
        <v>40</v>
      </c>
      <c r="BO577" s="78">
        <v>50</v>
      </c>
      <c r="BP577" s="75" t="s">
        <v>4560</v>
      </c>
      <c r="BQ577" s="80">
        <v>45152</v>
      </c>
      <c r="BR577" s="75" t="s">
        <v>4561</v>
      </c>
      <c r="BS577" s="75" t="s">
        <v>1671</v>
      </c>
      <c r="BT577" s="75">
        <v>100</v>
      </c>
      <c r="BU577" s="75">
        <v>0</v>
      </c>
    </row>
    <row r="578" ht="56.25" spans="1:73">
      <c r="A578" s="16">
        <f t="shared" si="109"/>
        <v>574</v>
      </c>
      <c r="B578" s="16" t="s">
        <v>1364</v>
      </c>
      <c r="C578" s="16" t="s">
        <v>1365</v>
      </c>
      <c r="D578" s="16" t="s">
        <v>52</v>
      </c>
      <c r="E578" s="16">
        <v>23</v>
      </c>
      <c r="F578" s="18" t="s">
        <v>4562</v>
      </c>
      <c r="G578" s="18" t="s">
        <v>4562</v>
      </c>
      <c r="H578" s="16" t="s">
        <v>42</v>
      </c>
      <c r="I578" s="16">
        <v>1</v>
      </c>
      <c r="J578" s="33">
        <v>1044</v>
      </c>
      <c r="K578" s="33">
        <f t="shared" si="110"/>
        <v>24012</v>
      </c>
      <c r="L578" s="34">
        <v>1632</v>
      </c>
      <c r="M578" s="33">
        <f t="shared" si="111"/>
        <v>37536</v>
      </c>
      <c r="N578" s="35">
        <v>225</v>
      </c>
      <c r="O578" s="35">
        <v>5175</v>
      </c>
      <c r="P578" s="35">
        <f t="shared" si="112"/>
        <v>967</v>
      </c>
      <c r="Q578" s="35">
        <f t="shared" si="113"/>
        <v>22241</v>
      </c>
      <c r="R578" s="35"/>
      <c r="S578" s="35"/>
      <c r="T578" s="41"/>
      <c r="X578" s="1" t="e">
        <f t="shared" si="124"/>
        <v>#N/A</v>
      </c>
      <c r="AA578" s="46">
        <v>1822032</v>
      </c>
      <c r="AB578" s="44" t="s">
        <v>1622</v>
      </c>
      <c r="AC578" s="44" t="s">
        <v>1605</v>
      </c>
      <c r="AD578" s="45" t="s">
        <v>813</v>
      </c>
      <c r="AE578" s="44" t="s">
        <v>4056</v>
      </c>
      <c r="AF578" s="44">
        <v>150</v>
      </c>
      <c r="AG578" s="44">
        <v>0</v>
      </c>
      <c r="AH578" s="44">
        <f t="shared" si="114"/>
        <v>75</v>
      </c>
      <c r="AI578" s="44" t="s">
        <v>4563</v>
      </c>
      <c r="AJ578" s="50">
        <v>45506</v>
      </c>
      <c r="AK578" s="49" t="s">
        <v>4564</v>
      </c>
      <c r="AL578" s="44" t="s">
        <v>1608</v>
      </c>
      <c r="AM578" s="1" t="e">
        <f>VLOOKUP(C:C,AV:AW,2,FALSE)</f>
        <v>#N/A</v>
      </c>
      <c r="AQ578" s="52"/>
      <c r="AR578" s="52"/>
      <c r="AS578" s="52"/>
      <c r="AT578" s="52"/>
      <c r="AU578" s="52"/>
      <c r="AV578" s="52"/>
      <c r="AW578" s="52"/>
      <c r="AX578" s="52"/>
      <c r="AY578" s="96"/>
      <c r="AZ578" s="52"/>
      <c r="BH578" s="1" t="e">
        <f>VLOOKUP(C:C,BN:BO,2,FALSE)</f>
        <v>#N/A</v>
      </c>
      <c r="BI578" s="1" t="e">
        <f t="shared" si="115"/>
        <v>#N/A</v>
      </c>
      <c r="BJ578" s="76">
        <v>1597326</v>
      </c>
      <c r="BK578" s="75" t="s">
        <v>1572</v>
      </c>
      <c r="BL578" s="75" t="s">
        <v>1605</v>
      </c>
      <c r="BM578" s="75" t="s">
        <v>1457</v>
      </c>
      <c r="BN578" s="77" t="s">
        <v>40</v>
      </c>
      <c r="BO578" s="78">
        <v>1500</v>
      </c>
      <c r="BP578" s="75" t="s">
        <v>4565</v>
      </c>
      <c r="BQ578" s="80">
        <v>45152</v>
      </c>
      <c r="BR578" s="75" t="s">
        <v>4566</v>
      </c>
      <c r="BS578" s="75" t="s">
        <v>1613</v>
      </c>
      <c r="BT578" s="75">
        <v>3000</v>
      </c>
      <c r="BU578" s="75">
        <v>0</v>
      </c>
    </row>
    <row r="579" ht="56.25" spans="1:73">
      <c r="A579" s="16">
        <f t="shared" si="109"/>
        <v>575</v>
      </c>
      <c r="B579" s="16" t="s">
        <v>1366</v>
      </c>
      <c r="C579" s="16" t="s">
        <v>1367</v>
      </c>
      <c r="D579" s="16" t="s">
        <v>484</v>
      </c>
      <c r="E579" s="16">
        <v>1</v>
      </c>
      <c r="F579" s="18" t="s">
        <v>1368</v>
      </c>
      <c r="G579" s="18" t="s">
        <v>1368</v>
      </c>
      <c r="H579" s="16" t="s">
        <v>42</v>
      </c>
      <c r="I579" s="16">
        <v>1</v>
      </c>
      <c r="J579" s="33">
        <v>540</v>
      </c>
      <c r="K579" s="33">
        <f t="shared" si="110"/>
        <v>540</v>
      </c>
      <c r="L579" s="34">
        <v>1530</v>
      </c>
      <c r="M579" s="33">
        <f t="shared" si="111"/>
        <v>1530</v>
      </c>
      <c r="N579" s="35">
        <v>225</v>
      </c>
      <c r="O579" s="35">
        <v>225</v>
      </c>
      <c r="P579" s="35">
        <f t="shared" si="112"/>
        <v>765</v>
      </c>
      <c r="Q579" s="35">
        <f t="shared" si="113"/>
        <v>765</v>
      </c>
      <c r="R579" s="35"/>
      <c r="S579" s="35"/>
      <c r="T579" s="41"/>
      <c r="X579" s="1" t="e">
        <f t="shared" si="124"/>
        <v>#N/A</v>
      </c>
      <c r="AA579" s="46">
        <v>1822032</v>
      </c>
      <c r="AB579" s="44" t="s">
        <v>1622</v>
      </c>
      <c r="AC579" s="44" t="s">
        <v>1605</v>
      </c>
      <c r="AD579" s="45" t="s">
        <v>813</v>
      </c>
      <c r="AE579" s="44" t="s">
        <v>4056</v>
      </c>
      <c r="AF579" s="44">
        <v>150</v>
      </c>
      <c r="AG579" s="44">
        <v>0</v>
      </c>
      <c r="AH579" s="44">
        <f t="shared" si="114"/>
        <v>75</v>
      </c>
      <c r="AI579" s="44" t="s">
        <v>4567</v>
      </c>
      <c r="AJ579" s="50">
        <v>45506</v>
      </c>
      <c r="AK579" s="49" t="s">
        <v>4568</v>
      </c>
      <c r="AL579" s="44" t="s">
        <v>1608</v>
      </c>
      <c r="AM579" s="1" t="e">
        <f>VLOOKUP(C:C,AV:AW,2,FALSE)</f>
        <v>#N/A</v>
      </c>
      <c r="AQ579" s="52"/>
      <c r="AR579" s="52"/>
      <c r="AS579" s="52"/>
      <c r="AT579" s="52"/>
      <c r="AU579" s="52"/>
      <c r="AV579" s="52"/>
      <c r="AW579" s="52"/>
      <c r="AX579" s="52"/>
      <c r="AY579" s="96"/>
      <c r="AZ579" s="52"/>
      <c r="BH579" s="1">
        <f>VLOOKUP(C:C,BN:BO,2,FALSE)</f>
        <v>800</v>
      </c>
      <c r="BI579" s="1">
        <f t="shared" si="115"/>
        <v>730</v>
      </c>
      <c r="BJ579" s="76">
        <v>1597326</v>
      </c>
      <c r="BK579" s="75" t="s">
        <v>1572</v>
      </c>
      <c r="BL579" s="75" t="s">
        <v>1605</v>
      </c>
      <c r="BM579" s="75" t="s">
        <v>712</v>
      </c>
      <c r="BN579" s="77" t="s">
        <v>40</v>
      </c>
      <c r="BO579" s="78">
        <v>100</v>
      </c>
      <c r="BP579" s="75" t="s">
        <v>4569</v>
      </c>
      <c r="BQ579" s="80">
        <v>45152</v>
      </c>
      <c r="BR579" s="75" t="s">
        <v>4570</v>
      </c>
      <c r="BS579" s="75" t="s">
        <v>1613</v>
      </c>
      <c r="BT579" s="75">
        <v>200</v>
      </c>
      <c r="BU579" s="75">
        <v>0</v>
      </c>
    </row>
    <row r="580" ht="45" spans="1:73">
      <c r="A580" s="16">
        <f t="shared" si="109"/>
        <v>576</v>
      </c>
      <c r="B580" s="16" t="s">
        <v>1369</v>
      </c>
      <c r="C580" s="16" t="s">
        <v>1370</v>
      </c>
      <c r="D580" s="16" t="s">
        <v>52</v>
      </c>
      <c r="E580" s="16">
        <v>8</v>
      </c>
      <c r="F580" s="18" t="s">
        <v>1371</v>
      </c>
      <c r="G580" s="18" t="s">
        <v>1371</v>
      </c>
      <c r="H580" s="16" t="s">
        <v>42</v>
      </c>
      <c r="I580" s="16">
        <v>1</v>
      </c>
      <c r="J580" s="33">
        <v>1440</v>
      </c>
      <c r="K580" s="33">
        <f t="shared" si="110"/>
        <v>11520</v>
      </c>
      <c r="L580" s="34">
        <v>765</v>
      </c>
      <c r="M580" s="33">
        <f t="shared" si="111"/>
        <v>6120</v>
      </c>
      <c r="N580" s="35">
        <v>324</v>
      </c>
      <c r="O580" s="35">
        <v>2592</v>
      </c>
      <c r="P580" s="35">
        <f t="shared" si="112"/>
        <v>843</v>
      </c>
      <c r="Q580" s="35">
        <f t="shared" si="113"/>
        <v>6744</v>
      </c>
      <c r="R580" s="35"/>
      <c r="S580" s="35"/>
      <c r="T580" s="41"/>
      <c r="X580" s="1">
        <f>VLOOKUP(C:C,AE:AH,4,FALSE)</f>
        <v>750</v>
      </c>
      <c r="Y580" s="1">
        <f t="shared" ref="Y580:Y585" si="125">L580-X580</f>
        <v>15</v>
      </c>
      <c r="AA580" s="46">
        <v>1822032</v>
      </c>
      <c r="AB580" s="44" t="s">
        <v>1622</v>
      </c>
      <c r="AC580" s="44" t="s">
        <v>1605</v>
      </c>
      <c r="AD580" s="45" t="s">
        <v>1354</v>
      </c>
      <c r="AE580" s="44" t="s">
        <v>278</v>
      </c>
      <c r="AF580" s="44">
        <v>90</v>
      </c>
      <c r="AG580" s="44">
        <v>0</v>
      </c>
      <c r="AH580" s="44">
        <f t="shared" si="114"/>
        <v>45</v>
      </c>
      <c r="AI580" s="44" t="s">
        <v>4571</v>
      </c>
      <c r="AJ580" s="50">
        <v>45506</v>
      </c>
      <c r="AK580" s="49" t="s">
        <v>4572</v>
      </c>
      <c r="AL580" s="44" t="s">
        <v>1608</v>
      </c>
      <c r="AM580" s="1" t="e">
        <f>VLOOKUP(C:C,AV:AW,2,FALSE)</f>
        <v>#N/A</v>
      </c>
      <c r="AQ580" s="52"/>
      <c r="AR580" s="52"/>
      <c r="AS580" s="52"/>
      <c r="AT580" s="52"/>
      <c r="AU580" s="52"/>
      <c r="AV580" s="52"/>
      <c r="AW580" s="52"/>
      <c r="AX580" s="52"/>
      <c r="AY580" s="96"/>
      <c r="AZ580" s="52"/>
      <c r="BH580" s="1" t="e">
        <f>VLOOKUP(C:C,BN:BO,2,FALSE)</f>
        <v>#N/A</v>
      </c>
      <c r="BI580" s="1" t="e">
        <f t="shared" si="115"/>
        <v>#N/A</v>
      </c>
      <c r="BJ580" s="76">
        <v>1597326</v>
      </c>
      <c r="BK580" s="75" t="s">
        <v>1572</v>
      </c>
      <c r="BL580" s="75" t="s">
        <v>1605</v>
      </c>
      <c r="BM580" s="75" t="s">
        <v>1064</v>
      </c>
      <c r="BN580" s="77" t="s">
        <v>40</v>
      </c>
      <c r="BO580" s="78">
        <v>150</v>
      </c>
      <c r="BP580" s="75" t="s">
        <v>4573</v>
      </c>
      <c r="BQ580" s="80">
        <v>45152</v>
      </c>
      <c r="BR580" s="75" t="s">
        <v>4574</v>
      </c>
      <c r="BS580" s="75" t="s">
        <v>1697</v>
      </c>
      <c r="BT580" s="75">
        <v>300</v>
      </c>
      <c r="BU580" s="75">
        <v>0</v>
      </c>
    </row>
    <row r="581" ht="36" spans="1:73">
      <c r="A581" s="16">
        <f t="shared" ref="A581:A644" si="126">ROW()-4</f>
        <v>577</v>
      </c>
      <c r="B581" s="16" t="s">
        <v>1372</v>
      </c>
      <c r="C581" s="16" t="s">
        <v>282</v>
      </c>
      <c r="D581" s="16" t="s">
        <v>95</v>
      </c>
      <c r="E581" s="16">
        <v>1</v>
      </c>
      <c r="F581" s="18" t="s">
        <v>1373</v>
      </c>
      <c r="G581" s="18" t="s">
        <v>1373</v>
      </c>
      <c r="H581" s="16" t="s">
        <v>42</v>
      </c>
      <c r="I581" s="16">
        <v>1</v>
      </c>
      <c r="J581" s="33">
        <v>36</v>
      </c>
      <c r="K581" s="33">
        <f t="shared" ref="K581:K644" si="127">E581*I581*J581</f>
        <v>36</v>
      </c>
      <c r="L581" s="34">
        <v>20.4</v>
      </c>
      <c r="M581" s="33">
        <f t="shared" ref="M581:M644" si="128">E581*I581*L581</f>
        <v>20.4</v>
      </c>
      <c r="N581" s="35">
        <v>36</v>
      </c>
      <c r="O581" s="35">
        <v>36</v>
      </c>
      <c r="P581" s="35">
        <f t="shared" ref="P581:P644" si="129">ROUND(AVERAGE(J581,L581,N581),2)</f>
        <v>30.8</v>
      </c>
      <c r="Q581" s="35">
        <f t="shared" ref="Q581:Q644" si="130">ROUND(E581*I581*P581,2)</f>
        <v>30.8</v>
      </c>
      <c r="R581" s="35"/>
      <c r="S581" s="35"/>
      <c r="T581" s="41"/>
      <c r="X581" s="1" t="e">
        <f t="shared" si="124"/>
        <v>#N/A</v>
      </c>
      <c r="AA581" s="46">
        <v>1822032</v>
      </c>
      <c r="AB581" s="44" t="s">
        <v>1622</v>
      </c>
      <c r="AC581" s="44" t="s">
        <v>1605</v>
      </c>
      <c r="AD581" s="45" t="s">
        <v>292</v>
      </c>
      <c r="AE581" s="44" t="s">
        <v>280</v>
      </c>
      <c r="AF581" s="44">
        <v>90</v>
      </c>
      <c r="AG581" s="44">
        <v>0</v>
      </c>
      <c r="AH581" s="44">
        <f t="shared" ref="AH581:AH644" si="131">+(AF581+AG581)*0.5</f>
        <v>45</v>
      </c>
      <c r="AI581" s="44" t="s">
        <v>4575</v>
      </c>
      <c r="AJ581" s="50">
        <v>45506</v>
      </c>
      <c r="AK581" s="49" t="s">
        <v>4576</v>
      </c>
      <c r="AL581" s="44" t="s">
        <v>1608</v>
      </c>
      <c r="AM581" s="1" t="e">
        <f>VLOOKUP(C:C,AV:AW,2,FALSE)</f>
        <v>#N/A</v>
      </c>
      <c r="AQ581" s="52"/>
      <c r="AR581" s="52"/>
      <c r="AS581" s="52"/>
      <c r="AT581" s="52"/>
      <c r="AU581" s="52"/>
      <c r="AV581" s="52"/>
      <c r="AW581" s="52"/>
      <c r="AX581" s="52"/>
      <c r="AY581" s="96"/>
      <c r="AZ581" s="52"/>
      <c r="BH581" s="1" t="e">
        <f>VLOOKUP(C:C,BN:BO,2,FALSE)</f>
        <v>#N/A</v>
      </c>
      <c r="BI581" s="1" t="e">
        <f t="shared" ref="BI581:BI644" si="132">L581-BH581</f>
        <v>#N/A</v>
      </c>
      <c r="BJ581" s="76">
        <v>1597326</v>
      </c>
      <c r="BK581" s="75" t="s">
        <v>1572</v>
      </c>
      <c r="BL581" s="75" t="s">
        <v>1605</v>
      </c>
      <c r="BM581" s="75" t="s">
        <v>1857</v>
      </c>
      <c r="BN581" s="77" t="s">
        <v>4577</v>
      </c>
      <c r="BO581" s="78">
        <v>360</v>
      </c>
      <c r="BP581" s="75" t="s">
        <v>4578</v>
      </c>
      <c r="BQ581" s="80">
        <v>45152</v>
      </c>
      <c r="BR581" s="75" t="s">
        <v>4579</v>
      </c>
      <c r="BS581" s="75" t="s">
        <v>1608</v>
      </c>
      <c r="BT581" s="75">
        <v>720</v>
      </c>
      <c r="BU581" s="75">
        <v>0</v>
      </c>
    </row>
    <row r="582" ht="45" spans="1:73">
      <c r="A582" s="16">
        <f t="shared" si="126"/>
        <v>578</v>
      </c>
      <c r="B582" s="16" t="s">
        <v>1374</v>
      </c>
      <c r="C582" s="16" t="s">
        <v>1375</v>
      </c>
      <c r="D582" s="16" t="s">
        <v>40</v>
      </c>
      <c r="E582" s="16">
        <v>4</v>
      </c>
      <c r="F582" s="17" t="s">
        <v>1376</v>
      </c>
      <c r="G582" s="17" t="s">
        <v>1376</v>
      </c>
      <c r="H582" s="16" t="s">
        <v>42</v>
      </c>
      <c r="I582" s="16">
        <v>1</v>
      </c>
      <c r="J582" s="33">
        <v>315</v>
      </c>
      <c r="K582" s="33">
        <f t="shared" si="127"/>
        <v>1260</v>
      </c>
      <c r="L582" s="34">
        <v>204</v>
      </c>
      <c r="M582" s="33">
        <f t="shared" si="128"/>
        <v>816</v>
      </c>
      <c r="N582" s="35">
        <v>360</v>
      </c>
      <c r="O582" s="35">
        <v>1440</v>
      </c>
      <c r="P582" s="35">
        <f t="shared" si="129"/>
        <v>293</v>
      </c>
      <c r="Q582" s="35">
        <f t="shared" si="130"/>
        <v>1172</v>
      </c>
      <c r="R582" s="35"/>
      <c r="S582" s="35"/>
      <c r="T582" s="41"/>
      <c r="X582" s="1" t="e">
        <f t="shared" si="124"/>
        <v>#N/A</v>
      </c>
      <c r="AA582" s="46">
        <v>1822032</v>
      </c>
      <c r="AB582" s="44" t="s">
        <v>1622</v>
      </c>
      <c r="AC582" s="44" t="s">
        <v>1605</v>
      </c>
      <c r="AD582" s="45" t="s">
        <v>576</v>
      </c>
      <c r="AE582" s="44" t="s">
        <v>4580</v>
      </c>
      <c r="AF582" s="44">
        <v>90</v>
      </c>
      <c r="AG582" s="44">
        <v>0</v>
      </c>
      <c r="AH582" s="44">
        <f t="shared" si="131"/>
        <v>45</v>
      </c>
      <c r="AI582" s="44" t="s">
        <v>4581</v>
      </c>
      <c r="AJ582" s="50">
        <v>45506</v>
      </c>
      <c r="AK582" s="49" t="s">
        <v>4216</v>
      </c>
      <c r="AL582" s="44" t="s">
        <v>1608</v>
      </c>
      <c r="AM582" s="1" t="e">
        <f>VLOOKUP(C:C,AV:AW,2,FALSE)</f>
        <v>#N/A</v>
      </c>
      <c r="AQ582" s="52"/>
      <c r="AR582" s="52"/>
      <c r="AS582" s="52"/>
      <c r="AT582" s="52"/>
      <c r="AU582" s="52"/>
      <c r="AV582" s="52"/>
      <c r="AW582" s="52"/>
      <c r="AX582" s="52"/>
      <c r="AY582" s="96"/>
      <c r="AZ582" s="52"/>
      <c r="BH582" s="1" t="e">
        <f>VLOOKUP(C:C,BN:BO,2,FALSE)</f>
        <v>#N/A</v>
      </c>
      <c r="BI582" s="1" t="e">
        <f t="shared" si="132"/>
        <v>#N/A</v>
      </c>
      <c r="BJ582" s="76">
        <v>1597326</v>
      </c>
      <c r="BK582" s="75" t="s">
        <v>1572</v>
      </c>
      <c r="BL582" s="75" t="s">
        <v>1605</v>
      </c>
      <c r="BM582" s="75" t="s">
        <v>1998</v>
      </c>
      <c r="BN582" s="77" t="s">
        <v>819</v>
      </c>
      <c r="BO582" s="78">
        <v>50</v>
      </c>
      <c r="BP582" s="75" t="s">
        <v>4582</v>
      </c>
      <c r="BQ582" s="80">
        <v>45152</v>
      </c>
      <c r="BR582" s="75" t="s">
        <v>4583</v>
      </c>
      <c r="BS582" s="75" t="s">
        <v>1697</v>
      </c>
      <c r="BT582" s="75">
        <v>100</v>
      </c>
      <c r="BU582" s="75">
        <v>0</v>
      </c>
    </row>
    <row r="583" ht="67.5" spans="1:73">
      <c r="A583" s="16">
        <f t="shared" si="126"/>
        <v>579</v>
      </c>
      <c r="B583" s="16" t="s">
        <v>1377</v>
      </c>
      <c r="C583" s="16" t="s">
        <v>1378</v>
      </c>
      <c r="D583" s="16" t="s">
        <v>40</v>
      </c>
      <c r="E583" s="16">
        <v>4</v>
      </c>
      <c r="F583" s="17" t="s">
        <v>1379</v>
      </c>
      <c r="G583" s="17" t="s">
        <v>1379</v>
      </c>
      <c r="H583" s="16" t="s">
        <v>42</v>
      </c>
      <c r="I583" s="16">
        <v>1</v>
      </c>
      <c r="J583" s="33">
        <v>315</v>
      </c>
      <c r="K583" s="33">
        <f t="shared" si="127"/>
        <v>1260</v>
      </c>
      <c r="L583" s="34">
        <v>510</v>
      </c>
      <c r="M583" s="33">
        <f t="shared" si="128"/>
        <v>2040</v>
      </c>
      <c r="N583" s="35">
        <v>540</v>
      </c>
      <c r="O583" s="35">
        <v>2160</v>
      </c>
      <c r="P583" s="35">
        <f t="shared" si="129"/>
        <v>455</v>
      </c>
      <c r="Q583" s="35">
        <f t="shared" si="130"/>
        <v>1820</v>
      </c>
      <c r="R583" s="35"/>
      <c r="S583" s="35"/>
      <c r="T583" s="41"/>
      <c r="X583" s="1">
        <f>VLOOKUP(C:C,AE:AH,4,FALSE)</f>
        <v>300</v>
      </c>
      <c r="Y583" s="1">
        <f t="shared" si="125"/>
        <v>210</v>
      </c>
      <c r="AA583" s="46">
        <v>1822032</v>
      </c>
      <c r="AB583" s="44" t="s">
        <v>1622</v>
      </c>
      <c r="AC583" s="44" t="s">
        <v>1605</v>
      </c>
      <c r="AD583" s="45" t="s">
        <v>576</v>
      </c>
      <c r="AE583" s="44" t="s">
        <v>3499</v>
      </c>
      <c r="AF583" s="44">
        <v>90</v>
      </c>
      <c r="AG583" s="44">
        <v>0</v>
      </c>
      <c r="AH583" s="44">
        <f t="shared" si="131"/>
        <v>45</v>
      </c>
      <c r="AI583" s="44" t="s">
        <v>4584</v>
      </c>
      <c r="AJ583" s="50">
        <v>45506</v>
      </c>
      <c r="AK583" s="49" t="s">
        <v>4585</v>
      </c>
      <c r="AL583" s="44" t="s">
        <v>1608</v>
      </c>
      <c r="AM583" s="1" t="e">
        <f>VLOOKUP(C:C,AV:AW,2,FALSE)</f>
        <v>#N/A</v>
      </c>
      <c r="AQ583" s="52"/>
      <c r="AR583" s="52"/>
      <c r="AS583" s="52"/>
      <c r="AT583" s="52"/>
      <c r="AU583" s="52"/>
      <c r="AV583" s="52"/>
      <c r="AW583" s="52"/>
      <c r="AX583" s="52"/>
      <c r="AY583" s="96"/>
      <c r="AZ583" s="52"/>
      <c r="BH583" s="1" t="e">
        <f>VLOOKUP(C:C,BN:BO,2,FALSE)</f>
        <v>#N/A</v>
      </c>
      <c r="BI583" s="1" t="e">
        <f t="shared" si="132"/>
        <v>#N/A</v>
      </c>
      <c r="BJ583" s="76">
        <v>1597326</v>
      </c>
      <c r="BK583" s="75" t="s">
        <v>1572</v>
      </c>
      <c r="BL583" s="75" t="s">
        <v>1605</v>
      </c>
      <c r="BM583" s="75" t="s">
        <v>1301</v>
      </c>
      <c r="BN583" s="77" t="s">
        <v>1302</v>
      </c>
      <c r="BO583" s="78">
        <v>100</v>
      </c>
      <c r="BP583" s="75" t="s">
        <v>4586</v>
      </c>
      <c r="BQ583" s="80">
        <v>45152</v>
      </c>
      <c r="BR583" s="75" t="s">
        <v>4587</v>
      </c>
      <c r="BS583" s="75" t="s">
        <v>1613</v>
      </c>
      <c r="BT583" s="75">
        <v>200</v>
      </c>
      <c r="BU583" s="75">
        <v>0</v>
      </c>
    </row>
    <row r="584" ht="40.5" spans="1:73">
      <c r="A584" s="16">
        <f t="shared" si="126"/>
        <v>580</v>
      </c>
      <c r="B584" s="16" t="s">
        <v>1380</v>
      </c>
      <c r="C584" s="16" t="s">
        <v>40</v>
      </c>
      <c r="D584" s="16" t="s">
        <v>40</v>
      </c>
      <c r="E584" s="16">
        <v>4</v>
      </c>
      <c r="F584" s="17" t="s">
        <v>1381</v>
      </c>
      <c r="G584" s="17" t="s">
        <v>1381</v>
      </c>
      <c r="H584" s="16" t="s">
        <v>42</v>
      </c>
      <c r="I584" s="16">
        <v>1</v>
      </c>
      <c r="J584" s="33">
        <v>225</v>
      </c>
      <c r="K584" s="33">
        <f t="shared" si="127"/>
        <v>900</v>
      </c>
      <c r="L584" s="34">
        <v>204</v>
      </c>
      <c r="M584" s="33">
        <f t="shared" si="128"/>
        <v>816</v>
      </c>
      <c r="N584" s="35">
        <v>360</v>
      </c>
      <c r="O584" s="35">
        <v>1440</v>
      </c>
      <c r="P584" s="35">
        <f t="shared" si="129"/>
        <v>263</v>
      </c>
      <c r="Q584" s="35">
        <f t="shared" si="130"/>
        <v>1052</v>
      </c>
      <c r="R584" s="35"/>
      <c r="S584" s="35"/>
      <c r="T584" s="41"/>
      <c r="X584" s="1">
        <f>VLOOKUP(C:C,AE:AH,4,FALSE)</f>
        <v>300</v>
      </c>
      <c r="Y584" s="1">
        <f t="shared" si="125"/>
        <v>-96</v>
      </c>
      <c r="AA584" s="46">
        <v>1822032</v>
      </c>
      <c r="AB584" s="44" t="s">
        <v>1622</v>
      </c>
      <c r="AC584" s="44" t="s">
        <v>1605</v>
      </c>
      <c r="AD584" s="45" t="s">
        <v>576</v>
      </c>
      <c r="AE584" s="44" t="s">
        <v>4580</v>
      </c>
      <c r="AF584" s="44">
        <v>90</v>
      </c>
      <c r="AG584" s="44">
        <v>0</v>
      </c>
      <c r="AH584" s="44">
        <f t="shared" si="131"/>
        <v>45</v>
      </c>
      <c r="AI584" s="44" t="s">
        <v>4588</v>
      </c>
      <c r="AJ584" s="50">
        <v>45506</v>
      </c>
      <c r="AK584" s="49" t="s">
        <v>4207</v>
      </c>
      <c r="AL584" s="44" t="s">
        <v>1608</v>
      </c>
      <c r="AM584" s="1">
        <f>VLOOKUP(C:C,AV:AW,2,FALSE)</f>
        <v>200</v>
      </c>
      <c r="AN584" s="1">
        <f>L584-AM584</f>
        <v>4</v>
      </c>
      <c r="AQ584" s="52"/>
      <c r="AR584" s="52"/>
      <c r="AS584" s="52"/>
      <c r="AT584" s="52"/>
      <c r="AU584" s="52"/>
      <c r="AV584" s="52"/>
      <c r="AW584" s="52"/>
      <c r="AX584" s="52"/>
      <c r="AY584" s="96"/>
      <c r="AZ584" s="52"/>
      <c r="BH584" s="1">
        <f>VLOOKUP(C:C,BN:BO,2,FALSE)</f>
        <v>125</v>
      </c>
      <c r="BI584" s="1">
        <f t="shared" si="132"/>
        <v>79</v>
      </c>
      <c r="BJ584" s="76">
        <v>1597326</v>
      </c>
      <c r="BK584" s="75" t="s">
        <v>1572</v>
      </c>
      <c r="BL584" s="75" t="s">
        <v>1605</v>
      </c>
      <c r="BM584" s="75" t="s">
        <v>4589</v>
      </c>
      <c r="BN584" s="77" t="s">
        <v>40</v>
      </c>
      <c r="BO584" s="78">
        <v>200</v>
      </c>
      <c r="BP584" s="75" t="s">
        <v>4590</v>
      </c>
      <c r="BQ584" s="80">
        <v>45152</v>
      </c>
      <c r="BR584" s="75" t="s">
        <v>2199</v>
      </c>
      <c r="BS584" s="75" t="s">
        <v>1697</v>
      </c>
      <c r="BT584" s="75">
        <v>400</v>
      </c>
      <c r="BU584" s="75">
        <v>0</v>
      </c>
    </row>
    <row r="585" ht="40.5" spans="1:73">
      <c r="A585" s="16">
        <f t="shared" si="126"/>
        <v>581</v>
      </c>
      <c r="B585" s="16" t="s">
        <v>1382</v>
      </c>
      <c r="C585" s="16" t="s">
        <v>1383</v>
      </c>
      <c r="D585" s="16" t="s">
        <v>1384</v>
      </c>
      <c r="E585" s="16">
        <v>4</v>
      </c>
      <c r="F585" s="17" t="s">
        <v>4591</v>
      </c>
      <c r="G585" s="17" t="s">
        <v>4591</v>
      </c>
      <c r="H585" s="16" t="s">
        <v>42</v>
      </c>
      <c r="I585" s="16">
        <v>1</v>
      </c>
      <c r="J585" s="33">
        <v>315</v>
      </c>
      <c r="K585" s="33">
        <f t="shared" si="127"/>
        <v>1260</v>
      </c>
      <c r="L585" s="34">
        <v>255</v>
      </c>
      <c r="M585" s="33">
        <f t="shared" si="128"/>
        <v>1020</v>
      </c>
      <c r="N585" s="35">
        <v>189</v>
      </c>
      <c r="O585" s="35">
        <v>756</v>
      </c>
      <c r="P585" s="35">
        <f t="shared" si="129"/>
        <v>253</v>
      </c>
      <c r="Q585" s="35">
        <f t="shared" si="130"/>
        <v>1012</v>
      </c>
      <c r="R585" s="35"/>
      <c r="S585" s="35"/>
      <c r="T585" s="41"/>
      <c r="X585" s="1">
        <f>VLOOKUP(C:C,AE:AH,4,FALSE)</f>
        <v>200</v>
      </c>
      <c r="Y585" s="1">
        <f t="shared" si="125"/>
        <v>55</v>
      </c>
      <c r="AA585" s="46">
        <v>1822032</v>
      </c>
      <c r="AB585" s="44" t="s">
        <v>1622</v>
      </c>
      <c r="AC585" s="44" t="s">
        <v>1605</v>
      </c>
      <c r="AD585" s="45" t="s">
        <v>576</v>
      </c>
      <c r="AE585" s="44" t="s">
        <v>3483</v>
      </c>
      <c r="AF585" s="44">
        <v>200</v>
      </c>
      <c r="AG585" s="44">
        <v>0</v>
      </c>
      <c r="AH585" s="44">
        <f t="shared" si="131"/>
        <v>100</v>
      </c>
      <c r="AI585" s="44" t="s">
        <v>4592</v>
      </c>
      <c r="AJ585" s="50">
        <v>45506</v>
      </c>
      <c r="AK585" s="49" t="s">
        <v>4593</v>
      </c>
      <c r="AL585" s="44" t="s">
        <v>1608</v>
      </c>
      <c r="AM585" s="1" t="e">
        <f>VLOOKUP(C:C,AV:AW,2,FALSE)</f>
        <v>#N/A</v>
      </c>
      <c r="AQ585" s="52"/>
      <c r="AR585" s="52"/>
      <c r="AS585" s="52"/>
      <c r="AT585" s="52"/>
      <c r="AU585" s="52"/>
      <c r="AV585" s="52"/>
      <c r="AW585" s="52"/>
      <c r="AX585" s="52"/>
      <c r="AY585" s="96"/>
      <c r="AZ585" s="52"/>
      <c r="BH585" s="1">
        <f>VLOOKUP(C:C,BN:BO,2,FALSE)</f>
        <v>200</v>
      </c>
      <c r="BI585" s="1">
        <f t="shared" si="132"/>
        <v>55</v>
      </c>
      <c r="BJ585" s="76">
        <v>1597326</v>
      </c>
      <c r="BK585" s="75" t="s">
        <v>1572</v>
      </c>
      <c r="BL585" s="75" t="s">
        <v>1605</v>
      </c>
      <c r="BM585" s="75" t="s">
        <v>4589</v>
      </c>
      <c r="BN585" s="77" t="s">
        <v>40</v>
      </c>
      <c r="BO585" s="78">
        <v>200</v>
      </c>
      <c r="BP585" s="75" t="s">
        <v>4594</v>
      </c>
      <c r="BQ585" s="80">
        <v>45152</v>
      </c>
      <c r="BR585" s="75" t="s">
        <v>4595</v>
      </c>
      <c r="BS585" s="75" t="s">
        <v>1697</v>
      </c>
      <c r="BT585" s="75">
        <v>400</v>
      </c>
      <c r="BU585" s="75">
        <v>0</v>
      </c>
    </row>
    <row r="586" ht="67.5" spans="1:73">
      <c r="A586" s="16">
        <f t="shared" si="126"/>
        <v>582</v>
      </c>
      <c r="B586" s="16" t="s">
        <v>1386</v>
      </c>
      <c r="C586" s="16" t="s">
        <v>1387</v>
      </c>
      <c r="D586" s="16" t="s">
        <v>110</v>
      </c>
      <c r="E586" s="16">
        <v>1</v>
      </c>
      <c r="F586" s="18" t="s">
        <v>1388</v>
      </c>
      <c r="G586" s="18" t="s">
        <v>1388</v>
      </c>
      <c r="H586" s="16" t="s">
        <v>42</v>
      </c>
      <c r="I586" s="16">
        <v>1</v>
      </c>
      <c r="J586" s="33">
        <v>5000</v>
      </c>
      <c r="K586" s="33">
        <f t="shared" si="127"/>
        <v>5000</v>
      </c>
      <c r="L586" s="34">
        <v>510</v>
      </c>
      <c r="M586" s="33">
        <f t="shared" si="128"/>
        <v>510</v>
      </c>
      <c r="N586" s="35">
        <v>540</v>
      </c>
      <c r="O586" s="35">
        <v>540</v>
      </c>
      <c r="P586" s="35">
        <f t="shared" si="129"/>
        <v>2016.67</v>
      </c>
      <c r="Q586" s="35">
        <f t="shared" si="130"/>
        <v>2016.67</v>
      </c>
      <c r="R586" s="35"/>
      <c r="S586" s="35"/>
      <c r="T586" s="41"/>
      <c r="X586" s="1" t="e">
        <f t="shared" si="124"/>
        <v>#N/A</v>
      </c>
      <c r="AA586" s="46">
        <v>1822032</v>
      </c>
      <c r="AB586" s="44" t="s">
        <v>1622</v>
      </c>
      <c r="AC586" s="44" t="s">
        <v>1605</v>
      </c>
      <c r="AD586" s="45" t="s">
        <v>971</v>
      </c>
      <c r="AE586" s="44" t="s">
        <v>4596</v>
      </c>
      <c r="AF586" s="44">
        <v>40</v>
      </c>
      <c r="AG586" s="44">
        <v>0</v>
      </c>
      <c r="AH586" s="44">
        <f t="shared" si="131"/>
        <v>20</v>
      </c>
      <c r="AI586" s="44" t="s">
        <v>4597</v>
      </c>
      <c r="AJ586" s="50">
        <v>45506</v>
      </c>
      <c r="AK586" s="49" t="s">
        <v>3799</v>
      </c>
      <c r="AL586" s="44" t="s">
        <v>1608</v>
      </c>
      <c r="AM586" s="1" t="e">
        <f>VLOOKUP(C:C,AV:AW,2,FALSE)</f>
        <v>#N/A</v>
      </c>
      <c r="AQ586" s="52"/>
      <c r="AR586" s="52"/>
      <c r="AS586" s="52"/>
      <c r="AT586" s="52"/>
      <c r="AU586" s="52"/>
      <c r="AV586" s="52"/>
      <c r="AW586" s="52"/>
      <c r="AX586" s="52"/>
      <c r="AY586" s="96"/>
      <c r="AZ586" s="52"/>
      <c r="BH586" s="1">
        <f>VLOOKUP(C:C,BN:BO,2,FALSE)</f>
        <v>500</v>
      </c>
      <c r="BI586" s="1">
        <f t="shared" si="132"/>
        <v>10</v>
      </c>
      <c r="BJ586" s="76">
        <v>1597326</v>
      </c>
      <c r="BK586" s="75" t="s">
        <v>1572</v>
      </c>
      <c r="BL586" s="75" t="s">
        <v>1605</v>
      </c>
      <c r="BM586" s="75" t="s">
        <v>4589</v>
      </c>
      <c r="BN586" s="77" t="s">
        <v>40</v>
      </c>
      <c r="BO586" s="78">
        <v>200</v>
      </c>
      <c r="BP586" s="75" t="s">
        <v>4598</v>
      </c>
      <c r="BQ586" s="80">
        <v>45152</v>
      </c>
      <c r="BR586" s="75" t="s">
        <v>4599</v>
      </c>
      <c r="BS586" s="75" t="s">
        <v>1697</v>
      </c>
      <c r="BT586" s="75">
        <v>400</v>
      </c>
      <c r="BU586" s="75">
        <v>0</v>
      </c>
    </row>
    <row r="587" ht="67.5" spans="1:73">
      <c r="A587" s="16">
        <f t="shared" si="126"/>
        <v>583</v>
      </c>
      <c r="B587" s="16" t="s">
        <v>1389</v>
      </c>
      <c r="C587" s="16" t="s">
        <v>1390</v>
      </c>
      <c r="D587" s="16" t="s">
        <v>40</v>
      </c>
      <c r="E587" s="16">
        <v>1</v>
      </c>
      <c r="F587" s="17" t="s">
        <v>1391</v>
      </c>
      <c r="G587" s="17" t="s">
        <v>1391</v>
      </c>
      <c r="H587" s="16" t="s">
        <v>42</v>
      </c>
      <c r="I587" s="16">
        <v>1</v>
      </c>
      <c r="J587" s="33">
        <v>270</v>
      </c>
      <c r="K587" s="33">
        <f t="shared" si="127"/>
        <v>270</v>
      </c>
      <c r="L587" s="34">
        <v>300.9</v>
      </c>
      <c r="M587" s="33">
        <f t="shared" si="128"/>
        <v>300.9</v>
      </c>
      <c r="N587" s="35">
        <v>297</v>
      </c>
      <c r="O587" s="35">
        <v>297</v>
      </c>
      <c r="P587" s="35">
        <f t="shared" si="129"/>
        <v>289.3</v>
      </c>
      <c r="Q587" s="35">
        <f t="shared" si="130"/>
        <v>289.3</v>
      </c>
      <c r="R587" s="35"/>
      <c r="S587" s="35"/>
      <c r="T587" s="41"/>
      <c r="X587" s="1" t="e">
        <f t="shared" si="124"/>
        <v>#N/A</v>
      </c>
      <c r="AA587" s="46">
        <v>1822032</v>
      </c>
      <c r="AB587" s="44" t="s">
        <v>1622</v>
      </c>
      <c r="AC587" s="44" t="s">
        <v>1605</v>
      </c>
      <c r="AD587" s="45" t="s">
        <v>971</v>
      </c>
      <c r="AE587" s="44" t="s">
        <v>4596</v>
      </c>
      <c r="AF587" s="44">
        <v>40</v>
      </c>
      <c r="AG587" s="44">
        <v>0</v>
      </c>
      <c r="AH587" s="44">
        <f t="shared" si="131"/>
        <v>20</v>
      </c>
      <c r="AI587" s="44" t="s">
        <v>4600</v>
      </c>
      <c r="AJ587" s="50">
        <v>45506</v>
      </c>
      <c r="AK587" s="49" t="s">
        <v>3805</v>
      </c>
      <c r="AL587" s="44" t="s">
        <v>1608</v>
      </c>
      <c r="AM587" s="1" t="e">
        <f>VLOOKUP(C:C,AV:AW,2,FALSE)</f>
        <v>#N/A</v>
      </c>
      <c r="AQ587" s="52"/>
      <c r="AR587" s="52"/>
      <c r="AS587" s="52"/>
      <c r="AT587" s="52"/>
      <c r="AU587" s="52"/>
      <c r="AV587" s="52"/>
      <c r="AW587" s="52"/>
      <c r="AX587" s="52"/>
      <c r="AY587" s="96"/>
      <c r="AZ587" s="52"/>
      <c r="BH587" s="1">
        <f>VLOOKUP(C:C,BN:BO,2,FALSE)</f>
        <v>295</v>
      </c>
      <c r="BI587" s="1">
        <f t="shared" si="132"/>
        <v>5.89999999999998</v>
      </c>
      <c r="BJ587" s="76">
        <v>1597326</v>
      </c>
      <c r="BK587" s="75" t="s">
        <v>1572</v>
      </c>
      <c r="BL587" s="75" t="s">
        <v>1605</v>
      </c>
      <c r="BM587" s="75" t="s">
        <v>148</v>
      </c>
      <c r="BN587" s="77" t="s">
        <v>40</v>
      </c>
      <c r="BO587" s="78">
        <v>250</v>
      </c>
      <c r="BP587" s="75" t="s">
        <v>4601</v>
      </c>
      <c r="BQ587" s="80">
        <v>45152</v>
      </c>
      <c r="BR587" s="75" t="s">
        <v>4602</v>
      </c>
      <c r="BS587" s="75" t="s">
        <v>1671</v>
      </c>
      <c r="BT587" s="75">
        <v>500</v>
      </c>
      <c r="BU587" s="75">
        <v>0</v>
      </c>
    </row>
    <row r="588" ht="36" spans="1:73">
      <c r="A588" s="16">
        <f t="shared" si="126"/>
        <v>584</v>
      </c>
      <c r="B588" s="16" t="s">
        <v>1392</v>
      </c>
      <c r="C588" s="16" t="s">
        <v>1393</v>
      </c>
      <c r="D588" s="16" t="s">
        <v>40</v>
      </c>
      <c r="E588" s="16">
        <v>1</v>
      </c>
      <c r="F588" s="18" t="s">
        <v>673</v>
      </c>
      <c r="G588" s="18" t="s">
        <v>673</v>
      </c>
      <c r="H588" s="16" t="s">
        <v>42</v>
      </c>
      <c r="I588" s="16">
        <v>1</v>
      </c>
      <c r="J588" s="33">
        <v>135</v>
      </c>
      <c r="K588" s="33">
        <f t="shared" si="127"/>
        <v>135</v>
      </c>
      <c r="L588" s="34">
        <v>153</v>
      </c>
      <c r="M588" s="33">
        <f t="shared" si="128"/>
        <v>153</v>
      </c>
      <c r="N588" s="35">
        <v>450</v>
      </c>
      <c r="O588" s="35">
        <v>450</v>
      </c>
      <c r="P588" s="35">
        <f t="shared" si="129"/>
        <v>246</v>
      </c>
      <c r="Q588" s="35">
        <f t="shared" si="130"/>
        <v>246</v>
      </c>
      <c r="R588" s="35"/>
      <c r="S588" s="35"/>
      <c r="T588" s="41"/>
      <c r="X588" s="1">
        <f>VLOOKUP(C:C,AE:AH,4,FALSE)</f>
        <v>50</v>
      </c>
      <c r="Y588" s="1">
        <f>L588-X588</f>
        <v>103</v>
      </c>
      <c r="AA588" s="46">
        <v>1822032</v>
      </c>
      <c r="AB588" s="44" t="s">
        <v>1622</v>
      </c>
      <c r="AC588" s="44" t="s">
        <v>1605</v>
      </c>
      <c r="AD588" s="45" t="s">
        <v>102</v>
      </c>
      <c r="AE588" s="44" t="s">
        <v>3552</v>
      </c>
      <c r="AF588" s="44">
        <v>25</v>
      </c>
      <c r="AG588" s="44">
        <v>0</v>
      </c>
      <c r="AH588" s="44">
        <f t="shared" si="131"/>
        <v>12.5</v>
      </c>
      <c r="AI588" s="44" t="s">
        <v>4603</v>
      </c>
      <c r="AJ588" s="50">
        <v>45506</v>
      </c>
      <c r="AK588" s="49" t="s">
        <v>3830</v>
      </c>
      <c r="AL588" s="44" t="s">
        <v>1608</v>
      </c>
      <c r="AM588" s="1" t="e">
        <f>VLOOKUP(C:C,AV:AW,2,FALSE)</f>
        <v>#N/A</v>
      </c>
      <c r="AQ588" s="52"/>
      <c r="AR588" s="52"/>
      <c r="AS588" s="52"/>
      <c r="AT588" s="52"/>
      <c r="AU588" s="52"/>
      <c r="AV588" s="52"/>
      <c r="AW588" s="52"/>
      <c r="AX588" s="52"/>
      <c r="AY588" s="96"/>
      <c r="AZ588" s="52"/>
      <c r="BH588" s="1">
        <f>VLOOKUP(C:C,BN:BO,2,FALSE)</f>
        <v>200</v>
      </c>
      <c r="BI588" s="1">
        <f t="shared" si="132"/>
        <v>-47</v>
      </c>
      <c r="BJ588" s="76">
        <v>1597326</v>
      </c>
      <c r="BK588" s="75" t="s">
        <v>1572</v>
      </c>
      <c r="BL588" s="75" t="s">
        <v>1605</v>
      </c>
      <c r="BM588" s="75" t="s">
        <v>148</v>
      </c>
      <c r="BN588" s="77" t="s">
        <v>40</v>
      </c>
      <c r="BO588" s="78">
        <v>250</v>
      </c>
      <c r="BP588" s="75" t="s">
        <v>4604</v>
      </c>
      <c r="BQ588" s="80">
        <v>45152</v>
      </c>
      <c r="BR588" s="75" t="s">
        <v>4605</v>
      </c>
      <c r="BS588" s="75" t="s">
        <v>1671</v>
      </c>
      <c r="BT588" s="75">
        <v>500</v>
      </c>
      <c r="BU588" s="75">
        <v>0</v>
      </c>
    </row>
    <row r="589" ht="36" spans="1:73">
      <c r="A589" s="16">
        <f t="shared" si="126"/>
        <v>585</v>
      </c>
      <c r="B589" s="16" t="s">
        <v>1394</v>
      </c>
      <c r="C589" s="16" t="s">
        <v>1395</v>
      </c>
      <c r="D589" s="16" t="s">
        <v>40</v>
      </c>
      <c r="E589" s="16">
        <v>3</v>
      </c>
      <c r="F589" s="111" t="s">
        <v>4606</v>
      </c>
      <c r="G589" s="27" t="s">
        <v>1396</v>
      </c>
      <c r="H589" s="16" t="s">
        <v>42</v>
      </c>
      <c r="I589" s="16">
        <v>1</v>
      </c>
      <c r="J589" s="33">
        <v>135</v>
      </c>
      <c r="K589" s="33">
        <f t="shared" si="127"/>
        <v>405</v>
      </c>
      <c r="L589" s="34">
        <v>153</v>
      </c>
      <c r="M589" s="33">
        <f t="shared" si="128"/>
        <v>459</v>
      </c>
      <c r="N589" s="35">
        <v>450</v>
      </c>
      <c r="O589" s="35">
        <v>1350</v>
      </c>
      <c r="P589" s="35">
        <f t="shared" si="129"/>
        <v>246</v>
      </c>
      <c r="Q589" s="35">
        <f t="shared" si="130"/>
        <v>738</v>
      </c>
      <c r="R589" s="35"/>
      <c r="S589" s="35"/>
      <c r="T589" s="41"/>
      <c r="X589" s="1" t="e">
        <f t="shared" si="124"/>
        <v>#N/A</v>
      </c>
      <c r="AA589" s="46">
        <v>1822032</v>
      </c>
      <c r="AB589" s="44" t="s">
        <v>1622</v>
      </c>
      <c r="AC589" s="44" t="s">
        <v>1605</v>
      </c>
      <c r="AD589" s="45" t="s">
        <v>102</v>
      </c>
      <c r="AE589" s="44" t="s">
        <v>3552</v>
      </c>
      <c r="AF589" s="44">
        <v>25</v>
      </c>
      <c r="AG589" s="44">
        <v>0</v>
      </c>
      <c r="AH589" s="44">
        <f t="shared" si="131"/>
        <v>12.5</v>
      </c>
      <c r="AI589" s="44" t="s">
        <v>4607</v>
      </c>
      <c r="AJ589" s="50">
        <v>45506</v>
      </c>
      <c r="AK589" s="49" t="s">
        <v>3837</v>
      </c>
      <c r="AL589" s="44" t="s">
        <v>1608</v>
      </c>
      <c r="AM589" s="1" t="e">
        <f>VLOOKUP(C:C,AV:AW,2,FALSE)</f>
        <v>#N/A</v>
      </c>
      <c r="AQ589" s="52"/>
      <c r="AR589" s="52"/>
      <c r="AS589" s="52"/>
      <c r="AT589" s="52"/>
      <c r="AU589" s="52"/>
      <c r="AV589" s="52"/>
      <c r="AW589" s="52"/>
      <c r="AX589" s="52"/>
      <c r="AY589" s="96"/>
      <c r="AZ589" s="52"/>
      <c r="BH589" s="1" t="e">
        <f>VLOOKUP(C:C,BN:BO,2,FALSE)</f>
        <v>#N/A</v>
      </c>
      <c r="BI589" s="1" t="e">
        <f t="shared" si="132"/>
        <v>#N/A</v>
      </c>
      <c r="BJ589" s="76">
        <v>1597326</v>
      </c>
      <c r="BK589" s="75" t="s">
        <v>1572</v>
      </c>
      <c r="BL589" s="75" t="s">
        <v>1605</v>
      </c>
      <c r="BM589" s="75" t="s">
        <v>4608</v>
      </c>
      <c r="BN589" s="77" t="s">
        <v>4609</v>
      </c>
      <c r="BO589" s="78">
        <v>37.5</v>
      </c>
      <c r="BP589" s="75" t="s">
        <v>4610</v>
      </c>
      <c r="BQ589" s="80">
        <v>45152</v>
      </c>
      <c r="BR589" s="75" t="s">
        <v>4611</v>
      </c>
      <c r="BS589" s="75" t="s">
        <v>1671</v>
      </c>
      <c r="BT589" s="75">
        <v>75</v>
      </c>
      <c r="BU589" s="75">
        <v>0</v>
      </c>
    </row>
    <row r="590" ht="36" spans="1:73">
      <c r="A590" s="16">
        <f t="shared" si="126"/>
        <v>586</v>
      </c>
      <c r="B590" s="23" t="s">
        <v>1397</v>
      </c>
      <c r="C590" s="16" t="s">
        <v>1398</v>
      </c>
      <c r="D590" s="16" t="s">
        <v>545</v>
      </c>
      <c r="E590" s="16">
        <v>1</v>
      </c>
      <c r="F590" s="17" t="s">
        <v>56</v>
      </c>
      <c r="G590" s="17" t="s">
        <v>56</v>
      </c>
      <c r="H590" s="16" t="s">
        <v>54</v>
      </c>
      <c r="I590" s="16">
        <v>1</v>
      </c>
      <c r="J590" s="33">
        <v>90</v>
      </c>
      <c r="K590" s="33">
        <f t="shared" si="127"/>
        <v>90</v>
      </c>
      <c r="L590" s="34">
        <v>35.7</v>
      </c>
      <c r="M590" s="33">
        <f t="shared" si="128"/>
        <v>35.7</v>
      </c>
      <c r="N590" s="35">
        <v>49.5</v>
      </c>
      <c r="O590" s="35">
        <v>49.5</v>
      </c>
      <c r="P590" s="35">
        <f t="shared" si="129"/>
        <v>58.4</v>
      </c>
      <c r="Q590" s="35">
        <f t="shared" si="130"/>
        <v>58.4</v>
      </c>
      <c r="R590" s="35"/>
      <c r="S590" s="35"/>
      <c r="T590" s="41"/>
      <c r="X590" s="1" t="e">
        <f t="shared" si="124"/>
        <v>#N/A</v>
      </c>
      <c r="AA590" s="46">
        <v>1822032</v>
      </c>
      <c r="AB590" s="44" t="s">
        <v>1622</v>
      </c>
      <c r="AC590" s="44" t="s">
        <v>1605</v>
      </c>
      <c r="AD590" s="45" t="s">
        <v>102</v>
      </c>
      <c r="AE590" s="44" t="s">
        <v>3552</v>
      </c>
      <c r="AF590" s="44">
        <v>25</v>
      </c>
      <c r="AG590" s="44">
        <v>0</v>
      </c>
      <c r="AH590" s="44">
        <f t="shared" si="131"/>
        <v>12.5</v>
      </c>
      <c r="AI590" s="44" t="s">
        <v>4612</v>
      </c>
      <c r="AJ590" s="50">
        <v>45506</v>
      </c>
      <c r="AK590" s="49" t="s">
        <v>3875</v>
      </c>
      <c r="AL590" s="44" t="s">
        <v>1608</v>
      </c>
      <c r="AM590" s="1" t="e">
        <f>VLOOKUP(C:C,AV:AW,2,FALSE)</f>
        <v>#N/A</v>
      </c>
      <c r="AQ590" s="52"/>
      <c r="AR590" s="52"/>
      <c r="AS590" s="52"/>
      <c r="AT590" s="52"/>
      <c r="AU590" s="52"/>
      <c r="AV590" s="52"/>
      <c r="AW590" s="52"/>
      <c r="AX590" s="52"/>
      <c r="AY590" s="96"/>
      <c r="AZ590" s="52"/>
      <c r="BH590" s="1" t="e">
        <f>VLOOKUP(C:C,BN:BO,2,FALSE)</f>
        <v>#N/A</v>
      </c>
      <c r="BI590" s="1" t="e">
        <f t="shared" si="132"/>
        <v>#N/A</v>
      </c>
      <c r="BJ590" s="76">
        <v>1597326</v>
      </c>
      <c r="BK590" s="75" t="s">
        <v>1572</v>
      </c>
      <c r="BL590" s="75" t="s">
        <v>1605</v>
      </c>
      <c r="BM590" s="75" t="s">
        <v>1356</v>
      </c>
      <c r="BN590" s="77" t="s">
        <v>4613</v>
      </c>
      <c r="BO590" s="78">
        <v>45</v>
      </c>
      <c r="BP590" s="75" t="s">
        <v>4614</v>
      </c>
      <c r="BQ590" s="80">
        <v>45152</v>
      </c>
      <c r="BR590" s="75" t="s">
        <v>4615</v>
      </c>
      <c r="BS590" s="75" t="s">
        <v>1671</v>
      </c>
      <c r="BT590" s="75">
        <v>90</v>
      </c>
      <c r="BU590" s="75">
        <v>0</v>
      </c>
    </row>
    <row r="591" ht="36" spans="1:73">
      <c r="A591" s="16">
        <f t="shared" si="126"/>
        <v>587</v>
      </c>
      <c r="B591" s="16" t="s">
        <v>1399</v>
      </c>
      <c r="C591" s="16" t="s">
        <v>1400</v>
      </c>
      <c r="D591" s="16" t="s">
        <v>848</v>
      </c>
      <c r="E591" s="16">
        <v>3</v>
      </c>
      <c r="F591" s="18" t="s">
        <v>4616</v>
      </c>
      <c r="G591" s="18" t="s">
        <v>4616</v>
      </c>
      <c r="H591" s="16" t="s">
        <v>42</v>
      </c>
      <c r="I591" s="16">
        <v>1</v>
      </c>
      <c r="J591" s="33">
        <v>720</v>
      </c>
      <c r="K591" s="33">
        <f t="shared" si="127"/>
        <v>2160</v>
      </c>
      <c r="L591" s="34">
        <v>561</v>
      </c>
      <c r="M591" s="33">
        <f t="shared" si="128"/>
        <v>1683</v>
      </c>
      <c r="N591" s="35">
        <v>540</v>
      </c>
      <c r="O591" s="35">
        <v>1620</v>
      </c>
      <c r="P591" s="35">
        <f t="shared" si="129"/>
        <v>607</v>
      </c>
      <c r="Q591" s="35">
        <f t="shared" si="130"/>
        <v>1821</v>
      </c>
      <c r="R591" s="35"/>
      <c r="S591" s="35"/>
      <c r="T591" s="41"/>
      <c r="X591" s="1" t="e">
        <f t="shared" si="124"/>
        <v>#N/A</v>
      </c>
      <c r="AA591" s="46">
        <v>1822032</v>
      </c>
      <c r="AB591" s="44" t="s">
        <v>1622</v>
      </c>
      <c r="AC591" s="44" t="s">
        <v>1605</v>
      </c>
      <c r="AD591" s="45" t="s">
        <v>102</v>
      </c>
      <c r="AE591" s="44" t="s">
        <v>3552</v>
      </c>
      <c r="AF591" s="44">
        <v>25</v>
      </c>
      <c r="AG591" s="44">
        <v>0</v>
      </c>
      <c r="AH591" s="44">
        <f t="shared" si="131"/>
        <v>12.5</v>
      </c>
      <c r="AI591" s="44" t="s">
        <v>4617</v>
      </c>
      <c r="AJ591" s="50">
        <v>45506</v>
      </c>
      <c r="AK591" s="49" t="s">
        <v>3824</v>
      </c>
      <c r="AL591" s="44" t="s">
        <v>1608</v>
      </c>
      <c r="AM591" s="1" t="e">
        <f>VLOOKUP(C:C,AV:AW,2,FALSE)</f>
        <v>#N/A</v>
      </c>
      <c r="AQ591" s="52"/>
      <c r="AR591" s="52"/>
      <c r="AS591" s="52"/>
      <c r="AT591" s="52"/>
      <c r="AU591" s="52"/>
      <c r="AV591" s="52"/>
      <c r="AW591" s="52"/>
      <c r="AX591" s="52"/>
      <c r="AY591" s="96"/>
      <c r="AZ591" s="52"/>
      <c r="BH591" s="1" t="e">
        <f>VLOOKUP(C:C,BN:BO,2,FALSE)</f>
        <v>#N/A</v>
      </c>
      <c r="BI591" s="1" t="e">
        <f t="shared" si="132"/>
        <v>#N/A</v>
      </c>
      <c r="BJ591" s="76">
        <v>1597326</v>
      </c>
      <c r="BK591" s="75" t="s">
        <v>1572</v>
      </c>
      <c r="BL591" s="75" t="s">
        <v>1605</v>
      </c>
      <c r="BM591" s="75" t="s">
        <v>1356</v>
      </c>
      <c r="BN591" s="77" t="s">
        <v>2145</v>
      </c>
      <c r="BO591" s="78">
        <v>45</v>
      </c>
      <c r="BP591" s="75" t="s">
        <v>4618</v>
      </c>
      <c r="BQ591" s="80">
        <v>45152</v>
      </c>
      <c r="BR591" s="75" t="s">
        <v>4619</v>
      </c>
      <c r="BS591" s="75" t="s">
        <v>1671</v>
      </c>
      <c r="BT591" s="75">
        <v>90</v>
      </c>
      <c r="BU591" s="75">
        <v>0</v>
      </c>
    </row>
    <row r="592" ht="36" spans="1:73">
      <c r="A592" s="16">
        <f t="shared" si="126"/>
        <v>588</v>
      </c>
      <c r="B592" s="16" t="s">
        <v>1399</v>
      </c>
      <c r="C592" s="16" t="s">
        <v>1402</v>
      </c>
      <c r="D592" s="16" t="s">
        <v>354</v>
      </c>
      <c r="E592" s="16">
        <v>1</v>
      </c>
      <c r="F592" s="18" t="s">
        <v>4620</v>
      </c>
      <c r="G592" s="18" t="s">
        <v>4620</v>
      </c>
      <c r="H592" s="16" t="s">
        <v>42</v>
      </c>
      <c r="I592" s="16">
        <v>1</v>
      </c>
      <c r="J592" s="33">
        <v>1080</v>
      </c>
      <c r="K592" s="33">
        <f t="shared" si="127"/>
        <v>1080</v>
      </c>
      <c r="L592" s="34">
        <v>663</v>
      </c>
      <c r="M592" s="33">
        <f t="shared" si="128"/>
        <v>663</v>
      </c>
      <c r="N592" s="35">
        <v>540</v>
      </c>
      <c r="O592" s="35">
        <v>540</v>
      </c>
      <c r="P592" s="35">
        <f t="shared" si="129"/>
        <v>761</v>
      </c>
      <c r="Q592" s="35">
        <f t="shared" si="130"/>
        <v>761</v>
      </c>
      <c r="R592" s="35"/>
      <c r="S592" s="35"/>
      <c r="T592" s="41"/>
      <c r="X592" s="1" t="e">
        <f t="shared" si="124"/>
        <v>#N/A</v>
      </c>
      <c r="AA592" s="46">
        <v>1822032</v>
      </c>
      <c r="AB592" s="44" t="s">
        <v>1622</v>
      </c>
      <c r="AC592" s="44" t="s">
        <v>1605</v>
      </c>
      <c r="AD592" s="45" t="s">
        <v>102</v>
      </c>
      <c r="AE592" s="44" t="s">
        <v>3552</v>
      </c>
      <c r="AF592" s="44">
        <v>25</v>
      </c>
      <c r="AG592" s="44">
        <v>0</v>
      </c>
      <c r="AH592" s="44">
        <f t="shared" si="131"/>
        <v>12.5</v>
      </c>
      <c r="AI592" s="44" t="s">
        <v>4621</v>
      </c>
      <c r="AJ592" s="50">
        <v>45506</v>
      </c>
      <c r="AK592" s="49" t="s">
        <v>3881</v>
      </c>
      <c r="AL592" s="44" t="s">
        <v>1608</v>
      </c>
      <c r="AM592" s="1" t="e">
        <f>VLOOKUP(C:C,AV:AW,2,FALSE)</f>
        <v>#N/A</v>
      </c>
      <c r="AQ592" s="52"/>
      <c r="AR592" s="52"/>
      <c r="AS592" s="52"/>
      <c r="AT592" s="52"/>
      <c r="AU592" s="52"/>
      <c r="AV592" s="52"/>
      <c r="AW592" s="52"/>
      <c r="AX592" s="52"/>
      <c r="AY592" s="96"/>
      <c r="AZ592" s="52"/>
      <c r="BH592" s="1" t="e">
        <f>VLOOKUP(C:C,BN:BO,2,FALSE)</f>
        <v>#N/A</v>
      </c>
      <c r="BI592" s="1" t="e">
        <f t="shared" si="132"/>
        <v>#N/A</v>
      </c>
      <c r="BJ592" s="76">
        <v>1597326</v>
      </c>
      <c r="BK592" s="75" t="s">
        <v>1572</v>
      </c>
      <c r="BL592" s="75" t="s">
        <v>1605</v>
      </c>
      <c r="BM592" s="75" t="s">
        <v>1356</v>
      </c>
      <c r="BN592" s="77" t="s">
        <v>2740</v>
      </c>
      <c r="BO592" s="78">
        <v>45</v>
      </c>
      <c r="BP592" s="75" t="s">
        <v>4622</v>
      </c>
      <c r="BQ592" s="80">
        <v>45152</v>
      </c>
      <c r="BR592" s="75" t="s">
        <v>4623</v>
      </c>
      <c r="BS592" s="75" t="s">
        <v>1671</v>
      </c>
      <c r="BT592" s="75">
        <v>90</v>
      </c>
      <c r="BU592" s="75">
        <v>0</v>
      </c>
    </row>
    <row r="593" ht="36" spans="1:73">
      <c r="A593" s="16">
        <f t="shared" si="126"/>
        <v>589</v>
      </c>
      <c r="B593" s="16" t="s">
        <v>1399</v>
      </c>
      <c r="C593" s="16" t="s">
        <v>1402</v>
      </c>
      <c r="D593" s="16" t="s">
        <v>354</v>
      </c>
      <c r="E593" s="16">
        <v>1</v>
      </c>
      <c r="F593" s="18" t="s">
        <v>1404</v>
      </c>
      <c r="G593" s="18" t="s">
        <v>1404</v>
      </c>
      <c r="H593" s="16" t="s">
        <v>42</v>
      </c>
      <c r="I593" s="16">
        <v>1</v>
      </c>
      <c r="J593" s="33">
        <v>1080</v>
      </c>
      <c r="K593" s="33">
        <f t="shared" si="127"/>
        <v>1080</v>
      </c>
      <c r="L593" s="34">
        <v>612</v>
      </c>
      <c r="M593" s="33">
        <f t="shared" si="128"/>
        <v>612</v>
      </c>
      <c r="N593" s="35">
        <v>540</v>
      </c>
      <c r="O593" s="35">
        <v>540</v>
      </c>
      <c r="P593" s="35">
        <f t="shared" si="129"/>
        <v>744</v>
      </c>
      <c r="Q593" s="35">
        <f t="shared" si="130"/>
        <v>744</v>
      </c>
      <c r="R593" s="35"/>
      <c r="S593" s="35"/>
      <c r="T593" s="41"/>
      <c r="X593" s="1" t="e">
        <f t="shared" si="124"/>
        <v>#N/A</v>
      </c>
      <c r="AA593" s="46">
        <v>1822032</v>
      </c>
      <c r="AB593" s="44" t="s">
        <v>1622</v>
      </c>
      <c r="AC593" s="44" t="s">
        <v>1605</v>
      </c>
      <c r="AD593" s="45" t="s">
        <v>102</v>
      </c>
      <c r="AE593" s="44" t="s">
        <v>3552</v>
      </c>
      <c r="AF593" s="44">
        <v>25</v>
      </c>
      <c r="AG593" s="44">
        <v>0</v>
      </c>
      <c r="AH593" s="44">
        <f t="shared" si="131"/>
        <v>12.5</v>
      </c>
      <c r="AI593" s="44" t="s">
        <v>4624</v>
      </c>
      <c r="AJ593" s="50">
        <v>45506</v>
      </c>
      <c r="AK593" s="49" t="s">
        <v>3842</v>
      </c>
      <c r="AL593" s="44" t="s">
        <v>1608</v>
      </c>
      <c r="AM593" s="1" t="e">
        <f>VLOOKUP(C:C,AV:AW,2,FALSE)</f>
        <v>#N/A</v>
      </c>
      <c r="AQ593" s="52"/>
      <c r="AR593" s="52"/>
      <c r="AS593" s="52"/>
      <c r="AT593" s="52"/>
      <c r="AU593" s="52"/>
      <c r="AV593" s="52"/>
      <c r="AW593" s="52"/>
      <c r="AX593" s="52"/>
      <c r="AY593" s="96"/>
      <c r="AZ593" s="52"/>
      <c r="BH593" s="1" t="e">
        <f>VLOOKUP(C:C,BN:BO,2,FALSE)</f>
        <v>#N/A</v>
      </c>
      <c r="BI593" s="1" t="e">
        <f t="shared" si="132"/>
        <v>#N/A</v>
      </c>
      <c r="BJ593" s="76">
        <v>1597326</v>
      </c>
      <c r="BK593" s="75" t="s">
        <v>1572</v>
      </c>
      <c r="BL593" s="75" t="s">
        <v>1605</v>
      </c>
      <c r="BM593" s="75" t="s">
        <v>1356</v>
      </c>
      <c r="BN593" s="77" t="s">
        <v>2740</v>
      </c>
      <c r="BO593" s="78">
        <v>45</v>
      </c>
      <c r="BP593" s="75" t="s">
        <v>4625</v>
      </c>
      <c r="BQ593" s="80">
        <v>45152</v>
      </c>
      <c r="BR593" s="75" t="s">
        <v>4626</v>
      </c>
      <c r="BS593" s="75" t="s">
        <v>1671</v>
      </c>
      <c r="BT593" s="75">
        <v>90</v>
      </c>
      <c r="BU593" s="75">
        <v>0</v>
      </c>
    </row>
    <row r="594" ht="78.75" spans="1:73">
      <c r="A594" s="16">
        <f t="shared" si="126"/>
        <v>590</v>
      </c>
      <c r="B594" s="16" t="s">
        <v>1405</v>
      </c>
      <c r="C594" s="16" t="s">
        <v>1406</v>
      </c>
      <c r="D594" s="16" t="s">
        <v>347</v>
      </c>
      <c r="E594" s="16">
        <v>1</v>
      </c>
      <c r="F594" s="18" t="s">
        <v>1407</v>
      </c>
      <c r="G594" s="18" t="s">
        <v>1407</v>
      </c>
      <c r="H594" s="16" t="s">
        <v>42</v>
      </c>
      <c r="I594" s="16">
        <v>1</v>
      </c>
      <c r="J594" s="33">
        <v>1170</v>
      </c>
      <c r="K594" s="33">
        <f t="shared" si="127"/>
        <v>1170</v>
      </c>
      <c r="L594" s="34">
        <v>765</v>
      </c>
      <c r="M594" s="33">
        <f t="shared" si="128"/>
        <v>765</v>
      </c>
      <c r="N594" s="35">
        <v>360</v>
      </c>
      <c r="O594" s="35">
        <v>360</v>
      </c>
      <c r="P594" s="35">
        <f t="shared" si="129"/>
        <v>765</v>
      </c>
      <c r="Q594" s="35">
        <f t="shared" si="130"/>
        <v>765</v>
      </c>
      <c r="R594" s="35"/>
      <c r="S594" s="35"/>
      <c r="T594" s="41"/>
      <c r="X594" s="1" t="e">
        <f t="shared" si="124"/>
        <v>#N/A</v>
      </c>
      <c r="AA594" s="46">
        <v>1822032</v>
      </c>
      <c r="AB594" s="44" t="s">
        <v>1622</v>
      </c>
      <c r="AC594" s="44" t="s">
        <v>1605</v>
      </c>
      <c r="AD594" s="45" t="s">
        <v>102</v>
      </c>
      <c r="AE594" s="44" t="s">
        <v>3552</v>
      </c>
      <c r="AF594" s="44">
        <v>25</v>
      </c>
      <c r="AG594" s="44">
        <v>0</v>
      </c>
      <c r="AH594" s="44">
        <f t="shared" si="131"/>
        <v>12.5</v>
      </c>
      <c r="AI594" s="44" t="s">
        <v>4627</v>
      </c>
      <c r="AJ594" s="50">
        <v>45506</v>
      </c>
      <c r="AK594" s="49" t="s">
        <v>3833</v>
      </c>
      <c r="AL594" s="44" t="s">
        <v>1608</v>
      </c>
      <c r="AM594" s="1" t="e">
        <f>VLOOKUP(C:C,AV:AW,2,FALSE)</f>
        <v>#N/A</v>
      </c>
      <c r="AQ594" s="52"/>
      <c r="AR594" s="52"/>
      <c r="AS594" s="52"/>
      <c r="AT594" s="52"/>
      <c r="AU594" s="52"/>
      <c r="AV594" s="52"/>
      <c r="AW594" s="52"/>
      <c r="AX594" s="52"/>
      <c r="AY594" s="96"/>
      <c r="AZ594" s="52"/>
      <c r="BH594" s="1" t="e">
        <f>VLOOKUP(C:C,BN:BO,2,FALSE)</f>
        <v>#N/A</v>
      </c>
      <c r="BI594" s="1" t="e">
        <f t="shared" si="132"/>
        <v>#N/A</v>
      </c>
      <c r="BJ594" s="76">
        <v>1597326</v>
      </c>
      <c r="BK594" s="75" t="s">
        <v>1572</v>
      </c>
      <c r="BL594" s="75" t="s">
        <v>1605</v>
      </c>
      <c r="BM594" s="75" t="s">
        <v>1356</v>
      </c>
      <c r="BN594" s="77" t="s">
        <v>4628</v>
      </c>
      <c r="BO594" s="78">
        <v>45</v>
      </c>
      <c r="BP594" s="75" t="s">
        <v>4629</v>
      </c>
      <c r="BQ594" s="80">
        <v>45152</v>
      </c>
      <c r="BR594" s="75" t="s">
        <v>4630</v>
      </c>
      <c r="BS594" s="75" t="s">
        <v>1671</v>
      </c>
      <c r="BT594" s="75">
        <v>90</v>
      </c>
      <c r="BU594" s="75">
        <v>0</v>
      </c>
    </row>
    <row r="595" ht="36" spans="1:73">
      <c r="A595" s="16">
        <f t="shared" si="126"/>
        <v>591</v>
      </c>
      <c r="B595" s="16" t="s">
        <v>1408</v>
      </c>
      <c r="C595" s="16" t="s">
        <v>1409</v>
      </c>
      <c r="D595" s="16" t="s">
        <v>40</v>
      </c>
      <c r="E595" s="112">
        <v>1</v>
      </c>
      <c r="F595" s="18" t="s">
        <v>1410</v>
      </c>
      <c r="G595" s="18" t="s">
        <v>1410</v>
      </c>
      <c r="H595" s="16" t="s">
        <v>42</v>
      </c>
      <c r="I595" s="16">
        <v>1</v>
      </c>
      <c r="J595" s="33">
        <v>360</v>
      </c>
      <c r="K595" s="33">
        <f t="shared" si="127"/>
        <v>360</v>
      </c>
      <c r="L595" s="34">
        <v>1020</v>
      </c>
      <c r="M595" s="33">
        <f t="shared" si="128"/>
        <v>1020</v>
      </c>
      <c r="N595" s="35">
        <v>1161</v>
      </c>
      <c r="O595" s="35">
        <v>1161</v>
      </c>
      <c r="P595" s="35">
        <f t="shared" si="129"/>
        <v>847</v>
      </c>
      <c r="Q595" s="35">
        <f t="shared" si="130"/>
        <v>847</v>
      </c>
      <c r="R595" s="35"/>
      <c r="S595" s="35"/>
      <c r="T595" s="41"/>
      <c r="X595" s="1" t="e">
        <f t="shared" si="124"/>
        <v>#N/A</v>
      </c>
      <c r="AA595" s="46">
        <v>1822032</v>
      </c>
      <c r="AB595" s="44" t="s">
        <v>1622</v>
      </c>
      <c r="AC595" s="44" t="s">
        <v>1605</v>
      </c>
      <c r="AD595" s="45" t="s">
        <v>102</v>
      </c>
      <c r="AE595" s="44" t="s">
        <v>3552</v>
      </c>
      <c r="AF595" s="44">
        <v>25</v>
      </c>
      <c r="AG595" s="44">
        <v>0</v>
      </c>
      <c r="AH595" s="44">
        <f t="shared" si="131"/>
        <v>12.5</v>
      </c>
      <c r="AI595" s="44" t="s">
        <v>4631</v>
      </c>
      <c r="AJ595" s="50">
        <v>45506</v>
      </c>
      <c r="AK595" s="49" t="s">
        <v>3864</v>
      </c>
      <c r="AL595" s="44" t="s">
        <v>1608</v>
      </c>
      <c r="AM595" s="1" t="e">
        <f>VLOOKUP(C:C,AV:AW,2,FALSE)</f>
        <v>#N/A</v>
      </c>
      <c r="AQ595" s="52"/>
      <c r="AR595" s="52"/>
      <c r="AS595" s="52"/>
      <c r="AT595" s="52"/>
      <c r="AU595" s="52"/>
      <c r="AV595" s="52"/>
      <c r="AW595" s="52"/>
      <c r="AX595" s="52"/>
      <c r="AY595" s="96"/>
      <c r="AZ595" s="52"/>
      <c r="BH595" s="1" t="e">
        <f>VLOOKUP(C:C,BN:BO,2,FALSE)</f>
        <v>#N/A</v>
      </c>
      <c r="BI595" s="1" t="e">
        <f t="shared" si="132"/>
        <v>#N/A</v>
      </c>
      <c r="BJ595" s="76">
        <v>1597326</v>
      </c>
      <c r="BK595" s="75" t="s">
        <v>1572</v>
      </c>
      <c r="BL595" s="75" t="s">
        <v>1605</v>
      </c>
      <c r="BM595" s="75" t="s">
        <v>1356</v>
      </c>
      <c r="BN595" s="77" t="s">
        <v>4628</v>
      </c>
      <c r="BO595" s="78">
        <v>45</v>
      </c>
      <c r="BP595" s="75" t="s">
        <v>4632</v>
      </c>
      <c r="BQ595" s="80">
        <v>45152</v>
      </c>
      <c r="BR595" s="75" t="s">
        <v>4633</v>
      </c>
      <c r="BS595" s="75" t="s">
        <v>1671</v>
      </c>
      <c r="BT595" s="75">
        <v>90</v>
      </c>
      <c r="BU595" s="75">
        <v>0</v>
      </c>
    </row>
    <row r="596" ht="36" spans="1:73">
      <c r="A596" s="16">
        <f t="shared" si="126"/>
        <v>592</v>
      </c>
      <c r="B596" s="16" t="s">
        <v>1411</v>
      </c>
      <c r="C596" s="16" t="s">
        <v>1412</v>
      </c>
      <c r="D596" s="16" t="s">
        <v>110</v>
      </c>
      <c r="E596" s="16">
        <v>1</v>
      </c>
      <c r="F596" s="18" t="s">
        <v>4634</v>
      </c>
      <c r="G596" s="18" t="s">
        <v>4634</v>
      </c>
      <c r="H596" s="16" t="s">
        <v>42</v>
      </c>
      <c r="I596" s="16">
        <v>1</v>
      </c>
      <c r="J596" s="33">
        <v>315</v>
      </c>
      <c r="K596" s="33">
        <f t="shared" si="127"/>
        <v>315</v>
      </c>
      <c r="L596" s="34">
        <v>357</v>
      </c>
      <c r="M596" s="33">
        <f t="shared" si="128"/>
        <v>357</v>
      </c>
      <c r="N596" s="35">
        <v>540</v>
      </c>
      <c r="O596" s="35">
        <v>540</v>
      </c>
      <c r="P596" s="35">
        <f t="shared" si="129"/>
        <v>404</v>
      </c>
      <c r="Q596" s="35">
        <f t="shared" si="130"/>
        <v>404</v>
      </c>
      <c r="R596" s="35"/>
      <c r="S596" s="35"/>
      <c r="T596" s="41"/>
      <c r="X596" s="1">
        <f>VLOOKUP(C:C,AE:AH,4,FALSE)</f>
        <v>300</v>
      </c>
      <c r="Y596" s="1">
        <f t="shared" ref="Y596:Y598" si="133">L596-X596</f>
        <v>57</v>
      </c>
      <c r="AA596" s="46">
        <v>1822032</v>
      </c>
      <c r="AB596" s="44" t="s">
        <v>1622</v>
      </c>
      <c r="AC596" s="44" t="s">
        <v>1605</v>
      </c>
      <c r="AD596" s="45" t="s">
        <v>102</v>
      </c>
      <c r="AE596" s="44" t="s">
        <v>3552</v>
      </c>
      <c r="AF596" s="44">
        <v>25</v>
      </c>
      <c r="AG596" s="44">
        <v>0</v>
      </c>
      <c r="AH596" s="44">
        <f t="shared" si="131"/>
        <v>12.5</v>
      </c>
      <c r="AI596" s="44" t="s">
        <v>4635</v>
      </c>
      <c r="AJ596" s="50">
        <v>45506</v>
      </c>
      <c r="AK596" s="49" t="s">
        <v>3816</v>
      </c>
      <c r="AL596" s="44" t="s">
        <v>1608</v>
      </c>
      <c r="AM596" s="1" t="e">
        <f>VLOOKUP(C:C,AV:AW,2,FALSE)</f>
        <v>#N/A</v>
      </c>
      <c r="AQ596" s="52"/>
      <c r="AR596" s="52"/>
      <c r="AS596" s="52"/>
      <c r="AT596" s="52"/>
      <c r="AU596" s="52"/>
      <c r="AV596" s="52"/>
      <c r="AW596" s="52"/>
      <c r="AX596" s="52"/>
      <c r="AY596" s="96"/>
      <c r="AZ596" s="52"/>
      <c r="BH596" s="1">
        <f>VLOOKUP(C:C,BN:BO,2,FALSE)</f>
        <v>300</v>
      </c>
      <c r="BI596" s="1">
        <f t="shared" si="132"/>
        <v>57</v>
      </c>
      <c r="BJ596" s="76">
        <v>1597326</v>
      </c>
      <c r="BK596" s="75" t="s">
        <v>1572</v>
      </c>
      <c r="BL596" s="75" t="s">
        <v>1605</v>
      </c>
      <c r="BM596" s="75" t="s">
        <v>1356</v>
      </c>
      <c r="BN596" s="77" t="s">
        <v>4628</v>
      </c>
      <c r="BO596" s="78">
        <v>45</v>
      </c>
      <c r="BP596" s="75" t="s">
        <v>4636</v>
      </c>
      <c r="BQ596" s="80">
        <v>45152</v>
      </c>
      <c r="BR596" s="75" t="s">
        <v>4637</v>
      </c>
      <c r="BS596" s="75" t="s">
        <v>1671</v>
      </c>
      <c r="BT596" s="75">
        <v>90</v>
      </c>
      <c r="BU596" s="75">
        <v>0</v>
      </c>
    </row>
    <row r="597" ht="36" spans="1:73">
      <c r="A597" s="16">
        <f t="shared" si="126"/>
        <v>593</v>
      </c>
      <c r="B597" s="16" t="s">
        <v>1414</v>
      </c>
      <c r="C597" s="16" t="s">
        <v>1415</v>
      </c>
      <c r="D597" s="16" t="s">
        <v>40</v>
      </c>
      <c r="E597" s="16">
        <v>1</v>
      </c>
      <c r="F597" s="18" t="s">
        <v>1416</v>
      </c>
      <c r="G597" s="18" t="s">
        <v>1416</v>
      </c>
      <c r="H597" s="16" t="s">
        <v>42</v>
      </c>
      <c r="I597" s="16">
        <v>1</v>
      </c>
      <c r="J597" s="33">
        <v>315</v>
      </c>
      <c r="K597" s="33">
        <f t="shared" si="127"/>
        <v>315</v>
      </c>
      <c r="L597" s="34">
        <v>204</v>
      </c>
      <c r="M597" s="33">
        <f t="shared" si="128"/>
        <v>204</v>
      </c>
      <c r="N597" s="35">
        <v>90</v>
      </c>
      <c r="O597" s="35">
        <v>90</v>
      </c>
      <c r="P597" s="35">
        <f t="shared" si="129"/>
        <v>203</v>
      </c>
      <c r="Q597" s="35">
        <f t="shared" si="130"/>
        <v>203</v>
      </c>
      <c r="R597" s="35"/>
      <c r="S597" s="35"/>
      <c r="T597" s="41"/>
      <c r="X597" s="1">
        <f>VLOOKUP(C:C,AE:AH,4,FALSE)</f>
        <v>200</v>
      </c>
      <c r="Y597" s="1">
        <f t="shared" si="133"/>
        <v>4</v>
      </c>
      <c r="AA597" s="46">
        <v>1822032</v>
      </c>
      <c r="AB597" s="44" t="s">
        <v>1622</v>
      </c>
      <c r="AC597" s="44" t="s">
        <v>1605</v>
      </c>
      <c r="AD597" s="45" t="s">
        <v>102</v>
      </c>
      <c r="AE597" s="44" t="s">
        <v>3552</v>
      </c>
      <c r="AF597" s="44">
        <v>25</v>
      </c>
      <c r="AG597" s="44">
        <v>0</v>
      </c>
      <c r="AH597" s="44">
        <f t="shared" si="131"/>
        <v>12.5</v>
      </c>
      <c r="AI597" s="44" t="s">
        <v>4638</v>
      </c>
      <c r="AJ597" s="50">
        <v>45506</v>
      </c>
      <c r="AK597" s="49" t="s">
        <v>3847</v>
      </c>
      <c r="AL597" s="44" t="s">
        <v>1608</v>
      </c>
      <c r="AM597" s="1" t="e">
        <f>VLOOKUP(C:C,AV:AW,2,FALSE)</f>
        <v>#N/A</v>
      </c>
      <c r="AQ597" s="52"/>
      <c r="AR597" s="52"/>
      <c r="AS597" s="52"/>
      <c r="AT597" s="52"/>
      <c r="AU597" s="52"/>
      <c r="AV597" s="52"/>
      <c r="AW597" s="52"/>
      <c r="AX597" s="52"/>
      <c r="AY597" s="96"/>
      <c r="AZ597" s="52"/>
      <c r="BH597" s="1">
        <f>VLOOKUP(C:C,BN:BO,2,FALSE)</f>
        <v>500</v>
      </c>
      <c r="BI597" s="1">
        <f t="shared" si="132"/>
        <v>-296</v>
      </c>
      <c r="BJ597" s="76">
        <v>1597326</v>
      </c>
      <c r="BK597" s="75" t="s">
        <v>1572</v>
      </c>
      <c r="BL597" s="75" t="s">
        <v>1605</v>
      </c>
      <c r="BM597" s="75" t="s">
        <v>820</v>
      </c>
      <c r="BN597" s="77" t="s">
        <v>40</v>
      </c>
      <c r="BO597" s="78">
        <v>45</v>
      </c>
      <c r="BP597" s="75" t="s">
        <v>4639</v>
      </c>
      <c r="BQ597" s="80">
        <v>45152</v>
      </c>
      <c r="BR597" s="75" t="s">
        <v>4640</v>
      </c>
      <c r="BS597" s="75" t="s">
        <v>1671</v>
      </c>
      <c r="BT597" s="75">
        <v>90</v>
      </c>
      <c r="BU597" s="75">
        <v>0</v>
      </c>
    </row>
    <row r="598" ht="36" spans="1:73">
      <c r="A598" s="16">
        <f t="shared" si="126"/>
        <v>594</v>
      </c>
      <c r="B598" s="16" t="s">
        <v>1417</v>
      </c>
      <c r="C598" s="16" t="s">
        <v>40</v>
      </c>
      <c r="D598" s="16" t="s">
        <v>40</v>
      </c>
      <c r="E598" s="16">
        <v>6</v>
      </c>
      <c r="F598" s="18" t="s">
        <v>520</v>
      </c>
      <c r="G598" s="18" t="s">
        <v>520</v>
      </c>
      <c r="H598" s="16" t="s">
        <v>42</v>
      </c>
      <c r="I598" s="16">
        <v>1</v>
      </c>
      <c r="J598" s="33">
        <v>135</v>
      </c>
      <c r="K598" s="33">
        <f t="shared" si="127"/>
        <v>810</v>
      </c>
      <c r="L598" s="34">
        <v>122.4</v>
      </c>
      <c r="M598" s="33">
        <f t="shared" si="128"/>
        <v>734.4</v>
      </c>
      <c r="N598" s="35">
        <v>180</v>
      </c>
      <c r="O598" s="35">
        <v>1080</v>
      </c>
      <c r="P598" s="35">
        <f t="shared" si="129"/>
        <v>145.8</v>
      </c>
      <c r="Q598" s="35">
        <f t="shared" si="130"/>
        <v>874.8</v>
      </c>
      <c r="R598" s="35"/>
      <c r="S598" s="35"/>
      <c r="T598" s="41"/>
      <c r="X598" s="1">
        <f>VLOOKUP(C:C,AE:AH,4,FALSE)</f>
        <v>300</v>
      </c>
      <c r="Y598" s="1">
        <f t="shared" si="133"/>
        <v>-177.6</v>
      </c>
      <c r="AA598" s="46">
        <v>1822032</v>
      </c>
      <c r="AB598" s="44" t="s">
        <v>1622</v>
      </c>
      <c r="AC598" s="44" t="s">
        <v>1605</v>
      </c>
      <c r="AD598" s="45" t="s">
        <v>102</v>
      </c>
      <c r="AE598" s="44" t="s">
        <v>3552</v>
      </c>
      <c r="AF598" s="44">
        <v>25</v>
      </c>
      <c r="AG598" s="44">
        <v>0</v>
      </c>
      <c r="AH598" s="44">
        <f t="shared" si="131"/>
        <v>12.5</v>
      </c>
      <c r="AI598" s="44" t="s">
        <v>4641</v>
      </c>
      <c r="AJ598" s="50">
        <v>45506</v>
      </c>
      <c r="AK598" s="49" t="s">
        <v>3858</v>
      </c>
      <c r="AL598" s="44" t="s">
        <v>1608</v>
      </c>
      <c r="AM598" s="1">
        <f>VLOOKUP(C:C,AV:AW,2,FALSE)</f>
        <v>200</v>
      </c>
      <c r="AN598" s="1">
        <f>L598-AM598</f>
        <v>-77.6</v>
      </c>
      <c r="AQ598" s="52"/>
      <c r="AR598" s="52"/>
      <c r="AS598" s="52"/>
      <c r="AT598" s="52"/>
      <c r="AU598" s="52"/>
      <c r="AV598" s="52"/>
      <c r="AW598" s="52"/>
      <c r="AX598" s="52"/>
      <c r="AY598" s="96"/>
      <c r="AZ598" s="52"/>
      <c r="BH598" s="1">
        <f>VLOOKUP(C:C,BN:BO,2,FALSE)</f>
        <v>125</v>
      </c>
      <c r="BI598" s="1">
        <f t="shared" si="132"/>
        <v>-2.59999999999999</v>
      </c>
      <c r="BJ598" s="76">
        <v>1597326</v>
      </c>
      <c r="BK598" s="75" t="s">
        <v>1572</v>
      </c>
      <c r="BL598" s="75" t="s">
        <v>1605</v>
      </c>
      <c r="BM598" s="75" t="s">
        <v>820</v>
      </c>
      <c r="BN598" s="77" t="s">
        <v>40</v>
      </c>
      <c r="BO598" s="78">
        <v>45</v>
      </c>
      <c r="BP598" s="75" t="s">
        <v>4642</v>
      </c>
      <c r="BQ598" s="80">
        <v>45152</v>
      </c>
      <c r="BR598" s="75" t="s">
        <v>4643</v>
      </c>
      <c r="BS598" s="75" t="s">
        <v>1671</v>
      </c>
      <c r="BT598" s="75">
        <v>90</v>
      </c>
      <c r="BU598" s="75">
        <v>0</v>
      </c>
    </row>
    <row r="599" ht="36" spans="1:73">
      <c r="A599" s="16">
        <f t="shared" si="126"/>
        <v>595</v>
      </c>
      <c r="B599" s="16" t="s">
        <v>1418</v>
      </c>
      <c r="C599" s="16" t="s">
        <v>1419</v>
      </c>
      <c r="D599" s="16" t="s">
        <v>251</v>
      </c>
      <c r="E599" s="16">
        <v>6</v>
      </c>
      <c r="F599" s="17" t="s">
        <v>56</v>
      </c>
      <c r="G599" s="17" t="s">
        <v>56</v>
      </c>
      <c r="H599" s="16" t="s">
        <v>54</v>
      </c>
      <c r="I599" s="16">
        <v>1</v>
      </c>
      <c r="J599" s="33">
        <v>72</v>
      </c>
      <c r="K599" s="33">
        <f t="shared" si="127"/>
        <v>432</v>
      </c>
      <c r="L599" s="34">
        <v>40.8</v>
      </c>
      <c r="M599" s="33">
        <f t="shared" si="128"/>
        <v>244.8</v>
      </c>
      <c r="N599" s="35">
        <v>220</v>
      </c>
      <c r="O599" s="35">
        <v>1320</v>
      </c>
      <c r="P599" s="35">
        <f t="shared" si="129"/>
        <v>110.93</v>
      </c>
      <c r="Q599" s="35">
        <f t="shared" si="130"/>
        <v>665.58</v>
      </c>
      <c r="R599" s="35"/>
      <c r="S599" s="35"/>
      <c r="T599" s="41"/>
      <c r="X599" s="1" t="e">
        <f t="shared" si="124"/>
        <v>#N/A</v>
      </c>
      <c r="AA599" s="46">
        <v>1822032</v>
      </c>
      <c r="AB599" s="44" t="s">
        <v>1622</v>
      </c>
      <c r="AC599" s="44" t="s">
        <v>1605</v>
      </c>
      <c r="AD599" s="45" t="s">
        <v>102</v>
      </c>
      <c r="AE599" s="44" t="s">
        <v>3552</v>
      </c>
      <c r="AF599" s="44">
        <v>25</v>
      </c>
      <c r="AG599" s="44">
        <v>0</v>
      </c>
      <c r="AH599" s="44">
        <f t="shared" si="131"/>
        <v>12.5</v>
      </c>
      <c r="AI599" s="44" t="s">
        <v>4644</v>
      </c>
      <c r="AJ599" s="50">
        <v>45506</v>
      </c>
      <c r="AK599" s="49" t="s">
        <v>3853</v>
      </c>
      <c r="AL599" s="44" t="s">
        <v>1608</v>
      </c>
      <c r="AM599" s="1" t="e">
        <f>VLOOKUP(C:C,AV:AW,2,FALSE)</f>
        <v>#N/A</v>
      </c>
      <c r="AQ599" s="52"/>
      <c r="AR599" s="52"/>
      <c r="AS599" s="52"/>
      <c r="AT599" s="52"/>
      <c r="AU599" s="52"/>
      <c r="AV599" s="52"/>
      <c r="AW599" s="52"/>
      <c r="AX599" s="52"/>
      <c r="AY599" s="96"/>
      <c r="AZ599" s="52"/>
      <c r="BH599" s="1" t="e">
        <f>VLOOKUP(C:C,BN:BO,2,FALSE)</f>
        <v>#N/A</v>
      </c>
      <c r="BI599" s="1" t="e">
        <f t="shared" si="132"/>
        <v>#N/A</v>
      </c>
      <c r="BJ599" s="76">
        <v>1597326</v>
      </c>
      <c r="BK599" s="75" t="s">
        <v>1572</v>
      </c>
      <c r="BL599" s="75" t="s">
        <v>1605</v>
      </c>
      <c r="BM599" s="75" t="s">
        <v>4469</v>
      </c>
      <c r="BN599" s="77" t="s">
        <v>734</v>
      </c>
      <c r="BO599" s="78">
        <v>45</v>
      </c>
      <c r="BP599" s="75" t="s">
        <v>4645</v>
      </c>
      <c r="BQ599" s="80">
        <v>45152</v>
      </c>
      <c r="BR599" s="75" t="s">
        <v>4646</v>
      </c>
      <c r="BS599" s="75" t="s">
        <v>1671</v>
      </c>
      <c r="BT599" s="75">
        <v>90</v>
      </c>
      <c r="BU599" s="75">
        <v>0</v>
      </c>
    </row>
    <row r="600" ht="36" spans="1:73">
      <c r="A600" s="16">
        <f t="shared" si="126"/>
        <v>596</v>
      </c>
      <c r="B600" s="16" t="s">
        <v>1418</v>
      </c>
      <c r="C600" s="16" t="s">
        <v>1419</v>
      </c>
      <c r="D600" s="16" t="s">
        <v>544</v>
      </c>
      <c r="E600" s="16">
        <v>1</v>
      </c>
      <c r="F600" s="18" t="s">
        <v>1420</v>
      </c>
      <c r="G600" s="18" t="s">
        <v>1420</v>
      </c>
      <c r="H600" s="16" t="s">
        <v>42</v>
      </c>
      <c r="I600" s="16">
        <v>1</v>
      </c>
      <c r="J600" s="33">
        <v>72</v>
      </c>
      <c r="K600" s="33">
        <f t="shared" si="127"/>
        <v>72</v>
      </c>
      <c r="L600" s="34">
        <v>40.8</v>
      </c>
      <c r="M600" s="33">
        <f t="shared" si="128"/>
        <v>40.8</v>
      </c>
      <c r="N600" s="35">
        <v>180</v>
      </c>
      <c r="O600" s="35">
        <v>180</v>
      </c>
      <c r="P600" s="35">
        <f t="shared" si="129"/>
        <v>97.6</v>
      </c>
      <c r="Q600" s="35">
        <f t="shared" si="130"/>
        <v>97.6</v>
      </c>
      <c r="R600" s="35"/>
      <c r="S600" s="35"/>
      <c r="T600" s="41"/>
      <c r="X600" s="1" t="e">
        <f t="shared" si="124"/>
        <v>#N/A</v>
      </c>
      <c r="AA600" s="46">
        <v>1822032</v>
      </c>
      <c r="AB600" s="44" t="s">
        <v>1622</v>
      </c>
      <c r="AC600" s="44" t="s">
        <v>1605</v>
      </c>
      <c r="AD600" s="45" t="s">
        <v>102</v>
      </c>
      <c r="AE600" s="44" t="s">
        <v>3552</v>
      </c>
      <c r="AF600" s="44">
        <v>25</v>
      </c>
      <c r="AG600" s="44">
        <v>0</v>
      </c>
      <c r="AH600" s="44">
        <f t="shared" si="131"/>
        <v>12.5</v>
      </c>
      <c r="AI600" s="44" t="s">
        <v>4647</v>
      </c>
      <c r="AJ600" s="50">
        <v>45506</v>
      </c>
      <c r="AK600" s="49" t="s">
        <v>3870</v>
      </c>
      <c r="AL600" s="44" t="s">
        <v>1608</v>
      </c>
      <c r="AM600" s="1" t="e">
        <f>VLOOKUP(C:C,AV:AW,2,FALSE)</f>
        <v>#N/A</v>
      </c>
      <c r="AQ600" s="52"/>
      <c r="AR600" s="52"/>
      <c r="AS600" s="52"/>
      <c r="AT600" s="52"/>
      <c r="AU600" s="52"/>
      <c r="AV600" s="52"/>
      <c r="AW600" s="52"/>
      <c r="AX600" s="52"/>
      <c r="AY600" s="96"/>
      <c r="AZ600" s="52"/>
      <c r="BH600" s="1" t="e">
        <f>VLOOKUP(C:C,BN:BO,2,FALSE)</f>
        <v>#N/A</v>
      </c>
      <c r="BI600" s="1" t="e">
        <f t="shared" si="132"/>
        <v>#N/A</v>
      </c>
      <c r="BJ600" s="76">
        <v>1597326</v>
      </c>
      <c r="BK600" s="75" t="s">
        <v>1572</v>
      </c>
      <c r="BL600" s="75" t="s">
        <v>1605</v>
      </c>
      <c r="BM600" s="75" t="s">
        <v>4469</v>
      </c>
      <c r="BN600" s="77" t="s">
        <v>734</v>
      </c>
      <c r="BO600" s="78">
        <v>45</v>
      </c>
      <c r="BP600" s="75" t="s">
        <v>4648</v>
      </c>
      <c r="BQ600" s="80">
        <v>45152</v>
      </c>
      <c r="BR600" s="75" t="s">
        <v>4484</v>
      </c>
      <c r="BS600" s="75" t="s">
        <v>1671</v>
      </c>
      <c r="BT600" s="75">
        <v>90</v>
      </c>
      <c r="BU600" s="75">
        <v>0</v>
      </c>
    </row>
    <row r="601" ht="36" spans="1:73">
      <c r="A601" s="16">
        <f t="shared" si="126"/>
        <v>597</v>
      </c>
      <c r="B601" s="16" t="s">
        <v>1421</v>
      </c>
      <c r="C601" s="16" t="s">
        <v>1422</v>
      </c>
      <c r="D601" s="16" t="s">
        <v>40</v>
      </c>
      <c r="E601" s="16">
        <v>5</v>
      </c>
      <c r="F601" s="17" t="s">
        <v>56</v>
      </c>
      <c r="G601" s="17" t="s">
        <v>56</v>
      </c>
      <c r="H601" s="16" t="s">
        <v>42</v>
      </c>
      <c r="I601" s="16">
        <v>1</v>
      </c>
      <c r="J601" s="33">
        <v>90</v>
      </c>
      <c r="K601" s="33">
        <f t="shared" si="127"/>
        <v>450</v>
      </c>
      <c r="L601" s="34">
        <v>30.6</v>
      </c>
      <c r="M601" s="33">
        <f t="shared" si="128"/>
        <v>153</v>
      </c>
      <c r="N601" s="35">
        <v>54</v>
      </c>
      <c r="O601" s="35">
        <v>270</v>
      </c>
      <c r="P601" s="35">
        <f t="shared" si="129"/>
        <v>58.2</v>
      </c>
      <c r="Q601" s="35">
        <f t="shared" si="130"/>
        <v>291</v>
      </c>
      <c r="R601" s="35"/>
      <c r="S601" s="35"/>
      <c r="T601" s="41"/>
      <c r="X601" s="1" t="e">
        <f t="shared" si="124"/>
        <v>#N/A</v>
      </c>
      <c r="AA601" s="46">
        <v>1822032</v>
      </c>
      <c r="AB601" s="44" t="s">
        <v>1622</v>
      </c>
      <c r="AC601" s="44" t="s">
        <v>1605</v>
      </c>
      <c r="AD601" s="45" t="s">
        <v>102</v>
      </c>
      <c r="AE601" s="44" t="s">
        <v>3552</v>
      </c>
      <c r="AF601" s="44">
        <v>25</v>
      </c>
      <c r="AG601" s="44">
        <v>0</v>
      </c>
      <c r="AH601" s="44">
        <f t="shared" si="131"/>
        <v>12.5</v>
      </c>
      <c r="AI601" s="44" t="s">
        <v>4649</v>
      </c>
      <c r="AJ601" s="50">
        <v>45506</v>
      </c>
      <c r="AK601" s="49" t="s">
        <v>3810</v>
      </c>
      <c r="AL601" s="44" t="s">
        <v>1608</v>
      </c>
      <c r="AM601" s="1" t="e">
        <f>VLOOKUP(C:C,AV:AW,2,FALSE)</f>
        <v>#N/A</v>
      </c>
      <c r="AQ601" s="52"/>
      <c r="AR601" s="52"/>
      <c r="AS601" s="52"/>
      <c r="AT601" s="52"/>
      <c r="AU601" s="52"/>
      <c r="AV601" s="52"/>
      <c r="AW601" s="52"/>
      <c r="AX601" s="52"/>
      <c r="AY601" s="96"/>
      <c r="AZ601" s="52"/>
      <c r="BH601" s="1" t="e">
        <f>VLOOKUP(C:C,BN:BO,2,FALSE)</f>
        <v>#N/A</v>
      </c>
      <c r="BI601" s="1" t="e">
        <f t="shared" si="132"/>
        <v>#N/A</v>
      </c>
      <c r="BJ601" s="76">
        <v>1597326</v>
      </c>
      <c r="BK601" s="75" t="s">
        <v>1572</v>
      </c>
      <c r="BL601" s="75" t="s">
        <v>1605</v>
      </c>
      <c r="BM601" s="75" t="s">
        <v>4469</v>
      </c>
      <c r="BN601" s="77" t="s">
        <v>734</v>
      </c>
      <c r="BO601" s="78">
        <v>45</v>
      </c>
      <c r="BP601" s="75" t="s">
        <v>4650</v>
      </c>
      <c r="BQ601" s="80">
        <v>45152</v>
      </c>
      <c r="BR601" s="75" t="s">
        <v>4651</v>
      </c>
      <c r="BS601" s="75" t="s">
        <v>1671</v>
      </c>
      <c r="BT601" s="75">
        <v>90</v>
      </c>
      <c r="BU601" s="75">
        <v>0</v>
      </c>
    </row>
    <row r="602" ht="36" spans="1:73">
      <c r="A602" s="16">
        <f t="shared" si="126"/>
        <v>598</v>
      </c>
      <c r="B602" s="16" t="s">
        <v>1421</v>
      </c>
      <c r="C602" s="16" t="s">
        <v>251</v>
      </c>
      <c r="D602" s="16" t="s">
        <v>40</v>
      </c>
      <c r="E602" s="16">
        <v>2</v>
      </c>
      <c r="F602" s="17" t="s">
        <v>56</v>
      </c>
      <c r="G602" s="17" t="s">
        <v>56</v>
      </c>
      <c r="H602" s="16" t="s">
        <v>42</v>
      </c>
      <c r="I602" s="16">
        <v>1</v>
      </c>
      <c r="J602" s="33">
        <v>90</v>
      </c>
      <c r="K602" s="33">
        <f t="shared" si="127"/>
        <v>180</v>
      </c>
      <c r="L602" s="34">
        <v>30.6</v>
      </c>
      <c r="M602" s="33">
        <f t="shared" si="128"/>
        <v>61.2</v>
      </c>
      <c r="N602" s="35">
        <v>54</v>
      </c>
      <c r="O602" s="35">
        <v>108</v>
      </c>
      <c r="P602" s="35">
        <f t="shared" si="129"/>
        <v>58.2</v>
      </c>
      <c r="Q602" s="35">
        <f t="shared" si="130"/>
        <v>116.4</v>
      </c>
      <c r="R602" s="35"/>
      <c r="S602" s="35"/>
      <c r="T602" s="41"/>
      <c r="X602" s="1" t="e">
        <f t="shared" si="124"/>
        <v>#N/A</v>
      </c>
      <c r="AA602" s="46">
        <v>1822032</v>
      </c>
      <c r="AB602" s="44" t="s">
        <v>1622</v>
      </c>
      <c r="AC602" s="44" t="s">
        <v>1605</v>
      </c>
      <c r="AD602" s="45" t="s">
        <v>1138</v>
      </c>
      <c r="AE602" s="44" t="s">
        <v>3018</v>
      </c>
      <c r="AF602" s="44">
        <v>40</v>
      </c>
      <c r="AG602" s="44">
        <v>0</v>
      </c>
      <c r="AH602" s="44">
        <f t="shared" si="131"/>
        <v>20</v>
      </c>
      <c r="AI602" s="44" t="s">
        <v>4652</v>
      </c>
      <c r="AJ602" s="50">
        <v>45506</v>
      </c>
      <c r="AK602" s="49" t="s">
        <v>4155</v>
      </c>
      <c r="AL602" s="44" t="s">
        <v>1608</v>
      </c>
      <c r="AM602" s="1" t="e">
        <f>VLOOKUP(C:C,AV:AW,2,FALSE)</f>
        <v>#N/A</v>
      </c>
      <c r="AQ602" s="52"/>
      <c r="AR602" s="52"/>
      <c r="AS602" s="52"/>
      <c r="AT602" s="52"/>
      <c r="AU602" s="52"/>
      <c r="AV602" s="52"/>
      <c r="AW602" s="52"/>
      <c r="AX602" s="52"/>
      <c r="AY602" s="96"/>
      <c r="AZ602" s="52"/>
      <c r="BH602" s="1" t="e">
        <f>VLOOKUP(C:C,BN:BO,2,FALSE)</f>
        <v>#N/A</v>
      </c>
      <c r="BI602" s="1" t="e">
        <f t="shared" si="132"/>
        <v>#N/A</v>
      </c>
      <c r="BJ602" s="76">
        <v>1597326</v>
      </c>
      <c r="BK602" s="75" t="s">
        <v>1572</v>
      </c>
      <c r="BL602" s="75" t="s">
        <v>1605</v>
      </c>
      <c r="BM602" s="75" t="s">
        <v>474</v>
      </c>
      <c r="BN602" s="77" t="s">
        <v>294</v>
      </c>
      <c r="BO602" s="78">
        <v>45</v>
      </c>
      <c r="BP602" s="75" t="s">
        <v>4653</v>
      </c>
      <c r="BQ602" s="80">
        <v>45152</v>
      </c>
      <c r="BR602" s="75" t="s">
        <v>4654</v>
      </c>
      <c r="BS602" s="75" t="s">
        <v>1671</v>
      </c>
      <c r="BT602" s="75">
        <v>90</v>
      </c>
      <c r="BU602" s="75">
        <v>0</v>
      </c>
    </row>
    <row r="603" ht="36" spans="1:73">
      <c r="A603" s="16">
        <f t="shared" si="126"/>
        <v>599</v>
      </c>
      <c r="B603" s="16" t="s">
        <v>1421</v>
      </c>
      <c r="C603" s="16" t="s">
        <v>443</v>
      </c>
      <c r="D603" s="16" t="s">
        <v>40</v>
      </c>
      <c r="E603" s="16">
        <v>2</v>
      </c>
      <c r="F603" s="17" t="s">
        <v>56</v>
      </c>
      <c r="G603" s="17" t="s">
        <v>56</v>
      </c>
      <c r="H603" s="16" t="s">
        <v>42</v>
      </c>
      <c r="I603" s="16">
        <v>1</v>
      </c>
      <c r="J603" s="33">
        <v>90</v>
      </c>
      <c r="K603" s="33">
        <f t="shared" si="127"/>
        <v>180</v>
      </c>
      <c r="L603" s="34">
        <v>30.6</v>
      </c>
      <c r="M603" s="33">
        <f t="shared" si="128"/>
        <v>61.2</v>
      </c>
      <c r="N603" s="35">
        <v>54</v>
      </c>
      <c r="O603" s="35">
        <v>108</v>
      </c>
      <c r="P603" s="35">
        <f t="shared" si="129"/>
        <v>58.2</v>
      </c>
      <c r="Q603" s="35">
        <f t="shared" si="130"/>
        <v>116.4</v>
      </c>
      <c r="R603" s="35"/>
      <c r="S603" s="35"/>
      <c r="T603" s="41"/>
      <c r="X603" s="1" t="e">
        <f t="shared" si="124"/>
        <v>#N/A</v>
      </c>
      <c r="AA603" s="46">
        <v>1822032</v>
      </c>
      <c r="AB603" s="44" t="s">
        <v>1622</v>
      </c>
      <c r="AC603" s="44" t="s">
        <v>1605</v>
      </c>
      <c r="AD603" s="45" t="s">
        <v>1138</v>
      </c>
      <c r="AE603" s="44" t="s">
        <v>3018</v>
      </c>
      <c r="AF603" s="44">
        <v>40</v>
      </c>
      <c r="AG603" s="44">
        <v>0</v>
      </c>
      <c r="AH603" s="44">
        <f t="shared" si="131"/>
        <v>20</v>
      </c>
      <c r="AI603" s="44" t="s">
        <v>4655</v>
      </c>
      <c r="AJ603" s="50">
        <v>45506</v>
      </c>
      <c r="AK603" s="49" t="s">
        <v>4150</v>
      </c>
      <c r="AL603" s="44" t="s">
        <v>1608</v>
      </c>
      <c r="AM603" s="1" t="e">
        <f>VLOOKUP(C:C,AV:AW,2,FALSE)</f>
        <v>#N/A</v>
      </c>
      <c r="AQ603" s="52"/>
      <c r="AR603" s="52"/>
      <c r="AS603" s="52"/>
      <c r="AT603" s="52"/>
      <c r="AU603" s="52"/>
      <c r="AV603" s="52"/>
      <c r="AW603" s="52"/>
      <c r="AX603" s="52"/>
      <c r="AY603" s="96"/>
      <c r="AZ603" s="52"/>
      <c r="BH603" s="1" t="e">
        <f>VLOOKUP(C:C,BN:BO,2,FALSE)</f>
        <v>#N/A</v>
      </c>
      <c r="BI603" s="1" t="e">
        <f t="shared" si="132"/>
        <v>#N/A</v>
      </c>
      <c r="BJ603" s="76">
        <v>1597326</v>
      </c>
      <c r="BK603" s="75" t="s">
        <v>1572</v>
      </c>
      <c r="BL603" s="75" t="s">
        <v>1605</v>
      </c>
      <c r="BM603" s="75" t="s">
        <v>474</v>
      </c>
      <c r="BN603" s="77" t="s">
        <v>294</v>
      </c>
      <c r="BO603" s="78">
        <v>45</v>
      </c>
      <c r="BP603" s="75" t="s">
        <v>4656</v>
      </c>
      <c r="BQ603" s="80">
        <v>45152</v>
      </c>
      <c r="BR603" s="75" t="s">
        <v>4657</v>
      </c>
      <c r="BS603" s="75" t="s">
        <v>1671</v>
      </c>
      <c r="BT603" s="75">
        <v>90</v>
      </c>
      <c r="BU603" s="75">
        <v>0</v>
      </c>
    </row>
    <row r="604" ht="36" spans="1:73">
      <c r="A604" s="16">
        <f t="shared" si="126"/>
        <v>600</v>
      </c>
      <c r="B604" s="16" t="s">
        <v>1423</v>
      </c>
      <c r="C604" s="16" t="s">
        <v>1424</v>
      </c>
      <c r="D604" s="16" t="s">
        <v>40</v>
      </c>
      <c r="E604" s="16">
        <v>5</v>
      </c>
      <c r="F604" s="17" t="s">
        <v>56</v>
      </c>
      <c r="G604" s="17" t="s">
        <v>56</v>
      </c>
      <c r="H604" s="16" t="s">
        <v>42</v>
      </c>
      <c r="I604" s="16">
        <v>1</v>
      </c>
      <c r="J604" s="33">
        <v>90</v>
      </c>
      <c r="K604" s="33">
        <f t="shared" si="127"/>
        <v>450</v>
      </c>
      <c r="L604" s="34">
        <v>30.6</v>
      </c>
      <c r="M604" s="33">
        <f t="shared" si="128"/>
        <v>153</v>
      </c>
      <c r="N604" s="35">
        <v>54</v>
      </c>
      <c r="O604" s="35">
        <v>270</v>
      </c>
      <c r="P604" s="35">
        <f t="shared" si="129"/>
        <v>58.2</v>
      </c>
      <c r="Q604" s="35">
        <f t="shared" si="130"/>
        <v>291</v>
      </c>
      <c r="R604" s="35"/>
      <c r="S604" s="35"/>
      <c r="T604" s="41"/>
      <c r="X604" s="1" t="e">
        <f t="shared" si="124"/>
        <v>#N/A</v>
      </c>
      <c r="AA604" s="46">
        <v>1822032</v>
      </c>
      <c r="AB604" s="44" t="s">
        <v>1622</v>
      </c>
      <c r="AC604" s="44" t="s">
        <v>1605</v>
      </c>
      <c r="AD604" s="45" t="s">
        <v>1908</v>
      </c>
      <c r="AE604" s="44" t="s">
        <v>3012</v>
      </c>
      <c r="AF604" s="44">
        <v>30</v>
      </c>
      <c r="AG604" s="44">
        <v>0</v>
      </c>
      <c r="AH604" s="44">
        <f t="shared" si="131"/>
        <v>15</v>
      </c>
      <c r="AI604" s="44" t="s">
        <v>4658</v>
      </c>
      <c r="AJ604" s="50">
        <v>45506</v>
      </c>
      <c r="AK604" s="49" t="s">
        <v>4164</v>
      </c>
      <c r="AL604" s="44" t="s">
        <v>1608</v>
      </c>
      <c r="AM604" s="1" t="e">
        <f>VLOOKUP(C:C,AV:AW,2,FALSE)</f>
        <v>#N/A</v>
      </c>
      <c r="AQ604" s="52"/>
      <c r="AR604" s="52"/>
      <c r="AS604" s="52"/>
      <c r="AT604" s="52"/>
      <c r="AU604" s="52"/>
      <c r="AV604" s="52"/>
      <c r="AW604" s="52"/>
      <c r="AX604" s="52"/>
      <c r="AY604" s="96"/>
      <c r="AZ604" s="52"/>
      <c r="BH604" s="1" t="e">
        <f>VLOOKUP(C:C,BN:BO,2,FALSE)</f>
        <v>#N/A</v>
      </c>
      <c r="BI604" s="1" t="e">
        <f t="shared" si="132"/>
        <v>#N/A</v>
      </c>
      <c r="BJ604" s="76">
        <v>1597326</v>
      </c>
      <c r="BK604" s="75" t="s">
        <v>1572</v>
      </c>
      <c r="BL604" s="75" t="s">
        <v>1605</v>
      </c>
      <c r="BM604" s="75" t="s">
        <v>474</v>
      </c>
      <c r="BN604" s="77" t="s">
        <v>294</v>
      </c>
      <c r="BO604" s="78">
        <v>45</v>
      </c>
      <c r="BP604" s="75" t="s">
        <v>4659</v>
      </c>
      <c r="BQ604" s="80">
        <v>45152</v>
      </c>
      <c r="BR604" s="75" t="s">
        <v>4660</v>
      </c>
      <c r="BS604" s="75" t="s">
        <v>1671</v>
      </c>
      <c r="BT604" s="75">
        <v>90</v>
      </c>
      <c r="BU604" s="75">
        <v>0</v>
      </c>
    </row>
    <row r="605" ht="123.75" spans="1:73">
      <c r="A605" s="16">
        <f t="shared" si="126"/>
        <v>601</v>
      </c>
      <c r="B605" s="16" t="s">
        <v>1425</v>
      </c>
      <c r="C605" s="16" t="s">
        <v>1426</v>
      </c>
      <c r="D605" s="16" t="s">
        <v>40</v>
      </c>
      <c r="E605" s="16">
        <v>1</v>
      </c>
      <c r="F605" s="24" t="s">
        <v>4661</v>
      </c>
      <c r="G605" s="18" t="s">
        <v>4662</v>
      </c>
      <c r="H605" s="16" t="s">
        <v>42</v>
      </c>
      <c r="I605" s="16">
        <v>1</v>
      </c>
      <c r="J605" s="33">
        <v>495</v>
      </c>
      <c r="K605" s="33">
        <f t="shared" si="127"/>
        <v>495</v>
      </c>
      <c r="L605" s="34">
        <v>1020</v>
      </c>
      <c r="M605" s="33">
        <f t="shared" si="128"/>
        <v>1020</v>
      </c>
      <c r="N605" s="35">
        <v>540</v>
      </c>
      <c r="O605" s="35">
        <v>540</v>
      </c>
      <c r="P605" s="35">
        <f t="shared" si="129"/>
        <v>685</v>
      </c>
      <c r="Q605" s="35">
        <f t="shared" si="130"/>
        <v>685</v>
      </c>
      <c r="R605" s="35"/>
      <c r="S605" s="35"/>
      <c r="T605" s="41"/>
      <c r="X605" s="1">
        <f>VLOOKUP(C:C,AE:AH,4,FALSE)</f>
        <v>300</v>
      </c>
      <c r="Y605" s="1">
        <f t="shared" ref="Y605:Y610" si="134">L605-X605</f>
        <v>720</v>
      </c>
      <c r="AA605" s="46">
        <v>1822032</v>
      </c>
      <c r="AB605" s="44" t="s">
        <v>1622</v>
      </c>
      <c r="AC605" s="44" t="s">
        <v>1605</v>
      </c>
      <c r="AD605" s="45" t="s">
        <v>373</v>
      </c>
      <c r="AE605" s="44" t="s">
        <v>374</v>
      </c>
      <c r="AF605" s="44">
        <v>140</v>
      </c>
      <c r="AG605" s="44">
        <v>0</v>
      </c>
      <c r="AH605" s="44">
        <f t="shared" si="131"/>
        <v>70</v>
      </c>
      <c r="AI605" s="44" t="s">
        <v>4663</v>
      </c>
      <c r="AJ605" s="50">
        <v>45506</v>
      </c>
      <c r="AK605" s="49" t="s">
        <v>4173</v>
      </c>
      <c r="AL605" s="44" t="s">
        <v>1608</v>
      </c>
      <c r="AM605" s="1" t="e">
        <f>VLOOKUP(C:C,AV:AW,2,FALSE)</f>
        <v>#N/A</v>
      </c>
      <c r="AQ605" s="52"/>
      <c r="AR605" s="52"/>
      <c r="AS605" s="52"/>
      <c r="AT605" s="52"/>
      <c r="AU605" s="52"/>
      <c r="AV605" s="52"/>
      <c r="AW605" s="52"/>
      <c r="AX605" s="52"/>
      <c r="AY605" s="96"/>
      <c r="AZ605" s="52"/>
      <c r="BH605" s="1">
        <f>VLOOKUP(C:C,BN:BO,2,FALSE)</f>
        <v>650</v>
      </c>
      <c r="BI605" s="1">
        <f t="shared" si="132"/>
        <v>370</v>
      </c>
      <c r="BJ605" s="76">
        <v>1597326</v>
      </c>
      <c r="BK605" s="75" t="s">
        <v>1572</v>
      </c>
      <c r="BL605" s="75" t="s">
        <v>1605</v>
      </c>
      <c r="BM605" s="75" t="s">
        <v>474</v>
      </c>
      <c r="BN605" s="77" t="s">
        <v>294</v>
      </c>
      <c r="BO605" s="78">
        <v>45</v>
      </c>
      <c r="BP605" s="75" t="s">
        <v>4664</v>
      </c>
      <c r="BQ605" s="80">
        <v>45152</v>
      </c>
      <c r="BR605" s="75" t="s">
        <v>4665</v>
      </c>
      <c r="BS605" s="75" t="s">
        <v>1671</v>
      </c>
      <c r="BT605" s="75">
        <v>90</v>
      </c>
      <c r="BU605" s="75">
        <v>0</v>
      </c>
    </row>
    <row r="606" ht="45" spans="1:73">
      <c r="A606" s="16">
        <f t="shared" si="126"/>
        <v>602</v>
      </c>
      <c r="B606" s="16" t="s">
        <v>1428</v>
      </c>
      <c r="C606" s="16" t="s">
        <v>1429</v>
      </c>
      <c r="D606" s="16" t="s">
        <v>1430</v>
      </c>
      <c r="E606" s="16">
        <v>1</v>
      </c>
      <c r="F606" s="18" t="s">
        <v>1431</v>
      </c>
      <c r="G606" s="18" t="s">
        <v>1431</v>
      </c>
      <c r="H606" s="16" t="s">
        <v>42</v>
      </c>
      <c r="I606" s="16">
        <v>1</v>
      </c>
      <c r="J606" s="33">
        <v>315</v>
      </c>
      <c r="K606" s="33">
        <f t="shared" si="127"/>
        <v>315</v>
      </c>
      <c r="L606" s="34">
        <v>357</v>
      </c>
      <c r="M606" s="33">
        <f t="shared" si="128"/>
        <v>357</v>
      </c>
      <c r="N606" s="35">
        <v>450</v>
      </c>
      <c r="O606" s="35">
        <v>450</v>
      </c>
      <c r="P606" s="35">
        <f t="shared" si="129"/>
        <v>374</v>
      </c>
      <c r="Q606" s="35">
        <f t="shared" si="130"/>
        <v>374</v>
      </c>
      <c r="R606" s="35"/>
      <c r="S606" s="35"/>
      <c r="T606" s="41"/>
      <c r="X606" s="1">
        <f>VLOOKUP(C:C,AE:AH,4,FALSE)</f>
        <v>250</v>
      </c>
      <c r="Y606" s="1">
        <f t="shared" si="134"/>
        <v>107</v>
      </c>
      <c r="AA606" s="46">
        <v>1822032</v>
      </c>
      <c r="AB606" s="44" t="s">
        <v>1622</v>
      </c>
      <c r="AC606" s="44" t="s">
        <v>1605</v>
      </c>
      <c r="AD606" s="45" t="s">
        <v>373</v>
      </c>
      <c r="AE606" s="44" t="s">
        <v>374</v>
      </c>
      <c r="AF606" s="44">
        <v>140</v>
      </c>
      <c r="AG606" s="44">
        <v>0</v>
      </c>
      <c r="AH606" s="44">
        <f t="shared" si="131"/>
        <v>70</v>
      </c>
      <c r="AI606" s="44" t="s">
        <v>4666</v>
      </c>
      <c r="AJ606" s="50">
        <v>45506</v>
      </c>
      <c r="AK606" s="49" t="s">
        <v>4177</v>
      </c>
      <c r="AL606" s="44" t="s">
        <v>1608</v>
      </c>
      <c r="AM606" s="1" t="e">
        <f>VLOOKUP(C:C,AV:AW,2,FALSE)</f>
        <v>#N/A</v>
      </c>
      <c r="AQ606" s="52"/>
      <c r="AR606" s="52"/>
      <c r="AS606" s="52"/>
      <c r="AT606" s="52"/>
      <c r="AU606" s="52"/>
      <c r="AV606" s="52"/>
      <c r="AW606" s="52"/>
      <c r="AX606" s="52"/>
      <c r="AY606" s="96"/>
      <c r="AZ606" s="52"/>
      <c r="BH606" s="1">
        <f>VLOOKUP(C:C,BN:BO,2,FALSE)</f>
        <v>250</v>
      </c>
      <c r="BI606" s="1">
        <f t="shared" si="132"/>
        <v>107</v>
      </c>
      <c r="BJ606" s="76">
        <v>1597326</v>
      </c>
      <c r="BK606" s="75" t="s">
        <v>1572</v>
      </c>
      <c r="BL606" s="75" t="s">
        <v>1605</v>
      </c>
      <c r="BM606" s="75" t="s">
        <v>474</v>
      </c>
      <c r="BN606" s="77" t="s">
        <v>294</v>
      </c>
      <c r="BO606" s="78">
        <v>45</v>
      </c>
      <c r="BP606" s="75" t="s">
        <v>4667</v>
      </c>
      <c r="BQ606" s="80">
        <v>45152</v>
      </c>
      <c r="BR606" s="75" t="s">
        <v>4668</v>
      </c>
      <c r="BS606" s="75" t="s">
        <v>1671</v>
      </c>
      <c r="BT606" s="75">
        <v>90</v>
      </c>
      <c r="BU606" s="75">
        <v>0</v>
      </c>
    </row>
    <row r="607" ht="36" spans="1:73">
      <c r="A607" s="16">
        <f t="shared" si="126"/>
        <v>603</v>
      </c>
      <c r="B607" s="16" t="s">
        <v>1432</v>
      </c>
      <c r="C607" s="16" t="s">
        <v>839</v>
      </c>
      <c r="D607" s="16" t="s">
        <v>40</v>
      </c>
      <c r="E607" s="16">
        <v>1</v>
      </c>
      <c r="F607" s="18" t="s">
        <v>4669</v>
      </c>
      <c r="G607" s="18" t="s">
        <v>4669</v>
      </c>
      <c r="H607" s="16" t="s">
        <v>42</v>
      </c>
      <c r="I607" s="16">
        <v>1</v>
      </c>
      <c r="J607" s="33">
        <v>315</v>
      </c>
      <c r="K607" s="33">
        <f t="shared" si="127"/>
        <v>315</v>
      </c>
      <c r="L607" s="34">
        <v>510</v>
      </c>
      <c r="M607" s="33">
        <f t="shared" si="128"/>
        <v>510</v>
      </c>
      <c r="N607" s="35">
        <v>540</v>
      </c>
      <c r="O607" s="35">
        <v>540</v>
      </c>
      <c r="P607" s="35">
        <f t="shared" si="129"/>
        <v>455</v>
      </c>
      <c r="Q607" s="35">
        <f t="shared" si="130"/>
        <v>455</v>
      </c>
      <c r="R607" s="35"/>
      <c r="S607" s="35"/>
      <c r="T607" s="41"/>
      <c r="X607" s="1" t="e">
        <f t="shared" si="124"/>
        <v>#N/A</v>
      </c>
      <c r="AA607" s="46">
        <v>1822032</v>
      </c>
      <c r="AB607" s="44" t="s">
        <v>1622</v>
      </c>
      <c r="AC607" s="44" t="s">
        <v>1605</v>
      </c>
      <c r="AD607" s="45" t="s">
        <v>542</v>
      </c>
      <c r="AE607" s="44" t="s">
        <v>543</v>
      </c>
      <c r="AF607" s="44">
        <v>40</v>
      </c>
      <c r="AG607" s="44">
        <v>0</v>
      </c>
      <c r="AH607" s="44">
        <f t="shared" si="131"/>
        <v>20</v>
      </c>
      <c r="AI607" s="44" t="s">
        <v>4670</v>
      </c>
      <c r="AJ607" s="50">
        <v>45506</v>
      </c>
      <c r="AK607" s="49" t="s">
        <v>3944</v>
      </c>
      <c r="AL607" s="44" t="s">
        <v>1608</v>
      </c>
      <c r="AM607" s="1" t="e">
        <f>VLOOKUP(C:C,AV:AW,2,FALSE)</f>
        <v>#N/A</v>
      </c>
      <c r="AQ607" s="52"/>
      <c r="AR607" s="52"/>
      <c r="AS607" s="52"/>
      <c r="AT607" s="52"/>
      <c r="AU607" s="52"/>
      <c r="AV607" s="52"/>
      <c r="AW607" s="52"/>
      <c r="AX607" s="52"/>
      <c r="AY607" s="96"/>
      <c r="AZ607" s="52"/>
      <c r="BH607" s="1" t="e">
        <f>VLOOKUP(C:C,BN:BO,2,FALSE)</f>
        <v>#N/A</v>
      </c>
      <c r="BI607" s="1" t="e">
        <f t="shared" si="132"/>
        <v>#N/A</v>
      </c>
      <c r="BJ607" s="76">
        <v>1597326</v>
      </c>
      <c r="BK607" s="75" t="s">
        <v>1572</v>
      </c>
      <c r="BL607" s="75" t="s">
        <v>1605</v>
      </c>
      <c r="BM607" s="75" t="s">
        <v>474</v>
      </c>
      <c r="BN607" s="77" t="s">
        <v>294</v>
      </c>
      <c r="BO607" s="78">
        <v>45</v>
      </c>
      <c r="BP607" s="75" t="s">
        <v>4671</v>
      </c>
      <c r="BQ607" s="80">
        <v>45152</v>
      </c>
      <c r="BR607" s="75" t="s">
        <v>4672</v>
      </c>
      <c r="BS607" s="75" t="s">
        <v>1671</v>
      </c>
      <c r="BT607" s="75">
        <v>90</v>
      </c>
      <c r="BU607" s="75">
        <v>0</v>
      </c>
    </row>
    <row r="608" ht="36" spans="1:73">
      <c r="A608" s="16">
        <f t="shared" si="126"/>
        <v>604</v>
      </c>
      <c r="B608" s="16" t="s">
        <v>1434</v>
      </c>
      <c r="C608" s="16" t="s">
        <v>1435</v>
      </c>
      <c r="D608" s="16" t="s">
        <v>40</v>
      </c>
      <c r="E608" s="16">
        <v>1</v>
      </c>
      <c r="F608" s="18" t="s">
        <v>56</v>
      </c>
      <c r="G608" s="18" t="s">
        <v>56</v>
      </c>
      <c r="H608" s="16" t="s">
        <v>42</v>
      </c>
      <c r="I608" s="16">
        <v>1</v>
      </c>
      <c r="J608" s="33">
        <v>360</v>
      </c>
      <c r="K608" s="33">
        <f t="shared" si="127"/>
        <v>360</v>
      </c>
      <c r="L608" s="34">
        <v>357</v>
      </c>
      <c r="M608" s="33">
        <f t="shared" si="128"/>
        <v>357</v>
      </c>
      <c r="N608" s="35">
        <v>270</v>
      </c>
      <c r="O608" s="35">
        <v>270</v>
      </c>
      <c r="P608" s="35">
        <f t="shared" si="129"/>
        <v>329</v>
      </c>
      <c r="Q608" s="35">
        <f t="shared" si="130"/>
        <v>329</v>
      </c>
      <c r="R608" s="35"/>
      <c r="S608" s="35"/>
      <c r="T608" s="41"/>
      <c r="X608" s="1" t="e">
        <f t="shared" ref="X608:X639" si="135">VLOOKUP(C:C,AE:AF,2,FALSE)</f>
        <v>#N/A</v>
      </c>
      <c r="AA608" s="46">
        <v>1822032</v>
      </c>
      <c r="AB608" s="44" t="s">
        <v>1622</v>
      </c>
      <c r="AC608" s="44" t="s">
        <v>1605</v>
      </c>
      <c r="AD608" s="45" t="s">
        <v>542</v>
      </c>
      <c r="AE608" s="44" t="s">
        <v>546</v>
      </c>
      <c r="AF608" s="44">
        <v>40</v>
      </c>
      <c r="AG608" s="44">
        <v>0</v>
      </c>
      <c r="AH608" s="44">
        <f t="shared" si="131"/>
        <v>20</v>
      </c>
      <c r="AI608" s="44" t="s">
        <v>4673</v>
      </c>
      <c r="AJ608" s="50">
        <v>45506</v>
      </c>
      <c r="AK608" s="49" t="s">
        <v>3957</v>
      </c>
      <c r="AL608" s="44" t="s">
        <v>1608</v>
      </c>
      <c r="AM608" s="1" t="e">
        <f>VLOOKUP(C:C,AV:AW,2,FALSE)</f>
        <v>#N/A</v>
      </c>
      <c r="AQ608" s="52"/>
      <c r="AR608" s="52"/>
      <c r="AS608" s="52"/>
      <c r="AT608" s="52"/>
      <c r="AU608" s="52"/>
      <c r="AV608" s="52"/>
      <c r="AW608" s="52"/>
      <c r="AX608" s="52"/>
      <c r="AY608" s="96"/>
      <c r="AZ608" s="52"/>
      <c r="BH608" s="1" t="e">
        <f>VLOOKUP(C:C,BN:BO,2,FALSE)</f>
        <v>#N/A</v>
      </c>
      <c r="BI608" s="1" t="e">
        <f t="shared" si="132"/>
        <v>#N/A</v>
      </c>
      <c r="BJ608" s="76">
        <v>1597326</v>
      </c>
      <c r="BK608" s="75" t="s">
        <v>1572</v>
      </c>
      <c r="BL608" s="75" t="s">
        <v>1605</v>
      </c>
      <c r="BM608" s="75" t="s">
        <v>474</v>
      </c>
      <c r="BN608" s="77" t="s">
        <v>295</v>
      </c>
      <c r="BO608" s="78">
        <v>45</v>
      </c>
      <c r="BP608" s="75" t="s">
        <v>4674</v>
      </c>
      <c r="BQ608" s="80">
        <v>45152</v>
      </c>
      <c r="BR608" s="75" t="s">
        <v>4675</v>
      </c>
      <c r="BS608" s="75" t="s">
        <v>1671</v>
      </c>
      <c r="BT608" s="75">
        <v>90</v>
      </c>
      <c r="BU608" s="75">
        <v>0</v>
      </c>
    </row>
    <row r="609" ht="36" spans="1:73">
      <c r="A609" s="16">
        <f t="shared" si="126"/>
        <v>605</v>
      </c>
      <c r="B609" s="16" t="s">
        <v>1436</v>
      </c>
      <c r="C609" s="16" t="s">
        <v>1437</v>
      </c>
      <c r="D609" s="16" t="s">
        <v>40</v>
      </c>
      <c r="E609" s="16">
        <v>4</v>
      </c>
      <c r="F609" s="18" t="s">
        <v>56</v>
      </c>
      <c r="G609" s="18" t="s">
        <v>56</v>
      </c>
      <c r="H609" s="16" t="s">
        <v>42</v>
      </c>
      <c r="I609" s="16">
        <v>1</v>
      </c>
      <c r="J609" s="32">
        <v>1080</v>
      </c>
      <c r="K609" s="33">
        <f t="shared" si="127"/>
        <v>4320</v>
      </c>
      <c r="L609" s="34">
        <v>510</v>
      </c>
      <c r="M609" s="33">
        <f t="shared" si="128"/>
        <v>2040</v>
      </c>
      <c r="N609" s="35">
        <v>576</v>
      </c>
      <c r="O609" s="35">
        <v>2304</v>
      </c>
      <c r="P609" s="35">
        <f t="shared" si="129"/>
        <v>722</v>
      </c>
      <c r="Q609" s="35">
        <f t="shared" si="130"/>
        <v>2888</v>
      </c>
      <c r="R609" s="35"/>
      <c r="S609" s="35"/>
      <c r="T609" s="41"/>
      <c r="X609" s="1" t="e">
        <f t="shared" si="135"/>
        <v>#N/A</v>
      </c>
      <c r="AA609" s="46">
        <v>1822032</v>
      </c>
      <c r="AB609" s="44" t="s">
        <v>1622</v>
      </c>
      <c r="AC609" s="44" t="s">
        <v>1605</v>
      </c>
      <c r="AD609" s="45" t="s">
        <v>542</v>
      </c>
      <c r="AE609" s="44" t="s">
        <v>543</v>
      </c>
      <c r="AF609" s="44">
        <v>40</v>
      </c>
      <c r="AG609" s="44">
        <v>0</v>
      </c>
      <c r="AH609" s="44">
        <f t="shared" si="131"/>
        <v>20</v>
      </c>
      <c r="AI609" s="44" t="s">
        <v>4676</v>
      </c>
      <c r="AJ609" s="50">
        <v>45506</v>
      </c>
      <c r="AK609" s="49" t="s">
        <v>3954</v>
      </c>
      <c r="AL609" s="44" t="s">
        <v>1608</v>
      </c>
      <c r="AM609" s="1" t="e">
        <f>VLOOKUP(C:C,AV:AW,2,FALSE)</f>
        <v>#N/A</v>
      </c>
      <c r="AQ609" s="52"/>
      <c r="AR609" s="52"/>
      <c r="AS609" s="52"/>
      <c r="AT609" s="52"/>
      <c r="AU609" s="52"/>
      <c r="AV609" s="52"/>
      <c r="AW609" s="52"/>
      <c r="AX609" s="52"/>
      <c r="AY609" s="96"/>
      <c r="AZ609" s="52"/>
      <c r="BH609" s="1" t="e">
        <f>VLOOKUP(C:C,BN:BO,2,FALSE)</f>
        <v>#N/A</v>
      </c>
      <c r="BI609" s="1" t="e">
        <f t="shared" si="132"/>
        <v>#N/A</v>
      </c>
      <c r="BJ609" s="76">
        <v>1597326</v>
      </c>
      <c r="BK609" s="75" t="s">
        <v>1572</v>
      </c>
      <c r="BL609" s="75" t="s">
        <v>1605</v>
      </c>
      <c r="BM609" s="75" t="s">
        <v>474</v>
      </c>
      <c r="BN609" s="77" t="s">
        <v>295</v>
      </c>
      <c r="BO609" s="78">
        <v>45</v>
      </c>
      <c r="BP609" s="75" t="s">
        <v>4677</v>
      </c>
      <c r="BQ609" s="80">
        <v>45152</v>
      </c>
      <c r="BR609" s="75" t="s">
        <v>4678</v>
      </c>
      <c r="BS609" s="75" t="s">
        <v>1671</v>
      </c>
      <c r="BT609" s="75">
        <v>90</v>
      </c>
      <c r="BU609" s="75">
        <v>0</v>
      </c>
    </row>
    <row r="610" ht="56.25" spans="1:73">
      <c r="A610" s="16">
        <f t="shared" si="126"/>
        <v>606</v>
      </c>
      <c r="B610" s="16" t="s">
        <v>1438</v>
      </c>
      <c r="C610" s="16" t="s">
        <v>1439</v>
      </c>
      <c r="D610" s="16" t="s">
        <v>40</v>
      </c>
      <c r="E610" s="16">
        <v>1</v>
      </c>
      <c r="F610" s="18" t="s">
        <v>4679</v>
      </c>
      <c r="G610" s="18" t="s">
        <v>4679</v>
      </c>
      <c r="H610" s="16" t="s">
        <v>42</v>
      </c>
      <c r="I610" s="16">
        <v>1</v>
      </c>
      <c r="J610" s="33">
        <v>315</v>
      </c>
      <c r="K610" s="33">
        <f t="shared" si="127"/>
        <v>315</v>
      </c>
      <c r="L610" s="34">
        <v>357</v>
      </c>
      <c r="M610" s="33">
        <f t="shared" si="128"/>
        <v>357</v>
      </c>
      <c r="N610" s="35">
        <v>252</v>
      </c>
      <c r="O610" s="35">
        <v>252</v>
      </c>
      <c r="P610" s="35">
        <f t="shared" si="129"/>
        <v>308</v>
      </c>
      <c r="Q610" s="35">
        <f t="shared" si="130"/>
        <v>308</v>
      </c>
      <c r="R610" s="35"/>
      <c r="S610" s="35"/>
      <c r="T610" s="41"/>
      <c r="X610" s="1">
        <f>VLOOKUP(C:C,AE:AH,4,FALSE)</f>
        <v>300</v>
      </c>
      <c r="Y610" s="1">
        <f t="shared" si="134"/>
        <v>57</v>
      </c>
      <c r="AA610" s="46">
        <v>1822032</v>
      </c>
      <c r="AB610" s="44" t="s">
        <v>1622</v>
      </c>
      <c r="AC610" s="44" t="s">
        <v>1605</v>
      </c>
      <c r="AD610" s="45" t="s">
        <v>542</v>
      </c>
      <c r="AE610" s="44" t="s">
        <v>543</v>
      </c>
      <c r="AF610" s="44">
        <v>40</v>
      </c>
      <c r="AG610" s="44">
        <v>0</v>
      </c>
      <c r="AH610" s="44">
        <f t="shared" si="131"/>
        <v>20</v>
      </c>
      <c r="AI610" s="44" t="s">
        <v>4680</v>
      </c>
      <c r="AJ610" s="50">
        <v>45506</v>
      </c>
      <c r="AK610" s="49" t="s">
        <v>3949</v>
      </c>
      <c r="AL610" s="44" t="s">
        <v>1608</v>
      </c>
      <c r="AM610" s="1" t="e">
        <f>VLOOKUP(C:C,AV:AW,2,FALSE)</f>
        <v>#N/A</v>
      </c>
      <c r="AQ610" s="52"/>
      <c r="AR610" s="52"/>
      <c r="AS610" s="52"/>
      <c r="AT610" s="52"/>
      <c r="AU610" s="52"/>
      <c r="AV610" s="52"/>
      <c r="AW610" s="52"/>
      <c r="AX610" s="52"/>
      <c r="AY610" s="96"/>
      <c r="AZ610" s="52"/>
      <c r="BH610" s="1">
        <f>VLOOKUP(C:C,BN:BO,2,FALSE)</f>
        <v>300</v>
      </c>
      <c r="BI610" s="1">
        <f t="shared" si="132"/>
        <v>57</v>
      </c>
      <c r="BJ610" s="76">
        <v>1597326</v>
      </c>
      <c r="BK610" s="75" t="s">
        <v>1572</v>
      </c>
      <c r="BL610" s="75" t="s">
        <v>1605</v>
      </c>
      <c r="BM610" s="75" t="s">
        <v>474</v>
      </c>
      <c r="BN610" s="77" t="s">
        <v>295</v>
      </c>
      <c r="BO610" s="78">
        <v>45</v>
      </c>
      <c r="BP610" s="75" t="s">
        <v>4681</v>
      </c>
      <c r="BQ610" s="80">
        <v>45152</v>
      </c>
      <c r="BR610" s="75" t="s">
        <v>4682</v>
      </c>
      <c r="BS610" s="75" t="s">
        <v>1671</v>
      </c>
      <c r="BT610" s="75">
        <v>90</v>
      </c>
      <c r="BU610" s="75">
        <v>0</v>
      </c>
    </row>
    <row r="611" ht="78.75" spans="1:73">
      <c r="A611" s="16">
        <f t="shared" si="126"/>
        <v>607</v>
      </c>
      <c r="B611" s="16" t="s">
        <v>1441</v>
      </c>
      <c r="C611" s="16" t="s">
        <v>1442</v>
      </c>
      <c r="D611" s="16" t="s">
        <v>1231</v>
      </c>
      <c r="E611" s="16">
        <v>2</v>
      </c>
      <c r="F611" s="18" t="s">
        <v>1443</v>
      </c>
      <c r="G611" s="18" t="s">
        <v>1443</v>
      </c>
      <c r="H611" s="16" t="s">
        <v>42</v>
      </c>
      <c r="I611" s="16">
        <v>1</v>
      </c>
      <c r="J611" s="33">
        <v>135</v>
      </c>
      <c r="K611" s="33">
        <f t="shared" si="127"/>
        <v>270</v>
      </c>
      <c r="L611" s="34">
        <v>20.4</v>
      </c>
      <c r="M611" s="33">
        <f t="shared" si="128"/>
        <v>40.8</v>
      </c>
      <c r="N611" s="35">
        <v>360</v>
      </c>
      <c r="O611" s="35">
        <v>720</v>
      </c>
      <c r="P611" s="35">
        <f t="shared" si="129"/>
        <v>171.8</v>
      </c>
      <c r="Q611" s="35">
        <f t="shared" si="130"/>
        <v>343.6</v>
      </c>
      <c r="R611" s="35"/>
      <c r="S611" s="35"/>
      <c r="T611" s="41"/>
      <c r="X611" s="1" t="e">
        <f t="shared" si="135"/>
        <v>#N/A</v>
      </c>
      <c r="AA611" s="46">
        <v>1822032</v>
      </c>
      <c r="AB611" s="44" t="s">
        <v>1622</v>
      </c>
      <c r="AC611" s="44" t="s">
        <v>1605</v>
      </c>
      <c r="AD611" s="45" t="s">
        <v>531</v>
      </c>
      <c r="AE611" s="44" t="s">
        <v>532</v>
      </c>
      <c r="AF611" s="44">
        <v>20</v>
      </c>
      <c r="AG611" s="44">
        <v>0</v>
      </c>
      <c r="AH611" s="44">
        <f t="shared" si="131"/>
        <v>10</v>
      </c>
      <c r="AI611" s="44" t="s">
        <v>4683</v>
      </c>
      <c r="AJ611" s="50">
        <v>45506</v>
      </c>
      <c r="AK611" s="49" t="s">
        <v>40</v>
      </c>
      <c r="AL611" s="44" t="s">
        <v>1608</v>
      </c>
      <c r="AM611" s="1" t="e">
        <f>VLOOKUP(C:C,AV:AW,2,FALSE)</f>
        <v>#N/A</v>
      </c>
      <c r="AQ611" s="52"/>
      <c r="AR611" s="52"/>
      <c r="AS611" s="52"/>
      <c r="AT611" s="52"/>
      <c r="AU611" s="52"/>
      <c r="AV611" s="52"/>
      <c r="AW611" s="52"/>
      <c r="AX611" s="52"/>
      <c r="AY611" s="96"/>
      <c r="AZ611" s="52"/>
      <c r="BH611" s="1" t="e">
        <f>VLOOKUP(C:C,BN:BO,2,FALSE)</f>
        <v>#N/A</v>
      </c>
      <c r="BI611" s="1" t="e">
        <f t="shared" si="132"/>
        <v>#N/A</v>
      </c>
      <c r="BJ611" s="76">
        <v>1597326</v>
      </c>
      <c r="BK611" s="75" t="s">
        <v>1572</v>
      </c>
      <c r="BL611" s="75" t="s">
        <v>1605</v>
      </c>
      <c r="BM611" s="75" t="s">
        <v>474</v>
      </c>
      <c r="BN611" s="77" t="s">
        <v>295</v>
      </c>
      <c r="BO611" s="78">
        <v>45</v>
      </c>
      <c r="BP611" s="75" t="s">
        <v>4684</v>
      </c>
      <c r="BQ611" s="80">
        <v>45152</v>
      </c>
      <c r="BR611" s="75" t="s">
        <v>4685</v>
      </c>
      <c r="BS611" s="75" t="s">
        <v>1671</v>
      </c>
      <c r="BT611" s="75">
        <v>90</v>
      </c>
      <c r="BU611" s="75">
        <v>0</v>
      </c>
    </row>
    <row r="612" ht="36" spans="1:73">
      <c r="A612" s="16">
        <f t="shared" si="126"/>
        <v>608</v>
      </c>
      <c r="B612" s="16" t="s">
        <v>1444</v>
      </c>
      <c r="C612" s="16" t="s">
        <v>1445</v>
      </c>
      <c r="D612" s="16" t="s">
        <v>40</v>
      </c>
      <c r="E612" s="16">
        <v>1</v>
      </c>
      <c r="F612" s="18" t="s">
        <v>4686</v>
      </c>
      <c r="G612" s="18" t="s">
        <v>4686</v>
      </c>
      <c r="H612" s="16" t="s">
        <v>42</v>
      </c>
      <c r="I612" s="16">
        <v>1</v>
      </c>
      <c r="J612" s="33">
        <v>315</v>
      </c>
      <c r="K612" s="33">
        <f t="shared" si="127"/>
        <v>315</v>
      </c>
      <c r="L612" s="34">
        <v>122.4</v>
      </c>
      <c r="M612" s="33">
        <f t="shared" si="128"/>
        <v>122.4</v>
      </c>
      <c r="N612" s="35">
        <v>89.1</v>
      </c>
      <c r="O612" s="35">
        <v>89.1</v>
      </c>
      <c r="P612" s="35">
        <f t="shared" si="129"/>
        <v>175.5</v>
      </c>
      <c r="Q612" s="35">
        <f t="shared" si="130"/>
        <v>175.5</v>
      </c>
      <c r="R612" s="35"/>
      <c r="S612" s="35"/>
      <c r="T612" s="41"/>
      <c r="X612" s="1" t="e">
        <f t="shared" si="135"/>
        <v>#N/A</v>
      </c>
      <c r="AA612" s="46">
        <v>1822032</v>
      </c>
      <c r="AB612" s="44" t="s">
        <v>1622</v>
      </c>
      <c r="AC612" s="44" t="s">
        <v>1605</v>
      </c>
      <c r="AD612" s="45" t="s">
        <v>2386</v>
      </c>
      <c r="AE612" s="44" t="s">
        <v>4687</v>
      </c>
      <c r="AF612" s="44">
        <v>400</v>
      </c>
      <c r="AG612" s="44">
        <v>0</v>
      </c>
      <c r="AH612" s="44">
        <f t="shared" si="131"/>
        <v>200</v>
      </c>
      <c r="AI612" s="44" t="s">
        <v>4688</v>
      </c>
      <c r="AJ612" s="50">
        <v>45506</v>
      </c>
      <c r="AK612" s="49" t="s">
        <v>1607</v>
      </c>
      <c r="AL612" s="44" t="s">
        <v>1608</v>
      </c>
      <c r="AM612" s="1" t="e">
        <f>VLOOKUP(C:C,AV:AW,2,FALSE)</f>
        <v>#N/A</v>
      </c>
      <c r="AQ612" s="52"/>
      <c r="AR612" s="52"/>
      <c r="AS612" s="52"/>
      <c r="AT612" s="52"/>
      <c r="AU612" s="52"/>
      <c r="AV612" s="52"/>
      <c r="AW612" s="52"/>
      <c r="AX612" s="52"/>
      <c r="AY612" s="96"/>
      <c r="AZ612" s="52"/>
      <c r="BH612" s="1" t="e">
        <f>VLOOKUP(C:C,BN:BO,2,FALSE)</f>
        <v>#N/A</v>
      </c>
      <c r="BI612" s="1" t="e">
        <f t="shared" si="132"/>
        <v>#N/A</v>
      </c>
      <c r="BJ612" s="76">
        <v>1597326</v>
      </c>
      <c r="BK612" s="75" t="s">
        <v>1572</v>
      </c>
      <c r="BL612" s="75" t="s">
        <v>1605</v>
      </c>
      <c r="BM612" s="75" t="s">
        <v>474</v>
      </c>
      <c r="BN612" s="77" t="s">
        <v>295</v>
      </c>
      <c r="BO612" s="78">
        <v>45</v>
      </c>
      <c r="BP612" s="75" t="s">
        <v>4689</v>
      </c>
      <c r="BQ612" s="80">
        <v>45152</v>
      </c>
      <c r="BR612" s="75" t="s">
        <v>4690</v>
      </c>
      <c r="BS612" s="75" t="s">
        <v>1671</v>
      </c>
      <c r="BT612" s="75">
        <v>90</v>
      </c>
      <c r="BU612" s="75">
        <v>0</v>
      </c>
    </row>
    <row r="613" ht="36" spans="1:73">
      <c r="A613" s="16">
        <f t="shared" si="126"/>
        <v>609</v>
      </c>
      <c r="B613" s="16" t="s">
        <v>1444</v>
      </c>
      <c r="C613" s="16" t="s">
        <v>1445</v>
      </c>
      <c r="D613" s="16" t="s">
        <v>40</v>
      </c>
      <c r="E613" s="16">
        <v>1</v>
      </c>
      <c r="F613" s="18" t="s">
        <v>4686</v>
      </c>
      <c r="G613" s="18" t="s">
        <v>4686</v>
      </c>
      <c r="H613" s="16" t="s">
        <v>42</v>
      </c>
      <c r="I613" s="16">
        <v>1</v>
      </c>
      <c r="J613" s="33">
        <v>315</v>
      </c>
      <c r="K613" s="33">
        <f t="shared" si="127"/>
        <v>315</v>
      </c>
      <c r="L613" s="34">
        <v>122.4</v>
      </c>
      <c r="M613" s="33">
        <f t="shared" si="128"/>
        <v>122.4</v>
      </c>
      <c r="N613" s="35">
        <v>89.1</v>
      </c>
      <c r="O613" s="35">
        <v>89.1</v>
      </c>
      <c r="P613" s="35">
        <f t="shared" si="129"/>
        <v>175.5</v>
      </c>
      <c r="Q613" s="35">
        <f t="shared" si="130"/>
        <v>175.5</v>
      </c>
      <c r="R613" s="35"/>
      <c r="S613" s="35"/>
      <c r="T613" s="41"/>
      <c r="X613" s="1" t="e">
        <f t="shared" si="135"/>
        <v>#N/A</v>
      </c>
      <c r="AA613" s="46">
        <v>1822032</v>
      </c>
      <c r="AB613" s="44" t="s">
        <v>1622</v>
      </c>
      <c r="AC613" s="44" t="s">
        <v>1605</v>
      </c>
      <c r="AD613" s="45" t="s">
        <v>4237</v>
      </c>
      <c r="AE613" s="44" t="s">
        <v>4238</v>
      </c>
      <c r="AF613" s="44">
        <v>800</v>
      </c>
      <c r="AG613" s="44">
        <v>0</v>
      </c>
      <c r="AH613" s="44">
        <f t="shared" si="131"/>
        <v>400</v>
      </c>
      <c r="AI613" s="44" t="s">
        <v>4691</v>
      </c>
      <c r="AJ613" s="50">
        <v>45506</v>
      </c>
      <c r="AK613" s="49" t="s">
        <v>4240</v>
      </c>
      <c r="AL613" s="44" t="s">
        <v>1608</v>
      </c>
      <c r="AM613" s="1" t="e">
        <f>VLOOKUP(C:C,AV:AW,2,FALSE)</f>
        <v>#N/A</v>
      </c>
      <c r="AQ613" s="52"/>
      <c r="AR613" s="52"/>
      <c r="AS613" s="52"/>
      <c r="AT613" s="52"/>
      <c r="AU613" s="52"/>
      <c r="AV613" s="52"/>
      <c r="AW613" s="52"/>
      <c r="AX613" s="52"/>
      <c r="AY613" s="96"/>
      <c r="AZ613" s="52"/>
      <c r="BH613" s="1" t="e">
        <f>VLOOKUP(C:C,BN:BO,2,FALSE)</f>
        <v>#N/A</v>
      </c>
      <c r="BI613" s="1" t="e">
        <f t="shared" si="132"/>
        <v>#N/A</v>
      </c>
      <c r="BJ613" s="76">
        <v>1597326</v>
      </c>
      <c r="BK613" s="75" t="s">
        <v>1572</v>
      </c>
      <c r="BL613" s="75" t="s">
        <v>1605</v>
      </c>
      <c r="BM613" s="75" t="s">
        <v>292</v>
      </c>
      <c r="BN613" s="77" t="s">
        <v>295</v>
      </c>
      <c r="BO613" s="78">
        <v>45</v>
      </c>
      <c r="BP613" s="75" t="s">
        <v>4692</v>
      </c>
      <c r="BQ613" s="80">
        <v>45152</v>
      </c>
      <c r="BR613" s="75" t="s">
        <v>4693</v>
      </c>
      <c r="BS613" s="75" t="s">
        <v>1671</v>
      </c>
      <c r="BT613" s="75">
        <v>90</v>
      </c>
      <c r="BU613" s="75">
        <v>0</v>
      </c>
    </row>
    <row r="614" ht="36" spans="1:73">
      <c r="A614" s="16">
        <f t="shared" si="126"/>
        <v>610</v>
      </c>
      <c r="B614" s="16" t="s">
        <v>1447</v>
      </c>
      <c r="C614" s="16" t="s">
        <v>1448</v>
      </c>
      <c r="D614" s="16" t="s">
        <v>55</v>
      </c>
      <c r="E614" s="16">
        <v>2</v>
      </c>
      <c r="F614" s="18" t="s">
        <v>56</v>
      </c>
      <c r="G614" s="18" t="s">
        <v>56</v>
      </c>
      <c r="H614" s="16" t="s">
        <v>54</v>
      </c>
      <c r="I614" s="16">
        <v>1</v>
      </c>
      <c r="J614" s="33">
        <v>540</v>
      </c>
      <c r="K614" s="33">
        <f t="shared" si="127"/>
        <v>1080</v>
      </c>
      <c r="L614" s="34">
        <v>1193.4</v>
      </c>
      <c r="M614" s="33">
        <f t="shared" si="128"/>
        <v>2386.8</v>
      </c>
      <c r="N614" s="35">
        <v>1419</v>
      </c>
      <c r="O614" s="35">
        <v>2838</v>
      </c>
      <c r="P614" s="35">
        <f t="shared" si="129"/>
        <v>1050.8</v>
      </c>
      <c r="Q614" s="35">
        <f t="shared" si="130"/>
        <v>2101.6</v>
      </c>
      <c r="R614" s="35"/>
      <c r="S614" s="35"/>
      <c r="T614" s="41"/>
      <c r="X614" s="1">
        <f>VLOOKUP(C:C,AE:AH,4,FALSE)</f>
        <v>1140</v>
      </c>
      <c r="Y614" s="1">
        <f t="shared" ref="Y614:Y618" si="136">L614-X614</f>
        <v>53.4000000000001</v>
      </c>
      <c r="AA614" s="46">
        <v>1822032</v>
      </c>
      <c r="AB614" s="44" t="s">
        <v>1622</v>
      </c>
      <c r="AC614" s="44" t="s">
        <v>1605</v>
      </c>
      <c r="AD614" s="45" t="s">
        <v>4158</v>
      </c>
      <c r="AE614" s="44" t="s">
        <v>3012</v>
      </c>
      <c r="AF614" s="44">
        <v>30</v>
      </c>
      <c r="AG614" s="44">
        <v>0</v>
      </c>
      <c r="AH614" s="44">
        <f t="shared" si="131"/>
        <v>15</v>
      </c>
      <c r="AI614" s="44" t="s">
        <v>4694</v>
      </c>
      <c r="AJ614" s="50">
        <v>45506</v>
      </c>
      <c r="AK614" s="49" t="s">
        <v>4695</v>
      </c>
      <c r="AL614" s="44" t="s">
        <v>1608</v>
      </c>
      <c r="AM614" s="1" t="e">
        <f>VLOOKUP(C:C,AV:AW,2,FALSE)</f>
        <v>#N/A</v>
      </c>
      <c r="AQ614" s="52"/>
      <c r="AR614" s="52"/>
      <c r="AS614" s="52"/>
      <c r="AT614" s="52"/>
      <c r="AU614" s="52"/>
      <c r="AV614" s="52"/>
      <c r="AW614" s="52"/>
      <c r="AX614" s="52"/>
      <c r="AY614" s="96"/>
      <c r="AZ614" s="52"/>
      <c r="BH614" s="1">
        <f>VLOOKUP(C:C,BN:BO,2,FALSE)</f>
        <v>890</v>
      </c>
      <c r="BI614" s="1">
        <f t="shared" si="132"/>
        <v>303.4</v>
      </c>
      <c r="BJ614" s="76">
        <v>1597326</v>
      </c>
      <c r="BK614" s="75" t="s">
        <v>1572</v>
      </c>
      <c r="BL614" s="75" t="s">
        <v>1605</v>
      </c>
      <c r="BM614" s="75" t="s">
        <v>292</v>
      </c>
      <c r="BN614" s="77" t="s">
        <v>295</v>
      </c>
      <c r="BO614" s="78">
        <v>45</v>
      </c>
      <c r="BP614" s="75" t="s">
        <v>4696</v>
      </c>
      <c r="BQ614" s="80">
        <v>45152</v>
      </c>
      <c r="BR614" s="75" t="s">
        <v>4697</v>
      </c>
      <c r="BS614" s="75" t="s">
        <v>1671</v>
      </c>
      <c r="BT614" s="75">
        <v>90</v>
      </c>
      <c r="BU614" s="75">
        <v>0</v>
      </c>
    </row>
    <row r="615" ht="36" spans="1:73">
      <c r="A615" s="16">
        <f t="shared" si="126"/>
        <v>611</v>
      </c>
      <c r="B615" s="16" t="s">
        <v>1449</v>
      </c>
      <c r="C615" s="16" t="s">
        <v>1450</v>
      </c>
      <c r="D615" s="16" t="s">
        <v>40</v>
      </c>
      <c r="E615" s="16">
        <v>1</v>
      </c>
      <c r="F615" s="18" t="s">
        <v>4698</v>
      </c>
      <c r="G615" s="18" t="s">
        <v>4698</v>
      </c>
      <c r="H615" s="16" t="s">
        <v>42</v>
      </c>
      <c r="I615" s="16">
        <v>1</v>
      </c>
      <c r="J615" s="33">
        <v>450</v>
      </c>
      <c r="K615" s="33">
        <f t="shared" si="127"/>
        <v>450</v>
      </c>
      <c r="L615" s="34">
        <v>357</v>
      </c>
      <c r="M615" s="33">
        <f t="shared" si="128"/>
        <v>357</v>
      </c>
      <c r="N615" s="35">
        <v>180</v>
      </c>
      <c r="O615" s="35">
        <v>180</v>
      </c>
      <c r="P615" s="35">
        <f t="shared" si="129"/>
        <v>329</v>
      </c>
      <c r="Q615" s="35">
        <f t="shared" si="130"/>
        <v>329</v>
      </c>
      <c r="R615" s="35"/>
      <c r="S615" s="35"/>
      <c r="T615" s="41"/>
      <c r="X615" s="1">
        <f>VLOOKUP(C:C,AE:AH,4,FALSE)</f>
        <v>300</v>
      </c>
      <c r="Y615" s="1">
        <f t="shared" si="136"/>
        <v>57</v>
      </c>
      <c r="AA615" s="46">
        <v>1822032</v>
      </c>
      <c r="AB615" s="44" t="s">
        <v>1622</v>
      </c>
      <c r="AC615" s="44" t="s">
        <v>1605</v>
      </c>
      <c r="AD615" s="45" t="s">
        <v>1414</v>
      </c>
      <c r="AE615" s="44" t="s">
        <v>1415</v>
      </c>
      <c r="AF615" s="44">
        <v>400</v>
      </c>
      <c r="AG615" s="44">
        <v>0</v>
      </c>
      <c r="AH615" s="44">
        <f t="shared" si="131"/>
        <v>200</v>
      </c>
      <c r="AI615" s="44" t="s">
        <v>4699</v>
      </c>
      <c r="AJ615" s="50">
        <v>45506</v>
      </c>
      <c r="AK615" s="49" t="s">
        <v>4099</v>
      </c>
      <c r="AL615" s="44" t="s">
        <v>1608</v>
      </c>
      <c r="AM615" s="1" t="e">
        <f>VLOOKUP(C:C,AV:AW,2,FALSE)</f>
        <v>#N/A</v>
      </c>
      <c r="AQ615" s="52"/>
      <c r="AR615" s="52"/>
      <c r="AS615" s="52"/>
      <c r="AT615" s="52"/>
      <c r="AU615" s="52"/>
      <c r="AV615" s="52"/>
      <c r="AW615" s="52"/>
      <c r="AX615" s="52"/>
      <c r="AY615" s="96"/>
      <c r="AZ615" s="52"/>
      <c r="BH615" s="1" t="e">
        <f>VLOOKUP(C:C,BN:BO,2,FALSE)</f>
        <v>#N/A</v>
      </c>
      <c r="BI615" s="1" t="e">
        <f t="shared" si="132"/>
        <v>#N/A</v>
      </c>
      <c r="BJ615" s="76">
        <v>1597326</v>
      </c>
      <c r="BK615" s="75" t="s">
        <v>1572</v>
      </c>
      <c r="BL615" s="75" t="s">
        <v>1605</v>
      </c>
      <c r="BM615" s="75" t="s">
        <v>292</v>
      </c>
      <c r="BN615" s="77" t="s">
        <v>295</v>
      </c>
      <c r="BO615" s="78">
        <v>45</v>
      </c>
      <c r="BP615" s="75" t="s">
        <v>4700</v>
      </c>
      <c r="BQ615" s="80">
        <v>45152</v>
      </c>
      <c r="BR615" s="75" t="s">
        <v>4701</v>
      </c>
      <c r="BS615" s="75" t="s">
        <v>1671</v>
      </c>
      <c r="BT615" s="75">
        <v>90</v>
      </c>
      <c r="BU615" s="75">
        <v>0</v>
      </c>
    </row>
    <row r="616" ht="36" spans="1:73">
      <c r="A616" s="16">
        <f t="shared" si="126"/>
        <v>612</v>
      </c>
      <c r="B616" s="16" t="s">
        <v>1452</v>
      </c>
      <c r="C616" s="16" t="s">
        <v>1453</v>
      </c>
      <c r="D616" s="16" t="s">
        <v>40</v>
      </c>
      <c r="E616" s="16">
        <v>1</v>
      </c>
      <c r="F616" s="18" t="s">
        <v>1454</v>
      </c>
      <c r="G616" s="18" t="s">
        <v>1454</v>
      </c>
      <c r="H616" s="16" t="s">
        <v>42</v>
      </c>
      <c r="I616" s="16">
        <v>1</v>
      </c>
      <c r="J616" s="32">
        <v>135</v>
      </c>
      <c r="K616" s="33">
        <f t="shared" si="127"/>
        <v>135</v>
      </c>
      <c r="L616" s="34">
        <v>204</v>
      </c>
      <c r="M616" s="33">
        <f t="shared" si="128"/>
        <v>204</v>
      </c>
      <c r="N616" s="35">
        <v>90</v>
      </c>
      <c r="O616" s="35">
        <v>90</v>
      </c>
      <c r="P616" s="35">
        <f t="shared" si="129"/>
        <v>143</v>
      </c>
      <c r="Q616" s="35">
        <f t="shared" si="130"/>
        <v>143</v>
      </c>
      <c r="R616" s="35"/>
      <c r="S616" s="35"/>
      <c r="T616" s="41"/>
      <c r="X616" s="1" t="e">
        <f t="shared" si="135"/>
        <v>#N/A</v>
      </c>
      <c r="AA616" s="46">
        <v>1822032</v>
      </c>
      <c r="AB616" s="44" t="s">
        <v>1622</v>
      </c>
      <c r="AC616" s="44" t="s">
        <v>1605</v>
      </c>
      <c r="AD616" s="45" t="s">
        <v>424</v>
      </c>
      <c r="AE616" s="44" t="s">
        <v>4142</v>
      </c>
      <c r="AF616" s="44">
        <v>50</v>
      </c>
      <c r="AG616" s="44">
        <v>0</v>
      </c>
      <c r="AH616" s="44">
        <f t="shared" si="131"/>
        <v>25</v>
      </c>
      <c r="AI616" s="44" t="s">
        <v>4702</v>
      </c>
      <c r="AJ616" s="50">
        <v>45506</v>
      </c>
      <c r="AK616" s="49" t="s">
        <v>4135</v>
      </c>
      <c r="AL616" s="44" t="s">
        <v>1608</v>
      </c>
      <c r="AM616" s="1" t="e">
        <f>VLOOKUP(C:C,AV:AW,2,FALSE)</f>
        <v>#N/A</v>
      </c>
      <c r="AQ616" s="52"/>
      <c r="AR616" s="52"/>
      <c r="AS616" s="52"/>
      <c r="AT616" s="52"/>
      <c r="AU616" s="52"/>
      <c r="AV616" s="52"/>
      <c r="AW616" s="52"/>
      <c r="AX616" s="52"/>
      <c r="AY616" s="96"/>
      <c r="AZ616" s="52"/>
      <c r="BH616" s="1" t="e">
        <f>VLOOKUP(C:C,BN:BO,2,FALSE)</f>
        <v>#N/A</v>
      </c>
      <c r="BI616" s="1" t="e">
        <f t="shared" si="132"/>
        <v>#N/A</v>
      </c>
      <c r="BJ616" s="76">
        <v>1597326</v>
      </c>
      <c r="BK616" s="75" t="s">
        <v>1572</v>
      </c>
      <c r="BL616" s="75" t="s">
        <v>1605</v>
      </c>
      <c r="BM616" s="75" t="s">
        <v>292</v>
      </c>
      <c r="BN616" s="77" t="s">
        <v>295</v>
      </c>
      <c r="BO616" s="78">
        <v>45</v>
      </c>
      <c r="BP616" s="75" t="s">
        <v>4703</v>
      </c>
      <c r="BQ616" s="80">
        <v>45152</v>
      </c>
      <c r="BR616" s="75" t="s">
        <v>4704</v>
      </c>
      <c r="BS616" s="75" t="s">
        <v>1671</v>
      </c>
      <c r="BT616" s="75">
        <v>90</v>
      </c>
      <c r="BU616" s="75">
        <v>0</v>
      </c>
    </row>
    <row r="617" ht="36" spans="1:73">
      <c r="A617" s="16">
        <f t="shared" si="126"/>
        <v>613</v>
      </c>
      <c r="B617" s="16" t="s">
        <v>1455</v>
      </c>
      <c r="C617" s="16" t="s">
        <v>1456</v>
      </c>
      <c r="D617" s="16" t="s">
        <v>40</v>
      </c>
      <c r="E617" s="16">
        <v>2</v>
      </c>
      <c r="F617" s="19" t="s">
        <v>56</v>
      </c>
      <c r="G617" s="19" t="s">
        <v>56</v>
      </c>
      <c r="H617" s="16" t="s">
        <v>54</v>
      </c>
      <c r="I617" s="16">
        <v>2</v>
      </c>
      <c r="J617" s="33">
        <v>31</v>
      </c>
      <c r="K617" s="33">
        <f t="shared" si="127"/>
        <v>124</v>
      </c>
      <c r="L617" s="34">
        <v>30.6</v>
      </c>
      <c r="M617" s="33">
        <f t="shared" si="128"/>
        <v>122.4</v>
      </c>
      <c r="N617" s="35">
        <v>44</v>
      </c>
      <c r="O617" s="35">
        <v>176</v>
      </c>
      <c r="P617" s="35">
        <f t="shared" si="129"/>
        <v>35.2</v>
      </c>
      <c r="Q617" s="35">
        <f t="shared" si="130"/>
        <v>140.8</v>
      </c>
      <c r="R617" s="35"/>
      <c r="S617" s="35"/>
      <c r="T617" s="41"/>
      <c r="X617" s="1" t="e">
        <f t="shared" si="135"/>
        <v>#N/A</v>
      </c>
      <c r="AA617" s="46">
        <v>1822032</v>
      </c>
      <c r="AB617" s="44" t="s">
        <v>1622</v>
      </c>
      <c r="AC617" s="44" t="s">
        <v>1605</v>
      </c>
      <c r="AD617" s="45" t="s">
        <v>424</v>
      </c>
      <c r="AE617" s="44" t="s">
        <v>393</v>
      </c>
      <c r="AF617" s="44">
        <v>70</v>
      </c>
      <c r="AG617" s="44">
        <v>0</v>
      </c>
      <c r="AH617" s="44">
        <f t="shared" si="131"/>
        <v>35</v>
      </c>
      <c r="AI617" s="44" t="s">
        <v>4705</v>
      </c>
      <c r="AJ617" s="50">
        <v>45506</v>
      </c>
      <c r="AK617" s="49" t="s">
        <v>4135</v>
      </c>
      <c r="AL617" s="44" t="s">
        <v>1608</v>
      </c>
      <c r="AM617" s="1" t="e">
        <f>VLOOKUP(C:C,AV:AW,2,FALSE)</f>
        <v>#N/A</v>
      </c>
      <c r="AQ617" s="52"/>
      <c r="AR617" s="52"/>
      <c r="AS617" s="52"/>
      <c r="AT617" s="52"/>
      <c r="AU617" s="52"/>
      <c r="AV617" s="52"/>
      <c r="AW617" s="52"/>
      <c r="AX617" s="52"/>
      <c r="AY617" s="96"/>
      <c r="AZ617" s="52"/>
      <c r="BH617" s="1" t="e">
        <f>VLOOKUP(C:C,BN:BO,2,FALSE)</f>
        <v>#N/A</v>
      </c>
      <c r="BI617" s="1" t="e">
        <f t="shared" si="132"/>
        <v>#N/A</v>
      </c>
      <c r="BJ617" s="76">
        <v>1597326</v>
      </c>
      <c r="BK617" s="75" t="s">
        <v>1572</v>
      </c>
      <c r="BL617" s="75" t="s">
        <v>1605</v>
      </c>
      <c r="BM617" s="75" t="s">
        <v>292</v>
      </c>
      <c r="BN617" s="77" t="s">
        <v>295</v>
      </c>
      <c r="BO617" s="78">
        <v>45</v>
      </c>
      <c r="BP617" s="75" t="s">
        <v>4706</v>
      </c>
      <c r="BQ617" s="80">
        <v>45152</v>
      </c>
      <c r="BR617" s="75" t="s">
        <v>4707</v>
      </c>
      <c r="BS617" s="75" t="s">
        <v>1671</v>
      </c>
      <c r="BT617" s="75">
        <v>90</v>
      </c>
      <c r="BU617" s="75">
        <v>0</v>
      </c>
    </row>
    <row r="618" ht="45" spans="1:73">
      <c r="A618" s="16">
        <f t="shared" si="126"/>
        <v>614</v>
      </c>
      <c r="B618" s="16" t="s">
        <v>1457</v>
      </c>
      <c r="C618" s="16" t="s">
        <v>40</v>
      </c>
      <c r="D618" s="16" t="s">
        <v>40</v>
      </c>
      <c r="E618" s="16">
        <v>9</v>
      </c>
      <c r="F618" s="18" t="s">
        <v>4708</v>
      </c>
      <c r="G618" s="18" t="s">
        <v>4708</v>
      </c>
      <c r="H618" s="16" t="s">
        <v>42</v>
      </c>
      <c r="I618" s="16">
        <v>1</v>
      </c>
      <c r="J618" s="32">
        <v>135</v>
      </c>
      <c r="K618" s="33">
        <f t="shared" si="127"/>
        <v>1215</v>
      </c>
      <c r="L618" s="34">
        <v>510</v>
      </c>
      <c r="M618" s="33">
        <f t="shared" si="128"/>
        <v>4590</v>
      </c>
      <c r="N618" s="35">
        <v>90</v>
      </c>
      <c r="O618" s="35">
        <v>810</v>
      </c>
      <c r="P618" s="35">
        <f t="shared" si="129"/>
        <v>245</v>
      </c>
      <c r="Q618" s="35">
        <f t="shared" si="130"/>
        <v>2205</v>
      </c>
      <c r="R618" s="35"/>
      <c r="S618" s="35"/>
      <c r="T618" s="41"/>
      <c r="X618" s="1">
        <f>VLOOKUP(C:C,AE:AH,4,FALSE)</f>
        <v>300</v>
      </c>
      <c r="Y618" s="1">
        <f t="shared" si="136"/>
        <v>210</v>
      </c>
      <c r="AA618" s="46">
        <v>1822032</v>
      </c>
      <c r="AB618" s="44" t="s">
        <v>1622</v>
      </c>
      <c r="AC618" s="44" t="s">
        <v>1605</v>
      </c>
      <c r="AD618" s="45" t="s">
        <v>424</v>
      </c>
      <c r="AE618" s="44" t="s">
        <v>4133</v>
      </c>
      <c r="AF618" s="44">
        <v>70</v>
      </c>
      <c r="AG618" s="44">
        <v>0</v>
      </c>
      <c r="AH618" s="44">
        <f t="shared" si="131"/>
        <v>35</v>
      </c>
      <c r="AI618" s="44" t="s">
        <v>4709</v>
      </c>
      <c r="AJ618" s="50">
        <v>45506</v>
      </c>
      <c r="AK618" s="49" t="s">
        <v>4135</v>
      </c>
      <c r="AL618" s="44" t="s">
        <v>1608</v>
      </c>
      <c r="AM618" s="1">
        <f>VLOOKUP(C:C,AV:AW,2,FALSE)</f>
        <v>200</v>
      </c>
      <c r="AN618" s="1">
        <f>L618-AM618</f>
        <v>310</v>
      </c>
      <c r="AQ618" s="52"/>
      <c r="AR618" s="52"/>
      <c r="AS618" s="52"/>
      <c r="AT618" s="52"/>
      <c r="AU618" s="52"/>
      <c r="AV618" s="52"/>
      <c r="AW618" s="52"/>
      <c r="AX618" s="52"/>
      <c r="AY618" s="96"/>
      <c r="AZ618" s="52"/>
      <c r="BH618" s="1">
        <f>VLOOKUP(C:C,BN:BO,2,FALSE)</f>
        <v>125</v>
      </c>
      <c r="BI618" s="1">
        <f t="shared" si="132"/>
        <v>385</v>
      </c>
      <c r="BJ618" s="76">
        <v>1597326</v>
      </c>
      <c r="BK618" s="75" t="s">
        <v>1572</v>
      </c>
      <c r="BL618" s="75" t="s">
        <v>1605</v>
      </c>
      <c r="BM618" s="75" t="s">
        <v>292</v>
      </c>
      <c r="BN618" s="77" t="s">
        <v>278</v>
      </c>
      <c r="BO618" s="78">
        <v>45</v>
      </c>
      <c r="BP618" s="75" t="s">
        <v>4710</v>
      </c>
      <c r="BQ618" s="80">
        <v>45152</v>
      </c>
      <c r="BR618" s="75" t="s">
        <v>4711</v>
      </c>
      <c r="BS618" s="75" t="s">
        <v>1671</v>
      </c>
      <c r="BT618" s="75">
        <v>90</v>
      </c>
      <c r="BU618" s="75">
        <v>0</v>
      </c>
    </row>
    <row r="619" ht="40.5" spans="1:73">
      <c r="A619" s="16">
        <f t="shared" si="126"/>
        <v>615</v>
      </c>
      <c r="B619" s="16" t="s">
        <v>1459</v>
      </c>
      <c r="C619" s="16" t="s">
        <v>1460</v>
      </c>
      <c r="D619" s="16" t="s">
        <v>40</v>
      </c>
      <c r="E619" s="16">
        <v>1</v>
      </c>
      <c r="F619" s="81" t="s">
        <v>1461</v>
      </c>
      <c r="G619" s="81" t="s">
        <v>1461</v>
      </c>
      <c r="H619" s="16" t="s">
        <v>42</v>
      </c>
      <c r="I619" s="16">
        <v>1</v>
      </c>
      <c r="J619" s="33">
        <v>315</v>
      </c>
      <c r="K619" s="33">
        <f t="shared" si="127"/>
        <v>315</v>
      </c>
      <c r="L619" s="34">
        <v>408</v>
      </c>
      <c r="M619" s="33">
        <f t="shared" si="128"/>
        <v>408</v>
      </c>
      <c r="N619" s="35">
        <v>270</v>
      </c>
      <c r="O619" s="35">
        <v>270</v>
      </c>
      <c r="P619" s="35">
        <f t="shared" si="129"/>
        <v>331</v>
      </c>
      <c r="Q619" s="35">
        <f t="shared" si="130"/>
        <v>331</v>
      </c>
      <c r="R619" s="35"/>
      <c r="S619" s="35"/>
      <c r="T619" s="41"/>
      <c r="X619" s="1" t="e">
        <f t="shared" si="135"/>
        <v>#N/A</v>
      </c>
      <c r="AA619" s="46">
        <v>1822036</v>
      </c>
      <c r="AB619" s="44" t="s">
        <v>1622</v>
      </c>
      <c r="AC619" s="44" t="s">
        <v>1605</v>
      </c>
      <c r="AD619" s="45" t="s">
        <v>521</v>
      </c>
      <c r="AE619" s="44" t="s">
        <v>3401</v>
      </c>
      <c r="AF619" s="44">
        <v>800</v>
      </c>
      <c r="AG619" s="44">
        <v>0</v>
      </c>
      <c r="AH619" s="44">
        <f t="shared" si="131"/>
        <v>400</v>
      </c>
      <c r="AI619" s="44" t="s">
        <v>4712</v>
      </c>
      <c r="AJ619" s="50">
        <v>45506</v>
      </c>
      <c r="AK619" s="49" t="s">
        <v>3939</v>
      </c>
      <c r="AL619" s="44" t="s">
        <v>1608</v>
      </c>
      <c r="AM619" s="1" t="e">
        <f>VLOOKUP(C:C,AV:AW,2,FALSE)</f>
        <v>#N/A</v>
      </c>
      <c r="AQ619" s="52"/>
      <c r="AR619" s="52"/>
      <c r="AS619" s="52"/>
      <c r="AT619" s="52"/>
      <c r="AU619" s="52"/>
      <c r="AV619" s="52"/>
      <c r="AW619" s="52"/>
      <c r="AX619" s="52"/>
      <c r="AY619" s="96"/>
      <c r="AZ619" s="52"/>
      <c r="BH619" s="1" t="e">
        <f>VLOOKUP(C:C,BN:BO,2,FALSE)</f>
        <v>#N/A</v>
      </c>
      <c r="BI619" s="1" t="e">
        <f t="shared" si="132"/>
        <v>#N/A</v>
      </c>
      <c r="BJ619" s="76">
        <v>1597326</v>
      </c>
      <c r="BK619" s="75" t="s">
        <v>1572</v>
      </c>
      <c r="BL619" s="75" t="s">
        <v>1605</v>
      </c>
      <c r="BM619" s="75" t="s">
        <v>292</v>
      </c>
      <c r="BN619" s="77" t="s">
        <v>278</v>
      </c>
      <c r="BO619" s="78">
        <v>45</v>
      </c>
      <c r="BP619" s="75" t="s">
        <v>4713</v>
      </c>
      <c r="BQ619" s="80">
        <v>45152</v>
      </c>
      <c r="BR619" s="75" t="s">
        <v>4714</v>
      </c>
      <c r="BS619" s="75" t="s">
        <v>1671</v>
      </c>
      <c r="BT619" s="75">
        <v>90</v>
      </c>
      <c r="BU619" s="75">
        <v>0</v>
      </c>
    </row>
    <row r="620" ht="56.25" spans="1:73">
      <c r="A620" s="16">
        <f t="shared" si="126"/>
        <v>616</v>
      </c>
      <c r="B620" s="16" t="s">
        <v>1462</v>
      </c>
      <c r="C620" s="16" t="s">
        <v>1463</v>
      </c>
      <c r="D620" s="16" t="s">
        <v>318</v>
      </c>
      <c r="E620" s="16">
        <v>1</v>
      </c>
      <c r="F620" s="24" t="s">
        <v>4715</v>
      </c>
      <c r="G620" s="18" t="s">
        <v>4716</v>
      </c>
      <c r="H620" s="16" t="s">
        <v>42</v>
      </c>
      <c r="I620" s="16">
        <v>1</v>
      </c>
      <c r="J620" s="33">
        <v>630</v>
      </c>
      <c r="K620" s="33">
        <f t="shared" si="127"/>
        <v>630</v>
      </c>
      <c r="L620" s="34">
        <v>357</v>
      </c>
      <c r="M620" s="33">
        <f t="shared" si="128"/>
        <v>357</v>
      </c>
      <c r="N620" s="35">
        <v>720</v>
      </c>
      <c r="O620" s="35">
        <v>720</v>
      </c>
      <c r="P620" s="35">
        <f t="shared" si="129"/>
        <v>569</v>
      </c>
      <c r="Q620" s="35">
        <f t="shared" si="130"/>
        <v>569</v>
      </c>
      <c r="R620" s="35"/>
      <c r="S620" s="35"/>
      <c r="T620" s="41"/>
      <c r="X620" s="1" t="e">
        <f t="shared" si="135"/>
        <v>#N/A</v>
      </c>
      <c r="AA620" s="46">
        <v>1822462</v>
      </c>
      <c r="AB620" s="44" t="s">
        <v>1572</v>
      </c>
      <c r="AC620" s="44" t="s">
        <v>1605</v>
      </c>
      <c r="AD620" s="45" t="s">
        <v>2878</v>
      </c>
      <c r="AE620" s="44" t="s">
        <v>3271</v>
      </c>
      <c r="AF620" s="44">
        <v>2000</v>
      </c>
      <c r="AG620" s="44">
        <v>0</v>
      </c>
      <c r="AH620" s="44">
        <f t="shared" si="131"/>
        <v>1000</v>
      </c>
      <c r="AI620" s="44" t="s">
        <v>4717</v>
      </c>
      <c r="AJ620" s="50">
        <v>45509</v>
      </c>
      <c r="AK620" s="49" t="s">
        <v>4275</v>
      </c>
      <c r="AL620" s="44" t="s">
        <v>1837</v>
      </c>
      <c r="AM620" s="1" t="e">
        <f>VLOOKUP(C:C,AV:AW,2,FALSE)</f>
        <v>#N/A</v>
      </c>
      <c r="AQ620" s="52"/>
      <c r="AR620" s="52"/>
      <c r="AS620" s="52"/>
      <c r="AT620" s="52"/>
      <c r="AU620" s="52"/>
      <c r="AV620" s="52"/>
      <c r="AW620" s="52"/>
      <c r="AX620" s="52"/>
      <c r="AY620" s="96"/>
      <c r="AZ620" s="52"/>
      <c r="BH620" s="1">
        <f>VLOOKUP(C:C,BN:BO,2,FALSE)</f>
        <v>750</v>
      </c>
      <c r="BI620" s="1">
        <f t="shared" si="132"/>
        <v>-393</v>
      </c>
      <c r="BJ620" s="76">
        <v>1597326</v>
      </c>
      <c r="BK620" s="75" t="s">
        <v>1572</v>
      </c>
      <c r="BL620" s="75" t="s">
        <v>1605</v>
      </c>
      <c r="BM620" s="75" t="s">
        <v>292</v>
      </c>
      <c r="BN620" s="77" t="s">
        <v>278</v>
      </c>
      <c r="BO620" s="78">
        <v>45</v>
      </c>
      <c r="BP620" s="75" t="s">
        <v>4718</v>
      </c>
      <c r="BQ620" s="80">
        <v>45152</v>
      </c>
      <c r="BR620" s="75" t="s">
        <v>4719</v>
      </c>
      <c r="BS620" s="75" t="s">
        <v>1671</v>
      </c>
      <c r="BT620" s="75">
        <v>90</v>
      </c>
      <c r="BU620" s="75">
        <v>0</v>
      </c>
    </row>
    <row r="621" ht="101.25" spans="1:73">
      <c r="A621" s="16">
        <f t="shared" si="126"/>
        <v>617</v>
      </c>
      <c r="B621" s="16" t="s">
        <v>1465</v>
      </c>
      <c r="C621" s="16" t="s">
        <v>1466</v>
      </c>
      <c r="D621" s="16" t="s">
        <v>1467</v>
      </c>
      <c r="E621" s="16">
        <v>1</v>
      </c>
      <c r="F621" s="21" t="s">
        <v>4720</v>
      </c>
      <c r="G621" s="17" t="s">
        <v>4721</v>
      </c>
      <c r="H621" s="16" t="s">
        <v>42</v>
      </c>
      <c r="I621" s="16">
        <v>1</v>
      </c>
      <c r="J621" s="33">
        <v>315</v>
      </c>
      <c r="K621" s="33">
        <f t="shared" si="127"/>
        <v>315</v>
      </c>
      <c r="L621" s="34">
        <v>367.2</v>
      </c>
      <c r="M621" s="33">
        <f t="shared" si="128"/>
        <v>367.2</v>
      </c>
      <c r="N621" s="35">
        <v>360</v>
      </c>
      <c r="O621" s="35">
        <v>360</v>
      </c>
      <c r="P621" s="35">
        <f t="shared" si="129"/>
        <v>347.4</v>
      </c>
      <c r="Q621" s="35">
        <f t="shared" si="130"/>
        <v>347.4</v>
      </c>
      <c r="R621" s="35"/>
      <c r="S621" s="35"/>
      <c r="T621" s="41"/>
      <c r="X621" s="1" t="e">
        <f t="shared" si="135"/>
        <v>#N/A</v>
      </c>
      <c r="AA621" s="46">
        <v>1826574</v>
      </c>
      <c r="AB621" s="44" t="s">
        <v>1572</v>
      </c>
      <c r="AC621" s="44" t="s">
        <v>1605</v>
      </c>
      <c r="AD621" s="45" t="s">
        <v>376</v>
      </c>
      <c r="AE621" s="44" t="s">
        <v>377</v>
      </c>
      <c r="AF621" s="44">
        <v>390</v>
      </c>
      <c r="AG621" s="44">
        <v>0</v>
      </c>
      <c r="AH621" s="44">
        <f t="shared" si="131"/>
        <v>195</v>
      </c>
      <c r="AI621" s="44" t="s">
        <v>4722</v>
      </c>
      <c r="AJ621" s="50">
        <v>45513</v>
      </c>
      <c r="AK621" s="49" t="s">
        <v>4723</v>
      </c>
      <c r="AL621" s="44" t="s">
        <v>1608</v>
      </c>
      <c r="AM621" s="1" t="e">
        <f>VLOOKUP(C:C,AV:AW,2,FALSE)</f>
        <v>#N/A</v>
      </c>
      <c r="AQ621" s="52"/>
      <c r="AR621" s="52"/>
      <c r="AS621" s="52"/>
      <c r="AT621" s="52"/>
      <c r="AU621" s="52"/>
      <c r="AV621" s="52"/>
      <c r="AW621" s="52"/>
      <c r="AX621" s="52"/>
      <c r="AY621" s="96"/>
      <c r="AZ621" s="52"/>
      <c r="BH621" s="1" t="e">
        <f>VLOOKUP(C:C,BN:BO,2,FALSE)</f>
        <v>#N/A</v>
      </c>
      <c r="BI621" s="1" t="e">
        <f t="shared" si="132"/>
        <v>#N/A</v>
      </c>
      <c r="BJ621" s="76">
        <v>1597326</v>
      </c>
      <c r="BK621" s="75" t="s">
        <v>1572</v>
      </c>
      <c r="BL621" s="75" t="s">
        <v>1605</v>
      </c>
      <c r="BM621" s="75" t="s">
        <v>292</v>
      </c>
      <c r="BN621" s="77" t="s">
        <v>278</v>
      </c>
      <c r="BO621" s="78">
        <v>45</v>
      </c>
      <c r="BP621" s="75" t="s">
        <v>4724</v>
      </c>
      <c r="BQ621" s="80">
        <v>45152</v>
      </c>
      <c r="BR621" s="75" t="s">
        <v>4725</v>
      </c>
      <c r="BS621" s="75" t="s">
        <v>1671</v>
      </c>
      <c r="BT621" s="75">
        <v>90</v>
      </c>
      <c r="BU621" s="75">
        <v>0</v>
      </c>
    </row>
    <row r="622" ht="40.5" spans="1:73">
      <c r="A622" s="16">
        <f t="shared" si="126"/>
        <v>618</v>
      </c>
      <c r="B622" s="23" t="s">
        <v>1469</v>
      </c>
      <c r="C622" s="16" t="s">
        <v>1470</v>
      </c>
      <c r="D622" s="16" t="s">
        <v>40</v>
      </c>
      <c r="E622" s="16">
        <v>1</v>
      </c>
      <c r="F622" s="19" t="s">
        <v>56</v>
      </c>
      <c r="G622" s="19" t="s">
        <v>56</v>
      </c>
      <c r="H622" s="16" t="s">
        <v>54</v>
      </c>
      <c r="I622" s="16">
        <v>1</v>
      </c>
      <c r="J622" s="33">
        <v>500</v>
      </c>
      <c r="K622" s="33">
        <f t="shared" si="127"/>
        <v>500</v>
      </c>
      <c r="L622" s="34">
        <v>76.5</v>
      </c>
      <c r="M622" s="33">
        <f t="shared" si="128"/>
        <v>76.5</v>
      </c>
      <c r="N622" s="35">
        <v>330</v>
      </c>
      <c r="O622" s="35">
        <v>330</v>
      </c>
      <c r="P622" s="35">
        <f t="shared" si="129"/>
        <v>302.17</v>
      </c>
      <c r="Q622" s="35">
        <f t="shared" si="130"/>
        <v>302.17</v>
      </c>
      <c r="R622" s="35"/>
      <c r="S622" s="35"/>
      <c r="T622" s="41"/>
      <c r="X622" s="1" t="e">
        <f t="shared" si="135"/>
        <v>#N/A</v>
      </c>
      <c r="AA622" s="46">
        <v>1828147</v>
      </c>
      <c r="AB622" s="44" t="s">
        <v>1572</v>
      </c>
      <c r="AC622" s="44" t="s">
        <v>1623</v>
      </c>
      <c r="AD622" s="45" t="s">
        <v>1010</v>
      </c>
      <c r="AE622" s="44" t="s">
        <v>4726</v>
      </c>
      <c r="AF622" s="44">
        <v>600</v>
      </c>
      <c r="AG622" s="44">
        <v>0</v>
      </c>
      <c r="AH622" s="44">
        <f t="shared" si="131"/>
        <v>300</v>
      </c>
      <c r="AI622" s="44" t="s">
        <v>4727</v>
      </c>
      <c r="AJ622" s="50">
        <v>45516</v>
      </c>
      <c r="AK622" s="49" t="s">
        <v>4728</v>
      </c>
      <c r="AL622" s="44" t="s">
        <v>1608</v>
      </c>
      <c r="AM622" s="1" t="e">
        <f>VLOOKUP(C:C,AV:AW,2,FALSE)</f>
        <v>#N/A</v>
      </c>
      <c r="AQ622" s="52"/>
      <c r="AR622" s="52"/>
      <c r="AS622" s="52"/>
      <c r="AT622" s="52"/>
      <c r="AU622" s="52"/>
      <c r="AV622" s="52"/>
      <c r="AW622" s="52"/>
      <c r="AX622" s="52"/>
      <c r="AY622" s="96"/>
      <c r="AZ622" s="52"/>
      <c r="BH622" s="1" t="e">
        <f>VLOOKUP(C:C,BN:BO,2,FALSE)</f>
        <v>#N/A</v>
      </c>
      <c r="BI622" s="1" t="e">
        <f t="shared" si="132"/>
        <v>#N/A</v>
      </c>
      <c r="BJ622" s="76">
        <v>1597326</v>
      </c>
      <c r="BK622" s="75" t="s">
        <v>1572</v>
      </c>
      <c r="BL622" s="75" t="s">
        <v>1605</v>
      </c>
      <c r="BM622" s="75" t="s">
        <v>292</v>
      </c>
      <c r="BN622" s="77" t="s">
        <v>117</v>
      </c>
      <c r="BO622" s="78">
        <v>45</v>
      </c>
      <c r="BP622" s="75" t="s">
        <v>4729</v>
      </c>
      <c r="BQ622" s="80">
        <v>45152</v>
      </c>
      <c r="BR622" s="75" t="s">
        <v>4730</v>
      </c>
      <c r="BS622" s="75" t="s">
        <v>1671</v>
      </c>
      <c r="BT622" s="75">
        <v>90</v>
      </c>
      <c r="BU622" s="75">
        <v>0</v>
      </c>
    </row>
    <row r="623" ht="40.5" spans="1:73">
      <c r="A623" s="16">
        <f t="shared" si="126"/>
        <v>619</v>
      </c>
      <c r="B623" s="16" t="s">
        <v>1471</v>
      </c>
      <c r="C623" s="16" t="s">
        <v>1472</v>
      </c>
      <c r="D623" s="16" t="s">
        <v>440</v>
      </c>
      <c r="E623" s="16">
        <v>1</v>
      </c>
      <c r="F623" s="18" t="s">
        <v>4731</v>
      </c>
      <c r="G623" s="18" t="s">
        <v>4731</v>
      </c>
      <c r="H623" s="16" t="s">
        <v>42</v>
      </c>
      <c r="I623" s="16">
        <v>1</v>
      </c>
      <c r="J623" s="33">
        <v>720</v>
      </c>
      <c r="K623" s="33">
        <f t="shared" si="127"/>
        <v>720</v>
      </c>
      <c r="L623" s="34">
        <v>408</v>
      </c>
      <c r="M623" s="33">
        <f t="shared" si="128"/>
        <v>408</v>
      </c>
      <c r="N623" s="35">
        <v>315</v>
      </c>
      <c r="O623" s="35">
        <v>315</v>
      </c>
      <c r="P623" s="35">
        <f t="shared" si="129"/>
        <v>481</v>
      </c>
      <c r="Q623" s="35">
        <f t="shared" si="130"/>
        <v>481</v>
      </c>
      <c r="R623" s="35"/>
      <c r="S623" s="35"/>
      <c r="T623" s="41"/>
      <c r="X623" s="1" t="e">
        <f t="shared" si="135"/>
        <v>#N/A</v>
      </c>
      <c r="AA623" s="46">
        <v>1828147</v>
      </c>
      <c r="AB623" s="44" t="s">
        <v>1572</v>
      </c>
      <c r="AC623" s="44" t="s">
        <v>1623</v>
      </c>
      <c r="AD623" s="45" t="s">
        <v>129</v>
      </c>
      <c r="AE623" s="44" t="s">
        <v>4732</v>
      </c>
      <c r="AF623" s="44">
        <v>600</v>
      </c>
      <c r="AG623" s="44">
        <v>0</v>
      </c>
      <c r="AH623" s="44">
        <f t="shared" si="131"/>
        <v>300</v>
      </c>
      <c r="AI623" s="44" t="s">
        <v>4733</v>
      </c>
      <c r="AJ623" s="50">
        <v>45516</v>
      </c>
      <c r="AK623" s="49" t="s">
        <v>4734</v>
      </c>
      <c r="AL623" s="44" t="s">
        <v>1608</v>
      </c>
      <c r="AM623" s="1" t="e">
        <f>VLOOKUP(C:C,AV:AW,2,FALSE)</f>
        <v>#N/A</v>
      </c>
      <c r="AQ623" s="52"/>
      <c r="AR623" s="52"/>
      <c r="AS623" s="52"/>
      <c r="AT623" s="52"/>
      <c r="AU623" s="52"/>
      <c r="AV623" s="52"/>
      <c r="AW623" s="52"/>
      <c r="AX623" s="52"/>
      <c r="AY623" s="96"/>
      <c r="AZ623" s="52"/>
      <c r="BH623" s="1" t="e">
        <f>VLOOKUP(C:C,BN:BO,2,FALSE)</f>
        <v>#N/A</v>
      </c>
      <c r="BI623" s="1" t="e">
        <f t="shared" si="132"/>
        <v>#N/A</v>
      </c>
      <c r="BJ623" s="76">
        <v>1597326</v>
      </c>
      <c r="BK623" s="75" t="s">
        <v>1572</v>
      </c>
      <c r="BL623" s="75" t="s">
        <v>1605</v>
      </c>
      <c r="BM623" s="75" t="s">
        <v>292</v>
      </c>
      <c r="BN623" s="77" t="s">
        <v>117</v>
      </c>
      <c r="BO623" s="78">
        <v>45</v>
      </c>
      <c r="BP623" s="75" t="s">
        <v>4735</v>
      </c>
      <c r="BQ623" s="80">
        <v>45152</v>
      </c>
      <c r="BR623" s="75" t="s">
        <v>4736</v>
      </c>
      <c r="BS623" s="75" t="s">
        <v>1671</v>
      </c>
      <c r="BT623" s="75">
        <v>90</v>
      </c>
      <c r="BU623" s="75">
        <v>0</v>
      </c>
    </row>
    <row r="624" ht="40.5" spans="1:73">
      <c r="A624" s="16">
        <f t="shared" si="126"/>
        <v>620</v>
      </c>
      <c r="B624" s="16" t="s">
        <v>1474</v>
      </c>
      <c r="C624" s="16" t="s">
        <v>1475</v>
      </c>
      <c r="D624" s="16" t="s">
        <v>40</v>
      </c>
      <c r="E624" s="16">
        <v>4</v>
      </c>
      <c r="F624" s="17" t="s">
        <v>56</v>
      </c>
      <c r="G624" s="17" t="s">
        <v>56</v>
      </c>
      <c r="H624" s="16" t="s">
        <v>54</v>
      </c>
      <c r="I624" s="16">
        <v>1</v>
      </c>
      <c r="J624" s="33">
        <v>1620</v>
      </c>
      <c r="K624" s="33">
        <f t="shared" si="127"/>
        <v>6480</v>
      </c>
      <c r="L624" s="34">
        <v>1020</v>
      </c>
      <c r="M624" s="33">
        <f t="shared" si="128"/>
        <v>4080</v>
      </c>
      <c r="N624" s="35">
        <v>1650</v>
      </c>
      <c r="O624" s="35">
        <v>6600</v>
      </c>
      <c r="P624" s="35">
        <f t="shared" si="129"/>
        <v>1430</v>
      </c>
      <c r="Q624" s="35">
        <f t="shared" si="130"/>
        <v>5720</v>
      </c>
      <c r="R624" s="35"/>
      <c r="S624" s="35"/>
      <c r="T624" s="41"/>
      <c r="X624" s="1" t="e">
        <f t="shared" si="135"/>
        <v>#N/A</v>
      </c>
      <c r="AA624" s="46">
        <v>1828147</v>
      </c>
      <c r="AB624" s="44" t="s">
        <v>1572</v>
      </c>
      <c r="AC624" s="44" t="s">
        <v>1623</v>
      </c>
      <c r="AD624" s="45" t="s">
        <v>132</v>
      </c>
      <c r="AE624" s="44" t="s">
        <v>4737</v>
      </c>
      <c r="AF624" s="44">
        <v>1200</v>
      </c>
      <c r="AG624" s="44">
        <v>0</v>
      </c>
      <c r="AH624" s="44">
        <f t="shared" si="131"/>
        <v>600</v>
      </c>
      <c r="AI624" s="44" t="s">
        <v>4738</v>
      </c>
      <c r="AJ624" s="50">
        <v>45516</v>
      </c>
      <c r="AK624" s="49" t="s">
        <v>4739</v>
      </c>
      <c r="AL624" s="44" t="s">
        <v>1608</v>
      </c>
      <c r="AM624" s="1" t="e">
        <f>VLOOKUP(C:C,AV:AW,2,FALSE)</f>
        <v>#N/A</v>
      </c>
      <c r="AQ624" s="52"/>
      <c r="AR624" s="52"/>
      <c r="AS624" s="52"/>
      <c r="AT624" s="52"/>
      <c r="AU624" s="52"/>
      <c r="AV624" s="52"/>
      <c r="AW624" s="52"/>
      <c r="AX624" s="52"/>
      <c r="AY624" s="96"/>
      <c r="AZ624" s="52"/>
      <c r="BH624" s="1" t="e">
        <f>VLOOKUP(C:C,BN:BO,2,FALSE)</f>
        <v>#N/A</v>
      </c>
      <c r="BI624" s="1" t="e">
        <f t="shared" si="132"/>
        <v>#N/A</v>
      </c>
      <c r="BJ624" s="76">
        <v>1597326</v>
      </c>
      <c r="BK624" s="75" t="s">
        <v>1572</v>
      </c>
      <c r="BL624" s="75" t="s">
        <v>1605</v>
      </c>
      <c r="BM624" s="75" t="s">
        <v>1564</v>
      </c>
      <c r="BN624" s="77" t="s">
        <v>294</v>
      </c>
      <c r="BO624" s="78">
        <v>45</v>
      </c>
      <c r="BP624" s="75" t="s">
        <v>4740</v>
      </c>
      <c r="BQ624" s="80">
        <v>45152</v>
      </c>
      <c r="BR624" s="75" t="s">
        <v>4741</v>
      </c>
      <c r="BS624" s="75" t="s">
        <v>1671</v>
      </c>
      <c r="BT624" s="75">
        <v>90</v>
      </c>
      <c r="BU624" s="75">
        <v>0</v>
      </c>
    </row>
    <row r="625" ht="40.5" spans="1:73">
      <c r="A625" s="16">
        <f t="shared" si="126"/>
        <v>621</v>
      </c>
      <c r="B625" s="16" t="s">
        <v>1474</v>
      </c>
      <c r="C625" s="16" t="s">
        <v>1476</v>
      </c>
      <c r="D625" s="16" t="s">
        <v>40</v>
      </c>
      <c r="E625" s="16">
        <v>2</v>
      </c>
      <c r="F625" s="17" t="s">
        <v>56</v>
      </c>
      <c r="G625" s="17" t="s">
        <v>56</v>
      </c>
      <c r="H625" s="16" t="s">
        <v>54</v>
      </c>
      <c r="I625" s="16">
        <v>1</v>
      </c>
      <c r="J625" s="33">
        <v>1080</v>
      </c>
      <c r="K625" s="33">
        <f t="shared" si="127"/>
        <v>2160</v>
      </c>
      <c r="L625" s="34">
        <v>510</v>
      </c>
      <c r="M625" s="33">
        <f t="shared" si="128"/>
        <v>1020</v>
      </c>
      <c r="N625" s="35">
        <v>1650</v>
      </c>
      <c r="O625" s="35">
        <v>3300</v>
      </c>
      <c r="P625" s="35">
        <f t="shared" si="129"/>
        <v>1080</v>
      </c>
      <c r="Q625" s="35">
        <f t="shared" si="130"/>
        <v>2160</v>
      </c>
      <c r="R625" s="35"/>
      <c r="S625" s="35"/>
      <c r="T625" s="41"/>
      <c r="X625" s="1" t="e">
        <f t="shared" si="135"/>
        <v>#N/A</v>
      </c>
      <c r="AA625" s="46">
        <v>1828147</v>
      </c>
      <c r="AB625" s="44" t="s">
        <v>1572</v>
      </c>
      <c r="AC625" s="44" t="s">
        <v>1623</v>
      </c>
      <c r="AD625" s="45" t="s">
        <v>1558</v>
      </c>
      <c r="AE625" s="44" t="s">
        <v>1559</v>
      </c>
      <c r="AF625" s="44">
        <v>1700</v>
      </c>
      <c r="AG625" s="44">
        <v>0</v>
      </c>
      <c r="AH625" s="44">
        <f t="shared" si="131"/>
        <v>850</v>
      </c>
      <c r="AI625" s="44" t="s">
        <v>4742</v>
      </c>
      <c r="AJ625" s="50">
        <v>45516</v>
      </c>
      <c r="AK625" s="49" t="s">
        <v>4743</v>
      </c>
      <c r="AL625" s="44" t="s">
        <v>1608</v>
      </c>
      <c r="AM625" s="1" t="e">
        <f>VLOOKUP(C:C,AV:AW,2,FALSE)</f>
        <v>#N/A</v>
      </c>
      <c r="AQ625" s="52"/>
      <c r="AR625" s="52"/>
      <c r="AS625" s="52"/>
      <c r="AT625" s="52"/>
      <c r="AU625" s="52"/>
      <c r="AV625" s="52"/>
      <c r="AW625" s="52"/>
      <c r="AX625" s="52"/>
      <c r="AY625" s="96"/>
      <c r="AZ625" s="52"/>
      <c r="BH625" s="1" t="e">
        <f>VLOOKUP(C:C,BN:BO,2,FALSE)</f>
        <v>#N/A</v>
      </c>
      <c r="BI625" s="1" t="e">
        <f t="shared" si="132"/>
        <v>#N/A</v>
      </c>
      <c r="BJ625" s="76">
        <v>1597326</v>
      </c>
      <c r="BK625" s="75" t="s">
        <v>1572</v>
      </c>
      <c r="BL625" s="75" t="s">
        <v>1605</v>
      </c>
      <c r="BM625" s="75" t="s">
        <v>1564</v>
      </c>
      <c r="BN625" s="77" t="s">
        <v>295</v>
      </c>
      <c r="BO625" s="78">
        <v>45</v>
      </c>
      <c r="BP625" s="75" t="s">
        <v>4744</v>
      </c>
      <c r="BQ625" s="80">
        <v>45152</v>
      </c>
      <c r="BR625" s="75" t="s">
        <v>4745</v>
      </c>
      <c r="BS625" s="75" t="s">
        <v>1671</v>
      </c>
      <c r="BT625" s="75">
        <v>90</v>
      </c>
      <c r="BU625" s="75">
        <v>0</v>
      </c>
    </row>
    <row r="626" ht="40.5" spans="1:73">
      <c r="A626" s="16">
        <f t="shared" si="126"/>
        <v>622</v>
      </c>
      <c r="B626" s="16" t="s">
        <v>1477</v>
      </c>
      <c r="C626" s="16" t="s">
        <v>1478</v>
      </c>
      <c r="D626" s="16" t="s">
        <v>204</v>
      </c>
      <c r="E626" s="16">
        <v>1</v>
      </c>
      <c r="F626" s="17" t="s">
        <v>56</v>
      </c>
      <c r="G626" s="17" t="s">
        <v>56</v>
      </c>
      <c r="H626" s="16" t="s">
        <v>54</v>
      </c>
      <c r="I626" s="16">
        <v>1</v>
      </c>
      <c r="J626" s="33">
        <v>540</v>
      </c>
      <c r="K626" s="33">
        <f t="shared" si="127"/>
        <v>540</v>
      </c>
      <c r="L626" s="34">
        <v>510</v>
      </c>
      <c r="M626" s="33">
        <f t="shared" si="128"/>
        <v>510</v>
      </c>
      <c r="N626" s="35">
        <v>440</v>
      </c>
      <c r="O626" s="35">
        <v>440</v>
      </c>
      <c r="P626" s="35">
        <f t="shared" si="129"/>
        <v>496.67</v>
      </c>
      <c r="Q626" s="35">
        <f t="shared" si="130"/>
        <v>496.67</v>
      </c>
      <c r="R626" s="35"/>
      <c r="S626" s="35"/>
      <c r="T626" s="41"/>
      <c r="X626" s="1" t="e">
        <f t="shared" si="135"/>
        <v>#N/A</v>
      </c>
      <c r="AA626" s="46">
        <v>1828147</v>
      </c>
      <c r="AB626" s="44" t="s">
        <v>1572</v>
      </c>
      <c r="AC626" s="44" t="s">
        <v>1623</v>
      </c>
      <c r="AD626" s="45" t="s">
        <v>1558</v>
      </c>
      <c r="AE626" s="44" t="s">
        <v>1559</v>
      </c>
      <c r="AF626" s="44">
        <v>1700</v>
      </c>
      <c r="AG626" s="44">
        <v>0</v>
      </c>
      <c r="AH626" s="44">
        <f t="shared" si="131"/>
        <v>850</v>
      </c>
      <c r="AI626" s="44" t="s">
        <v>4746</v>
      </c>
      <c r="AJ626" s="50">
        <v>45516</v>
      </c>
      <c r="AK626" s="49" t="s">
        <v>4747</v>
      </c>
      <c r="AL626" s="44" t="s">
        <v>1608</v>
      </c>
      <c r="AM626" s="1" t="e">
        <f>VLOOKUP(C:C,AV:AW,2,FALSE)</f>
        <v>#N/A</v>
      </c>
      <c r="AQ626" s="52"/>
      <c r="AR626" s="52"/>
      <c r="AS626" s="52"/>
      <c r="AT626" s="52"/>
      <c r="AU626" s="52"/>
      <c r="AV626" s="52"/>
      <c r="AW626" s="52"/>
      <c r="AX626" s="52"/>
      <c r="AY626" s="96"/>
      <c r="AZ626" s="52"/>
      <c r="BH626" s="1" t="e">
        <f>VLOOKUP(C:C,BN:BO,2,FALSE)</f>
        <v>#N/A</v>
      </c>
      <c r="BI626" s="1" t="e">
        <f t="shared" si="132"/>
        <v>#N/A</v>
      </c>
      <c r="BJ626" s="76">
        <v>1597326</v>
      </c>
      <c r="BK626" s="75" t="s">
        <v>1572</v>
      </c>
      <c r="BL626" s="75" t="s">
        <v>1605</v>
      </c>
      <c r="BM626" s="75" t="s">
        <v>766</v>
      </c>
      <c r="BN626" s="77" t="s">
        <v>280</v>
      </c>
      <c r="BO626" s="78">
        <v>45</v>
      </c>
      <c r="BP626" s="75" t="s">
        <v>4748</v>
      </c>
      <c r="BQ626" s="80">
        <v>45152</v>
      </c>
      <c r="BR626" s="75" t="s">
        <v>4749</v>
      </c>
      <c r="BS626" s="75" t="s">
        <v>1671</v>
      </c>
      <c r="BT626" s="75">
        <v>90</v>
      </c>
      <c r="BU626" s="75">
        <v>0</v>
      </c>
    </row>
    <row r="627" ht="40.5" spans="1:73">
      <c r="A627" s="16">
        <f t="shared" si="126"/>
        <v>623</v>
      </c>
      <c r="B627" s="16" t="s">
        <v>1477</v>
      </c>
      <c r="C627" s="16" t="s">
        <v>1479</v>
      </c>
      <c r="D627" s="16" t="s">
        <v>52</v>
      </c>
      <c r="E627" s="16">
        <v>5</v>
      </c>
      <c r="F627" s="17" t="s">
        <v>56</v>
      </c>
      <c r="G627" s="17" t="s">
        <v>56</v>
      </c>
      <c r="H627" s="16" t="s">
        <v>54</v>
      </c>
      <c r="I627" s="16">
        <v>1</v>
      </c>
      <c r="J627" s="33">
        <v>540</v>
      </c>
      <c r="K627" s="33">
        <f t="shared" si="127"/>
        <v>2700</v>
      </c>
      <c r="L627" s="34">
        <v>510</v>
      </c>
      <c r="M627" s="33">
        <f t="shared" si="128"/>
        <v>2550</v>
      </c>
      <c r="N627" s="35">
        <v>440</v>
      </c>
      <c r="O627" s="35">
        <v>2200</v>
      </c>
      <c r="P627" s="35">
        <f t="shared" si="129"/>
        <v>496.67</v>
      </c>
      <c r="Q627" s="35">
        <f t="shared" si="130"/>
        <v>2483.35</v>
      </c>
      <c r="R627" s="35"/>
      <c r="S627" s="35"/>
      <c r="T627" s="41"/>
      <c r="X627" s="1">
        <f>VLOOKUP(C:C,AE:AH,4,FALSE)</f>
        <v>500</v>
      </c>
      <c r="Y627" s="1">
        <f t="shared" ref="Y627:Y630" si="137">L627-X627</f>
        <v>10</v>
      </c>
      <c r="AA627" s="46">
        <v>1828147</v>
      </c>
      <c r="AB627" s="44" t="s">
        <v>1572</v>
      </c>
      <c r="AC627" s="44" t="s">
        <v>1623</v>
      </c>
      <c r="AD627" s="45" t="s">
        <v>1558</v>
      </c>
      <c r="AE627" s="44" t="s">
        <v>1559</v>
      </c>
      <c r="AF627" s="44">
        <v>1700</v>
      </c>
      <c r="AG627" s="44">
        <v>0</v>
      </c>
      <c r="AH627" s="44">
        <f t="shared" si="131"/>
        <v>850</v>
      </c>
      <c r="AI627" s="44" t="s">
        <v>4750</v>
      </c>
      <c r="AJ627" s="50">
        <v>45516</v>
      </c>
      <c r="AK627" s="49" t="s">
        <v>4751</v>
      </c>
      <c r="AL627" s="44" t="s">
        <v>1608</v>
      </c>
      <c r="AM627" s="1" t="e">
        <f>VLOOKUP(C:C,AV:AW,2,FALSE)</f>
        <v>#N/A</v>
      </c>
      <c r="AQ627" s="52"/>
      <c r="AR627" s="52"/>
      <c r="AS627" s="52"/>
      <c r="AT627" s="52"/>
      <c r="AU627" s="52"/>
      <c r="AV627" s="52"/>
      <c r="AW627" s="52"/>
      <c r="AX627" s="52"/>
      <c r="AY627" s="96"/>
      <c r="AZ627" s="52"/>
      <c r="BH627" s="1" t="e">
        <f>VLOOKUP(C:C,BN:BO,2,FALSE)</f>
        <v>#N/A</v>
      </c>
      <c r="BI627" s="1" t="e">
        <f t="shared" si="132"/>
        <v>#N/A</v>
      </c>
      <c r="BJ627" s="76">
        <v>1597326</v>
      </c>
      <c r="BK627" s="75" t="s">
        <v>1572</v>
      </c>
      <c r="BL627" s="75" t="s">
        <v>1605</v>
      </c>
      <c r="BM627" s="75" t="s">
        <v>766</v>
      </c>
      <c r="BN627" s="77" t="s">
        <v>280</v>
      </c>
      <c r="BO627" s="78">
        <v>45</v>
      </c>
      <c r="BP627" s="75" t="s">
        <v>4752</v>
      </c>
      <c r="BQ627" s="80">
        <v>45152</v>
      </c>
      <c r="BR627" s="75" t="s">
        <v>4753</v>
      </c>
      <c r="BS627" s="75" t="s">
        <v>1671</v>
      </c>
      <c r="BT627" s="75">
        <v>90</v>
      </c>
      <c r="BU627" s="75">
        <v>0</v>
      </c>
    </row>
    <row r="628" ht="40.5" spans="1:73">
      <c r="A628" s="16">
        <f t="shared" si="126"/>
        <v>624</v>
      </c>
      <c r="B628" s="16" t="s">
        <v>1477</v>
      </c>
      <c r="C628" s="16" t="s">
        <v>1479</v>
      </c>
      <c r="D628" s="16" t="s">
        <v>204</v>
      </c>
      <c r="E628" s="16">
        <v>1</v>
      </c>
      <c r="F628" s="17" t="s">
        <v>56</v>
      </c>
      <c r="G628" s="17" t="s">
        <v>56</v>
      </c>
      <c r="H628" s="16" t="s">
        <v>54</v>
      </c>
      <c r="I628" s="16">
        <v>1</v>
      </c>
      <c r="J628" s="33">
        <v>540</v>
      </c>
      <c r="K628" s="33">
        <f t="shared" si="127"/>
        <v>540</v>
      </c>
      <c r="L628" s="34">
        <v>510</v>
      </c>
      <c r="M628" s="33">
        <f t="shared" si="128"/>
        <v>510</v>
      </c>
      <c r="N628" s="35">
        <v>440</v>
      </c>
      <c r="O628" s="35">
        <v>440</v>
      </c>
      <c r="P628" s="35">
        <f t="shared" si="129"/>
        <v>496.67</v>
      </c>
      <c r="Q628" s="35">
        <f t="shared" si="130"/>
        <v>496.67</v>
      </c>
      <c r="R628" s="35"/>
      <c r="S628" s="35"/>
      <c r="T628" s="41"/>
      <c r="X628" s="1">
        <f>VLOOKUP(C:C,AE:AH,4,FALSE)</f>
        <v>500</v>
      </c>
      <c r="Y628" s="1">
        <f t="shared" si="137"/>
        <v>10</v>
      </c>
      <c r="AA628" s="46">
        <v>1828147</v>
      </c>
      <c r="AB628" s="44" t="s">
        <v>1572</v>
      </c>
      <c r="AC628" s="44" t="s">
        <v>1623</v>
      </c>
      <c r="AD628" s="45" t="s">
        <v>1558</v>
      </c>
      <c r="AE628" s="44" t="s">
        <v>1559</v>
      </c>
      <c r="AF628" s="44">
        <v>1700</v>
      </c>
      <c r="AG628" s="44">
        <v>0</v>
      </c>
      <c r="AH628" s="44">
        <f t="shared" si="131"/>
        <v>850</v>
      </c>
      <c r="AI628" s="44" t="s">
        <v>4754</v>
      </c>
      <c r="AJ628" s="50">
        <v>45516</v>
      </c>
      <c r="AK628" s="49" t="s">
        <v>4755</v>
      </c>
      <c r="AL628" s="44" t="s">
        <v>1608</v>
      </c>
      <c r="AM628" s="1" t="e">
        <f>VLOOKUP(C:C,AV:AW,2,FALSE)</f>
        <v>#N/A</v>
      </c>
      <c r="AQ628" s="52"/>
      <c r="AR628" s="52"/>
      <c r="AS628" s="52"/>
      <c r="AT628" s="52"/>
      <c r="AU628" s="52"/>
      <c r="AV628" s="52"/>
      <c r="AW628" s="52"/>
      <c r="AX628" s="52"/>
      <c r="AY628" s="96"/>
      <c r="AZ628" s="52"/>
      <c r="BH628" s="1" t="e">
        <f>VLOOKUP(C:C,BN:BO,2,FALSE)</f>
        <v>#N/A</v>
      </c>
      <c r="BI628" s="1" t="e">
        <f t="shared" si="132"/>
        <v>#N/A</v>
      </c>
      <c r="BJ628" s="76">
        <v>1597326</v>
      </c>
      <c r="BK628" s="75" t="s">
        <v>1572</v>
      </c>
      <c r="BL628" s="75" t="s">
        <v>1605</v>
      </c>
      <c r="BM628" s="75" t="s">
        <v>766</v>
      </c>
      <c r="BN628" s="77" t="s">
        <v>278</v>
      </c>
      <c r="BO628" s="78">
        <v>45</v>
      </c>
      <c r="BP628" s="75" t="s">
        <v>4756</v>
      </c>
      <c r="BQ628" s="80">
        <v>45152</v>
      </c>
      <c r="BR628" s="75" t="s">
        <v>4757</v>
      </c>
      <c r="BS628" s="75" t="s">
        <v>1671</v>
      </c>
      <c r="BT628" s="75">
        <v>90</v>
      </c>
      <c r="BU628" s="75">
        <v>0</v>
      </c>
    </row>
    <row r="629" ht="40.5" spans="1:73">
      <c r="A629" s="16">
        <f t="shared" si="126"/>
        <v>625</v>
      </c>
      <c r="B629" s="16" t="s">
        <v>1477</v>
      </c>
      <c r="C629" s="16" t="s">
        <v>1480</v>
      </c>
      <c r="D629" s="16" t="s">
        <v>40</v>
      </c>
      <c r="E629" s="16">
        <v>1</v>
      </c>
      <c r="F629" s="17" t="s">
        <v>56</v>
      </c>
      <c r="G629" s="17" t="s">
        <v>56</v>
      </c>
      <c r="H629" s="16" t="s">
        <v>54</v>
      </c>
      <c r="I629" s="16">
        <v>1</v>
      </c>
      <c r="J629" s="33">
        <v>540</v>
      </c>
      <c r="K629" s="33">
        <f t="shared" si="127"/>
        <v>540</v>
      </c>
      <c r="L629" s="34">
        <v>510</v>
      </c>
      <c r="M629" s="33">
        <f t="shared" si="128"/>
        <v>510</v>
      </c>
      <c r="N629" s="35">
        <v>440</v>
      </c>
      <c r="O629" s="35">
        <v>440</v>
      </c>
      <c r="P629" s="35">
        <f t="shared" si="129"/>
        <v>496.67</v>
      </c>
      <c r="Q629" s="35">
        <f t="shared" si="130"/>
        <v>496.67</v>
      </c>
      <c r="R629" s="35"/>
      <c r="S629" s="35"/>
      <c r="T629" s="41"/>
      <c r="X629" s="1" t="e">
        <f t="shared" si="135"/>
        <v>#N/A</v>
      </c>
      <c r="AA629" s="46">
        <v>1828147</v>
      </c>
      <c r="AB629" s="44" t="s">
        <v>1572</v>
      </c>
      <c r="AC629" s="44" t="s">
        <v>1623</v>
      </c>
      <c r="AD629" s="45" t="s">
        <v>4758</v>
      </c>
      <c r="AE629" s="44" t="s">
        <v>1072</v>
      </c>
      <c r="AF629" s="44">
        <v>1100</v>
      </c>
      <c r="AG629" s="44">
        <v>0</v>
      </c>
      <c r="AH629" s="44">
        <f t="shared" si="131"/>
        <v>550</v>
      </c>
      <c r="AI629" s="44" t="s">
        <v>4759</v>
      </c>
      <c r="AJ629" s="50">
        <v>45516</v>
      </c>
      <c r="AK629" s="49" t="s">
        <v>4760</v>
      </c>
      <c r="AL629" s="44" t="s">
        <v>1608</v>
      </c>
      <c r="AM629" s="1" t="e">
        <f>VLOOKUP(C:C,AV:AW,2,FALSE)</f>
        <v>#N/A</v>
      </c>
      <c r="AQ629" s="52"/>
      <c r="AR629" s="52"/>
      <c r="AS629" s="52"/>
      <c r="AT629" s="52"/>
      <c r="AU629" s="52"/>
      <c r="AV629" s="52"/>
      <c r="AW629" s="52"/>
      <c r="AX629" s="52"/>
      <c r="AY629" s="96"/>
      <c r="AZ629" s="52"/>
      <c r="BH629" s="1" t="e">
        <f>VLOOKUP(C:C,BN:BO,2,FALSE)</f>
        <v>#N/A</v>
      </c>
      <c r="BI629" s="1" t="e">
        <f t="shared" si="132"/>
        <v>#N/A</v>
      </c>
      <c r="BJ629" s="76">
        <v>1597326</v>
      </c>
      <c r="BK629" s="75" t="s">
        <v>1572</v>
      </c>
      <c r="BL629" s="75" t="s">
        <v>1605</v>
      </c>
      <c r="BM629" s="75" t="s">
        <v>1354</v>
      </c>
      <c r="BN629" s="77" t="s">
        <v>278</v>
      </c>
      <c r="BO629" s="78">
        <v>45</v>
      </c>
      <c r="BP629" s="75" t="s">
        <v>4761</v>
      </c>
      <c r="BQ629" s="80">
        <v>45152</v>
      </c>
      <c r="BR629" s="75" t="s">
        <v>4762</v>
      </c>
      <c r="BS629" s="75" t="s">
        <v>1671</v>
      </c>
      <c r="BT629" s="75">
        <v>90</v>
      </c>
      <c r="BU629" s="75">
        <v>0</v>
      </c>
    </row>
    <row r="630" ht="40.5" spans="1:73">
      <c r="A630" s="16">
        <f t="shared" si="126"/>
        <v>626</v>
      </c>
      <c r="B630" s="16" t="s">
        <v>1481</v>
      </c>
      <c r="C630" s="16" t="s">
        <v>1482</v>
      </c>
      <c r="D630" s="16" t="s">
        <v>40</v>
      </c>
      <c r="E630" s="16">
        <v>1</v>
      </c>
      <c r="F630" s="17" t="s">
        <v>4763</v>
      </c>
      <c r="G630" s="17" t="s">
        <v>4763</v>
      </c>
      <c r="H630" s="16" t="s">
        <v>42</v>
      </c>
      <c r="I630" s="16">
        <v>1</v>
      </c>
      <c r="J630" s="33">
        <v>900</v>
      </c>
      <c r="K630" s="33">
        <f t="shared" si="127"/>
        <v>900</v>
      </c>
      <c r="L630" s="34">
        <v>1377</v>
      </c>
      <c r="M630" s="33">
        <f t="shared" si="128"/>
        <v>1377</v>
      </c>
      <c r="N630" s="35">
        <v>540</v>
      </c>
      <c r="O630" s="35">
        <v>540</v>
      </c>
      <c r="P630" s="35">
        <f t="shared" si="129"/>
        <v>939</v>
      </c>
      <c r="Q630" s="35">
        <f t="shared" si="130"/>
        <v>939</v>
      </c>
      <c r="R630" s="35"/>
      <c r="S630" s="35"/>
      <c r="T630" s="41"/>
      <c r="X630" s="1">
        <f>VLOOKUP(C:C,AE:AH,4,FALSE)</f>
        <v>1200</v>
      </c>
      <c r="Y630" s="1">
        <f t="shared" si="137"/>
        <v>177</v>
      </c>
      <c r="AA630" s="46">
        <v>1828147</v>
      </c>
      <c r="AB630" s="44" t="s">
        <v>1572</v>
      </c>
      <c r="AC630" s="44" t="s">
        <v>1623</v>
      </c>
      <c r="AD630" s="45" t="s">
        <v>678</v>
      </c>
      <c r="AE630" s="44" t="s">
        <v>679</v>
      </c>
      <c r="AF630" s="44">
        <v>800</v>
      </c>
      <c r="AG630" s="44">
        <v>0</v>
      </c>
      <c r="AH630" s="44">
        <f t="shared" si="131"/>
        <v>400</v>
      </c>
      <c r="AI630" s="44" t="s">
        <v>4764</v>
      </c>
      <c r="AJ630" s="50">
        <v>45516</v>
      </c>
      <c r="AK630" s="49" t="s">
        <v>4765</v>
      </c>
      <c r="AL630" s="44" t="s">
        <v>1608</v>
      </c>
      <c r="AM630" s="1" t="e">
        <f>VLOOKUP(C:C,AV:AW,2,FALSE)</f>
        <v>#N/A</v>
      </c>
      <c r="AQ630" s="52"/>
      <c r="AR630" s="52"/>
      <c r="AS630" s="52"/>
      <c r="AT630" s="52"/>
      <c r="AU630" s="52"/>
      <c r="AV630" s="52"/>
      <c r="AW630" s="52"/>
      <c r="AX630" s="52"/>
      <c r="AY630" s="96"/>
      <c r="AZ630" s="52"/>
      <c r="BH630" s="1">
        <f>VLOOKUP(C:C,BN:BO,2,FALSE)</f>
        <v>1200</v>
      </c>
      <c r="BI630" s="1">
        <f t="shared" si="132"/>
        <v>177</v>
      </c>
      <c r="BJ630" s="76">
        <v>1597326</v>
      </c>
      <c r="BK630" s="75" t="s">
        <v>1572</v>
      </c>
      <c r="BL630" s="75" t="s">
        <v>1605</v>
      </c>
      <c r="BM630" s="75" t="s">
        <v>1354</v>
      </c>
      <c r="BN630" s="77" t="s">
        <v>278</v>
      </c>
      <c r="BO630" s="78">
        <v>45</v>
      </c>
      <c r="BP630" s="75" t="s">
        <v>4766</v>
      </c>
      <c r="BQ630" s="80">
        <v>45152</v>
      </c>
      <c r="BR630" s="75" t="s">
        <v>4767</v>
      </c>
      <c r="BS630" s="75" t="s">
        <v>1671</v>
      </c>
      <c r="BT630" s="75">
        <v>90</v>
      </c>
      <c r="BU630" s="75">
        <v>0</v>
      </c>
    </row>
    <row r="631" ht="36" spans="1:73">
      <c r="A631" s="16">
        <f t="shared" si="126"/>
        <v>627</v>
      </c>
      <c r="B631" s="23" t="s">
        <v>1484</v>
      </c>
      <c r="C631" s="16" t="s">
        <v>159</v>
      </c>
      <c r="D631" s="16" t="s">
        <v>40</v>
      </c>
      <c r="E631" s="16">
        <v>1</v>
      </c>
      <c r="F631" s="18" t="s">
        <v>4768</v>
      </c>
      <c r="G631" s="18" t="s">
        <v>4768</v>
      </c>
      <c r="H631" s="16" t="s">
        <v>4769</v>
      </c>
      <c r="I631" s="16">
        <v>1</v>
      </c>
      <c r="J631" s="33">
        <v>90</v>
      </c>
      <c r="K631" s="33">
        <f t="shared" si="127"/>
        <v>90</v>
      </c>
      <c r="L631" s="34">
        <v>30.6</v>
      </c>
      <c r="M631" s="33">
        <f t="shared" si="128"/>
        <v>30.6</v>
      </c>
      <c r="N631" s="35">
        <v>54</v>
      </c>
      <c r="O631" s="35">
        <v>54</v>
      </c>
      <c r="P631" s="35">
        <f t="shared" si="129"/>
        <v>58.2</v>
      </c>
      <c r="Q631" s="35">
        <f t="shared" si="130"/>
        <v>58.2</v>
      </c>
      <c r="R631" s="35"/>
      <c r="S631" s="35"/>
      <c r="T631" s="41"/>
      <c r="X631" s="1" t="e">
        <f t="shared" si="135"/>
        <v>#N/A</v>
      </c>
      <c r="AA631" s="46">
        <v>1828147</v>
      </c>
      <c r="AB631" s="44" t="s">
        <v>1572</v>
      </c>
      <c r="AC631" s="44" t="s">
        <v>1623</v>
      </c>
      <c r="AD631" s="45" t="s">
        <v>1507</v>
      </c>
      <c r="AE631" s="44" t="s">
        <v>1508</v>
      </c>
      <c r="AF631" s="44">
        <v>1500</v>
      </c>
      <c r="AG631" s="44">
        <v>0</v>
      </c>
      <c r="AH631" s="44">
        <f t="shared" si="131"/>
        <v>750</v>
      </c>
      <c r="AI631" s="44" t="s">
        <v>4770</v>
      </c>
      <c r="AJ631" s="50">
        <v>45516</v>
      </c>
      <c r="AK631" s="49" t="s">
        <v>4771</v>
      </c>
      <c r="AL631" s="44" t="s">
        <v>1608</v>
      </c>
      <c r="AM631" s="1" t="e">
        <f>VLOOKUP(C:C,AV:AW,2,FALSE)</f>
        <v>#N/A</v>
      </c>
      <c r="AQ631" s="52"/>
      <c r="AR631" s="52"/>
      <c r="AS631" s="52"/>
      <c r="AT631" s="52"/>
      <c r="AU631" s="52"/>
      <c r="AV631" s="52"/>
      <c r="AW631" s="52"/>
      <c r="AX631" s="52"/>
      <c r="AY631" s="96"/>
      <c r="AZ631" s="52"/>
      <c r="BH631" s="1" t="e">
        <f>VLOOKUP(C:C,BN:BO,2,FALSE)</f>
        <v>#N/A</v>
      </c>
      <c r="BI631" s="1" t="e">
        <f t="shared" si="132"/>
        <v>#N/A</v>
      </c>
      <c r="BJ631" s="76">
        <v>1597363</v>
      </c>
      <c r="BK631" s="75" t="s">
        <v>1572</v>
      </c>
      <c r="BL631" s="75" t="s">
        <v>1605</v>
      </c>
      <c r="BM631" s="75" t="s">
        <v>4772</v>
      </c>
      <c r="BN631" s="77" t="s">
        <v>4773</v>
      </c>
      <c r="BO631" s="78">
        <v>200</v>
      </c>
      <c r="BP631" s="75" t="s">
        <v>4774</v>
      </c>
      <c r="BQ631" s="80">
        <v>45152</v>
      </c>
      <c r="BR631" s="75" t="s">
        <v>4775</v>
      </c>
      <c r="BS631" s="75" t="s">
        <v>1671</v>
      </c>
      <c r="BT631" s="75">
        <v>400</v>
      </c>
      <c r="BU631" s="75">
        <v>0</v>
      </c>
    </row>
    <row r="632" ht="45" spans="1:73">
      <c r="A632" s="16">
        <f t="shared" si="126"/>
        <v>628</v>
      </c>
      <c r="B632" s="16" t="s">
        <v>1486</v>
      </c>
      <c r="C632" s="16" t="s">
        <v>1487</v>
      </c>
      <c r="D632" s="16" t="s">
        <v>40</v>
      </c>
      <c r="E632" s="16">
        <v>6</v>
      </c>
      <c r="F632" s="18" t="s">
        <v>4776</v>
      </c>
      <c r="G632" s="18" t="s">
        <v>4776</v>
      </c>
      <c r="H632" s="16" t="s">
        <v>42</v>
      </c>
      <c r="I632" s="16">
        <v>2</v>
      </c>
      <c r="J632" s="32">
        <v>135</v>
      </c>
      <c r="K632" s="33">
        <f t="shared" si="127"/>
        <v>1620</v>
      </c>
      <c r="L632" s="34">
        <v>122.4</v>
      </c>
      <c r="M632" s="33">
        <f t="shared" si="128"/>
        <v>1468.8</v>
      </c>
      <c r="N632" s="35">
        <v>90</v>
      </c>
      <c r="O632" s="35">
        <v>1080</v>
      </c>
      <c r="P632" s="35">
        <f t="shared" si="129"/>
        <v>115.8</v>
      </c>
      <c r="Q632" s="35">
        <f t="shared" si="130"/>
        <v>1389.6</v>
      </c>
      <c r="R632" s="35"/>
      <c r="S632" s="35"/>
      <c r="T632" s="41"/>
      <c r="X632" s="1" t="e">
        <f t="shared" si="135"/>
        <v>#N/A</v>
      </c>
      <c r="AA632" s="46">
        <v>1828150</v>
      </c>
      <c r="AB632" s="44" t="s">
        <v>1572</v>
      </c>
      <c r="AC632" s="44" t="s">
        <v>1623</v>
      </c>
      <c r="AD632" s="45" t="s">
        <v>345</v>
      </c>
      <c r="AE632" s="44" t="s">
        <v>359</v>
      </c>
      <c r="AF632" s="44">
        <v>1200</v>
      </c>
      <c r="AG632" s="44">
        <v>0</v>
      </c>
      <c r="AH632" s="44">
        <f t="shared" si="131"/>
        <v>600</v>
      </c>
      <c r="AI632" s="44" t="s">
        <v>4777</v>
      </c>
      <c r="AJ632" s="50">
        <v>45516</v>
      </c>
      <c r="AK632" s="49" t="s">
        <v>4778</v>
      </c>
      <c r="AL632" s="44" t="s">
        <v>1608</v>
      </c>
      <c r="AM632" s="1" t="e">
        <f>VLOOKUP(C:C,AV:AW,2,FALSE)</f>
        <v>#N/A</v>
      </c>
      <c r="AQ632" s="52"/>
      <c r="AR632" s="52"/>
      <c r="AS632" s="52"/>
      <c r="AT632" s="52"/>
      <c r="AU632" s="52"/>
      <c r="AV632" s="52"/>
      <c r="AW632" s="52"/>
      <c r="AX632" s="52"/>
      <c r="AY632" s="96"/>
      <c r="AZ632" s="52"/>
      <c r="BH632" s="1" t="e">
        <f>VLOOKUP(C:C,BN:BO,2,FALSE)</f>
        <v>#N/A</v>
      </c>
      <c r="BI632" s="1" t="e">
        <f t="shared" si="132"/>
        <v>#N/A</v>
      </c>
      <c r="BJ632" s="76">
        <v>1597363</v>
      </c>
      <c r="BK632" s="75" t="s">
        <v>1572</v>
      </c>
      <c r="BL632" s="75" t="s">
        <v>1605</v>
      </c>
      <c r="BM632" s="75" t="s">
        <v>4779</v>
      </c>
      <c r="BN632" s="77" t="s">
        <v>1383</v>
      </c>
      <c r="BO632" s="78">
        <v>200</v>
      </c>
      <c r="BP632" s="75" t="s">
        <v>4780</v>
      </c>
      <c r="BQ632" s="80">
        <v>45152</v>
      </c>
      <c r="BR632" s="75" t="s">
        <v>1628</v>
      </c>
      <c r="BS632" s="75" t="s">
        <v>1608</v>
      </c>
      <c r="BT632" s="75">
        <v>400</v>
      </c>
      <c r="BU632" s="75">
        <v>0</v>
      </c>
    </row>
    <row r="633" ht="56.25" spans="1:73">
      <c r="A633" s="16">
        <f t="shared" si="126"/>
        <v>629</v>
      </c>
      <c r="B633" s="16" t="s">
        <v>1489</v>
      </c>
      <c r="C633" s="16" t="s">
        <v>1490</v>
      </c>
      <c r="D633" s="16" t="s">
        <v>40</v>
      </c>
      <c r="E633" s="16">
        <v>6</v>
      </c>
      <c r="F633" s="18" t="s">
        <v>4781</v>
      </c>
      <c r="G633" s="18" t="s">
        <v>4781</v>
      </c>
      <c r="H633" s="16" t="s">
        <v>4769</v>
      </c>
      <c r="I633" s="16">
        <v>2</v>
      </c>
      <c r="J633" s="32">
        <v>135</v>
      </c>
      <c r="K633" s="33">
        <f t="shared" si="127"/>
        <v>1620</v>
      </c>
      <c r="L633" s="34">
        <v>122.4</v>
      </c>
      <c r="M633" s="33">
        <f t="shared" si="128"/>
        <v>1468.8</v>
      </c>
      <c r="N633" s="35">
        <v>90</v>
      </c>
      <c r="O633" s="35">
        <v>1080</v>
      </c>
      <c r="P633" s="35">
        <f t="shared" si="129"/>
        <v>115.8</v>
      </c>
      <c r="Q633" s="35">
        <f t="shared" si="130"/>
        <v>1389.6</v>
      </c>
      <c r="R633" s="35"/>
      <c r="S633" s="35"/>
      <c r="T633" s="41"/>
      <c r="X633" s="1" t="e">
        <f t="shared" si="135"/>
        <v>#N/A</v>
      </c>
      <c r="AA633" s="46">
        <v>1828150</v>
      </c>
      <c r="AB633" s="44" t="s">
        <v>1572</v>
      </c>
      <c r="AC633" s="44" t="s">
        <v>1623</v>
      </c>
      <c r="AD633" s="45" t="s">
        <v>345</v>
      </c>
      <c r="AE633" s="44" t="s">
        <v>359</v>
      </c>
      <c r="AF633" s="44">
        <v>1200</v>
      </c>
      <c r="AG633" s="44">
        <v>0</v>
      </c>
      <c r="AH633" s="44">
        <f t="shared" si="131"/>
        <v>600</v>
      </c>
      <c r="AI633" s="44" t="s">
        <v>4782</v>
      </c>
      <c r="AJ633" s="50">
        <v>45516</v>
      </c>
      <c r="AK633" s="49" t="s">
        <v>3053</v>
      </c>
      <c r="AL633" s="44" t="s">
        <v>1608</v>
      </c>
      <c r="AM633" s="1" t="e">
        <f>VLOOKUP(C:C,AV:AW,2,FALSE)</f>
        <v>#N/A</v>
      </c>
      <c r="AQ633" s="52"/>
      <c r="AR633" s="52"/>
      <c r="AS633" s="52"/>
      <c r="AT633" s="52"/>
      <c r="AU633" s="52"/>
      <c r="AV633" s="52"/>
      <c r="AW633" s="52"/>
      <c r="AX633" s="52"/>
      <c r="AY633" s="96"/>
      <c r="AZ633" s="52"/>
      <c r="BH633" s="1" t="e">
        <f>VLOOKUP(C:C,BN:BO,2,FALSE)</f>
        <v>#N/A</v>
      </c>
      <c r="BI633" s="1" t="e">
        <f t="shared" si="132"/>
        <v>#N/A</v>
      </c>
      <c r="BJ633" s="76">
        <v>1597363</v>
      </c>
      <c r="BK633" s="75" t="s">
        <v>1572</v>
      </c>
      <c r="BL633" s="75" t="s">
        <v>1605</v>
      </c>
      <c r="BM633" s="75" t="s">
        <v>4465</v>
      </c>
      <c r="BN633" s="77" t="s">
        <v>1383</v>
      </c>
      <c r="BO633" s="78">
        <v>105</v>
      </c>
      <c r="BP633" s="75" t="s">
        <v>4783</v>
      </c>
      <c r="BQ633" s="80">
        <v>45152</v>
      </c>
      <c r="BR633" s="75" t="s">
        <v>1628</v>
      </c>
      <c r="BS633" s="75" t="s">
        <v>1608</v>
      </c>
      <c r="BT633" s="75">
        <v>210</v>
      </c>
      <c r="BU633" s="75">
        <v>0</v>
      </c>
    </row>
    <row r="634" ht="36" spans="1:73">
      <c r="A634" s="16">
        <f t="shared" si="126"/>
        <v>630</v>
      </c>
      <c r="B634" s="16" t="s">
        <v>1492</v>
      </c>
      <c r="C634" s="16" t="s">
        <v>1493</v>
      </c>
      <c r="D634" s="16" t="s">
        <v>40</v>
      </c>
      <c r="E634" s="16">
        <v>5</v>
      </c>
      <c r="F634" s="19" t="s">
        <v>506</v>
      </c>
      <c r="G634" s="19" t="s">
        <v>506</v>
      </c>
      <c r="H634" s="16" t="s">
        <v>42</v>
      </c>
      <c r="I634" s="16">
        <v>1</v>
      </c>
      <c r="J634" s="33">
        <v>360</v>
      </c>
      <c r="K634" s="33">
        <f t="shared" si="127"/>
        <v>1800</v>
      </c>
      <c r="L634" s="34">
        <v>178.5</v>
      </c>
      <c r="M634" s="33">
        <f t="shared" si="128"/>
        <v>892.5</v>
      </c>
      <c r="N634" s="35">
        <v>378</v>
      </c>
      <c r="O634" s="35">
        <v>1890</v>
      </c>
      <c r="P634" s="35">
        <f t="shared" si="129"/>
        <v>305.5</v>
      </c>
      <c r="Q634" s="35">
        <f t="shared" si="130"/>
        <v>1527.5</v>
      </c>
      <c r="R634" s="35"/>
      <c r="S634" s="35"/>
      <c r="T634" s="41"/>
      <c r="X634" s="1" t="e">
        <f t="shared" si="135"/>
        <v>#N/A</v>
      </c>
      <c r="AA634" s="46">
        <v>1828150</v>
      </c>
      <c r="AB634" s="44" t="s">
        <v>1572</v>
      </c>
      <c r="AC634" s="44" t="s">
        <v>1623</v>
      </c>
      <c r="AD634" s="45" t="s">
        <v>320</v>
      </c>
      <c r="AE634" s="44" t="s">
        <v>321</v>
      </c>
      <c r="AF634" s="44">
        <v>1200</v>
      </c>
      <c r="AG634" s="44">
        <v>0</v>
      </c>
      <c r="AH634" s="44">
        <f t="shared" si="131"/>
        <v>600</v>
      </c>
      <c r="AI634" s="44" t="s">
        <v>4784</v>
      </c>
      <c r="AJ634" s="50">
        <v>45516</v>
      </c>
      <c r="AK634" s="49" t="s">
        <v>4785</v>
      </c>
      <c r="AL634" s="44" t="s">
        <v>1608</v>
      </c>
      <c r="AM634" s="1" t="e">
        <f>VLOOKUP(C:C,AV:AW,2,FALSE)</f>
        <v>#N/A</v>
      </c>
      <c r="AQ634" s="52"/>
      <c r="AR634" s="52"/>
      <c r="AS634" s="52"/>
      <c r="AT634" s="52"/>
      <c r="AU634" s="52"/>
      <c r="AV634" s="52"/>
      <c r="AW634" s="52"/>
      <c r="AX634" s="52"/>
      <c r="AY634" s="96"/>
      <c r="AZ634" s="52"/>
      <c r="BH634" s="1" t="e">
        <f>VLOOKUP(C:C,BN:BO,2,FALSE)</f>
        <v>#N/A</v>
      </c>
      <c r="BI634" s="1" t="e">
        <f t="shared" si="132"/>
        <v>#N/A</v>
      </c>
      <c r="BJ634" s="76">
        <v>1597363</v>
      </c>
      <c r="BK634" s="75" t="s">
        <v>1572</v>
      </c>
      <c r="BL634" s="75" t="s">
        <v>1605</v>
      </c>
      <c r="BM634" s="75" t="s">
        <v>4779</v>
      </c>
      <c r="BN634" s="77" t="s">
        <v>4466</v>
      </c>
      <c r="BO634" s="78">
        <v>50</v>
      </c>
      <c r="BP634" s="75" t="s">
        <v>4786</v>
      </c>
      <c r="BQ634" s="80">
        <v>45152</v>
      </c>
      <c r="BR634" s="75" t="s">
        <v>1628</v>
      </c>
      <c r="BS634" s="75" t="s">
        <v>1608</v>
      </c>
      <c r="BT634" s="75">
        <v>100</v>
      </c>
      <c r="BU634" s="75">
        <v>0</v>
      </c>
    </row>
    <row r="635" ht="36" spans="1:73">
      <c r="A635" s="16">
        <f t="shared" si="126"/>
        <v>631</v>
      </c>
      <c r="B635" s="16" t="s">
        <v>1494</v>
      </c>
      <c r="C635" s="16" t="s">
        <v>40</v>
      </c>
      <c r="D635" s="16" t="s">
        <v>40</v>
      </c>
      <c r="E635" s="16">
        <v>4</v>
      </c>
      <c r="F635" s="17" t="s">
        <v>1495</v>
      </c>
      <c r="G635" s="17" t="s">
        <v>1495</v>
      </c>
      <c r="H635" s="16" t="s">
        <v>42</v>
      </c>
      <c r="I635" s="16">
        <v>1</v>
      </c>
      <c r="J635" s="33">
        <v>270</v>
      </c>
      <c r="K635" s="33">
        <f t="shared" si="127"/>
        <v>1080</v>
      </c>
      <c r="L635" s="34">
        <v>153</v>
      </c>
      <c r="M635" s="33">
        <f t="shared" si="128"/>
        <v>612</v>
      </c>
      <c r="N635" s="35">
        <v>270</v>
      </c>
      <c r="O635" s="35">
        <v>1080</v>
      </c>
      <c r="P635" s="35">
        <f t="shared" si="129"/>
        <v>231</v>
      </c>
      <c r="Q635" s="35">
        <f t="shared" si="130"/>
        <v>924</v>
      </c>
      <c r="R635" s="35"/>
      <c r="S635" s="35"/>
      <c r="T635" s="41"/>
      <c r="X635" s="1">
        <f>VLOOKUP(C:C,AE:AH,4,FALSE)</f>
        <v>300</v>
      </c>
      <c r="Y635" s="1">
        <f t="shared" ref="Y635:Y637" si="138">L635-X635</f>
        <v>-147</v>
      </c>
      <c r="AA635" s="46">
        <v>1828150</v>
      </c>
      <c r="AB635" s="44" t="s">
        <v>1572</v>
      </c>
      <c r="AC635" s="44" t="s">
        <v>1623</v>
      </c>
      <c r="AD635" s="45" t="s">
        <v>345</v>
      </c>
      <c r="AE635" s="44" t="s">
        <v>351</v>
      </c>
      <c r="AF635" s="44">
        <v>800</v>
      </c>
      <c r="AG635" s="44">
        <v>0</v>
      </c>
      <c r="AH635" s="44">
        <f t="shared" si="131"/>
        <v>400</v>
      </c>
      <c r="AI635" s="44" t="s">
        <v>4787</v>
      </c>
      <c r="AJ635" s="50">
        <v>45516</v>
      </c>
      <c r="AK635" s="49" t="s">
        <v>4788</v>
      </c>
      <c r="AL635" s="44" t="s">
        <v>1608</v>
      </c>
      <c r="AM635" s="1">
        <f>VLOOKUP(C:C,AV:AW,2,FALSE)</f>
        <v>200</v>
      </c>
      <c r="AN635" s="1">
        <f>L635-AM635</f>
        <v>-47</v>
      </c>
      <c r="AQ635" s="52"/>
      <c r="AR635" s="52"/>
      <c r="AS635" s="52"/>
      <c r="AT635" s="52"/>
      <c r="AU635" s="52"/>
      <c r="AV635" s="52"/>
      <c r="AW635" s="52"/>
      <c r="AX635" s="52"/>
      <c r="AY635" s="96"/>
      <c r="AZ635" s="52"/>
      <c r="BH635" s="1">
        <f>VLOOKUP(C:C,BN:BO,2,FALSE)</f>
        <v>125</v>
      </c>
      <c r="BI635" s="1">
        <f t="shared" si="132"/>
        <v>28</v>
      </c>
      <c r="BJ635" s="76">
        <v>1598797</v>
      </c>
      <c r="BK635" s="75" t="s">
        <v>1572</v>
      </c>
      <c r="BL635" s="75" t="s">
        <v>1605</v>
      </c>
      <c r="BM635" s="75" t="s">
        <v>474</v>
      </c>
      <c r="BN635" s="77" t="s">
        <v>295</v>
      </c>
      <c r="BO635" s="78">
        <v>45</v>
      </c>
      <c r="BP635" s="75" t="s">
        <v>4789</v>
      </c>
      <c r="BQ635" s="80">
        <v>45154</v>
      </c>
      <c r="BR635" s="75" t="s">
        <v>4790</v>
      </c>
      <c r="BS635" s="75" t="s">
        <v>1671</v>
      </c>
      <c r="BT635" s="75">
        <v>90</v>
      </c>
      <c r="BU635" s="75">
        <v>0</v>
      </c>
    </row>
    <row r="636" ht="157.5" spans="1:73">
      <c r="A636" s="16">
        <f t="shared" si="126"/>
        <v>632</v>
      </c>
      <c r="B636" s="16" t="s">
        <v>1496</v>
      </c>
      <c r="C636" s="16" t="s">
        <v>1497</v>
      </c>
      <c r="D636" s="16" t="s">
        <v>40</v>
      </c>
      <c r="E636" s="16">
        <v>4</v>
      </c>
      <c r="F636" s="100" t="s">
        <v>4791</v>
      </c>
      <c r="G636" s="26" t="s">
        <v>4792</v>
      </c>
      <c r="H636" s="16" t="s">
        <v>42</v>
      </c>
      <c r="I636" s="16">
        <v>1</v>
      </c>
      <c r="J636" s="33">
        <v>315</v>
      </c>
      <c r="K636" s="33">
        <f t="shared" si="127"/>
        <v>1260</v>
      </c>
      <c r="L636" s="34">
        <v>652.8</v>
      </c>
      <c r="M636" s="33">
        <f t="shared" si="128"/>
        <v>2611.2</v>
      </c>
      <c r="N636" s="35">
        <v>180</v>
      </c>
      <c r="O636" s="35">
        <v>720</v>
      </c>
      <c r="P636" s="35">
        <f t="shared" si="129"/>
        <v>382.6</v>
      </c>
      <c r="Q636" s="35">
        <f t="shared" si="130"/>
        <v>1530.4</v>
      </c>
      <c r="R636" s="35"/>
      <c r="S636" s="35"/>
      <c r="T636" s="41"/>
      <c r="X636" s="1">
        <f>VLOOKUP(C:C,AE:AH,4,FALSE)</f>
        <v>640</v>
      </c>
      <c r="Y636" s="1">
        <f t="shared" si="138"/>
        <v>12.8</v>
      </c>
      <c r="AA636" s="46">
        <v>1828150</v>
      </c>
      <c r="AB636" s="44" t="s">
        <v>1572</v>
      </c>
      <c r="AC636" s="44" t="s">
        <v>1623</v>
      </c>
      <c r="AD636" s="45" t="s">
        <v>345</v>
      </c>
      <c r="AE636" s="44" t="s">
        <v>359</v>
      </c>
      <c r="AF636" s="44">
        <v>800</v>
      </c>
      <c r="AG636" s="44">
        <v>0</v>
      </c>
      <c r="AH636" s="44">
        <f t="shared" si="131"/>
        <v>400</v>
      </c>
      <c r="AI636" s="44" t="s">
        <v>4793</v>
      </c>
      <c r="AJ636" s="50">
        <v>45516</v>
      </c>
      <c r="AK636" s="49" t="s">
        <v>4794</v>
      </c>
      <c r="AL636" s="44" t="s">
        <v>1608</v>
      </c>
      <c r="AM636" s="1" t="e">
        <f>VLOOKUP(C:C,AV:AW,2,FALSE)</f>
        <v>#N/A</v>
      </c>
      <c r="AQ636" s="52"/>
      <c r="AR636" s="52"/>
      <c r="AS636" s="52"/>
      <c r="AT636" s="52"/>
      <c r="AU636" s="52"/>
      <c r="AV636" s="52"/>
      <c r="AW636" s="52"/>
      <c r="AX636" s="52"/>
      <c r="AY636" s="96"/>
      <c r="AZ636" s="52"/>
      <c r="BH636" s="1">
        <f>VLOOKUP(C:C,BN:BO,2,FALSE)</f>
        <v>640</v>
      </c>
      <c r="BI636" s="1">
        <f t="shared" si="132"/>
        <v>12.8</v>
      </c>
      <c r="BJ636" s="76">
        <v>1598797</v>
      </c>
      <c r="BK636" s="75" t="s">
        <v>1572</v>
      </c>
      <c r="BL636" s="75" t="s">
        <v>1605</v>
      </c>
      <c r="BM636" s="75" t="s">
        <v>766</v>
      </c>
      <c r="BN636" s="77" t="s">
        <v>278</v>
      </c>
      <c r="BO636" s="78">
        <v>45</v>
      </c>
      <c r="BP636" s="75" t="s">
        <v>4795</v>
      </c>
      <c r="BQ636" s="80">
        <v>45154</v>
      </c>
      <c r="BR636" s="75" t="s">
        <v>4796</v>
      </c>
      <c r="BS636" s="75" t="s">
        <v>1671</v>
      </c>
      <c r="BT636" s="75">
        <v>90</v>
      </c>
      <c r="BU636" s="75">
        <v>0</v>
      </c>
    </row>
    <row r="637" ht="48" spans="1:73">
      <c r="A637" s="16">
        <f t="shared" si="126"/>
        <v>633</v>
      </c>
      <c r="B637" s="16" t="s">
        <v>1499</v>
      </c>
      <c r="C637" s="16" t="s">
        <v>40</v>
      </c>
      <c r="D637" s="16" t="s">
        <v>40</v>
      </c>
      <c r="E637" s="16">
        <v>21</v>
      </c>
      <c r="F637" s="18" t="s">
        <v>1500</v>
      </c>
      <c r="G637" s="18" t="s">
        <v>1500</v>
      </c>
      <c r="H637" s="16" t="s">
        <v>42</v>
      </c>
      <c r="I637" s="16">
        <v>1</v>
      </c>
      <c r="J637" s="33">
        <v>135</v>
      </c>
      <c r="K637" s="33">
        <f t="shared" si="127"/>
        <v>2835</v>
      </c>
      <c r="L637" s="34">
        <v>122.4</v>
      </c>
      <c r="M637" s="33">
        <f t="shared" si="128"/>
        <v>2570.4</v>
      </c>
      <c r="N637" s="35">
        <v>90</v>
      </c>
      <c r="O637" s="35">
        <v>1890</v>
      </c>
      <c r="P637" s="35">
        <f t="shared" si="129"/>
        <v>115.8</v>
      </c>
      <c r="Q637" s="35">
        <f t="shared" si="130"/>
        <v>2431.8</v>
      </c>
      <c r="R637" s="35"/>
      <c r="S637" s="35"/>
      <c r="T637" s="41"/>
      <c r="X637" s="1">
        <f>VLOOKUP(C:C,AE:AH,4,FALSE)</f>
        <v>300</v>
      </c>
      <c r="Y637" s="1">
        <f t="shared" si="138"/>
        <v>-177.6</v>
      </c>
      <c r="AA637" s="46">
        <v>1828150</v>
      </c>
      <c r="AB637" s="44" t="s">
        <v>1572</v>
      </c>
      <c r="AC637" s="44" t="s">
        <v>1623</v>
      </c>
      <c r="AD637" s="45" t="s">
        <v>365</v>
      </c>
      <c r="AE637" s="44" t="s">
        <v>366</v>
      </c>
      <c r="AF637" s="44">
        <v>1000</v>
      </c>
      <c r="AG637" s="44">
        <v>0</v>
      </c>
      <c r="AH637" s="44">
        <f t="shared" si="131"/>
        <v>500</v>
      </c>
      <c r="AI637" s="44" t="s">
        <v>4797</v>
      </c>
      <c r="AJ637" s="50">
        <v>45516</v>
      </c>
      <c r="AK637" s="49" t="s">
        <v>4798</v>
      </c>
      <c r="AL637" s="44" t="s">
        <v>1608</v>
      </c>
      <c r="AM637" s="1">
        <f>VLOOKUP(C:C,AV:AW,2,FALSE)</f>
        <v>200</v>
      </c>
      <c r="AN637" s="1">
        <f>L637-AM637</f>
        <v>-77.6</v>
      </c>
      <c r="AQ637" s="52"/>
      <c r="AR637" s="52"/>
      <c r="AS637" s="52"/>
      <c r="AT637" s="52"/>
      <c r="AU637" s="52"/>
      <c r="AV637" s="52"/>
      <c r="AW637" s="52"/>
      <c r="AX637" s="52"/>
      <c r="AY637" s="96"/>
      <c r="AZ637" s="52"/>
      <c r="BH637" s="1">
        <f>VLOOKUP(C:C,BN:BO,2,FALSE)</f>
        <v>125</v>
      </c>
      <c r="BI637" s="1">
        <f t="shared" si="132"/>
        <v>-2.59999999999999</v>
      </c>
      <c r="BJ637" s="76">
        <v>1598914</v>
      </c>
      <c r="BK637" s="75" t="s">
        <v>1622</v>
      </c>
      <c r="BL637" s="75" t="s">
        <v>1623</v>
      </c>
      <c r="BM637" s="75" t="s">
        <v>380</v>
      </c>
      <c r="BN637" s="77" t="s">
        <v>4006</v>
      </c>
      <c r="BO637" s="78">
        <v>595</v>
      </c>
      <c r="BP637" s="75" t="s">
        <v>4799</v>
      </c>
      <c r="BQ637" s="80">
        <v>45155</v>
      </c>
      <c r="BR637" s="75" t="s">
        <v>4800</v>
      </c>
      <c r="BS637" s="75" t="s">
        <v>1608</v>
      </c>
      <c r="BT637" s="75">
        <v>590</v>
      </c>
      <c r="BU637" s="75">
        <v>600</v>
      </c>
    </row>
    <row r="638" ht="48" spans="1:73">
      <c r="A638" s="16">
        <f t="shared" si="126"/>
        <v>634</v>
      </c>
      <c r="B638" s="23" t="s">
        <v>1501</v>
      </c>
      <c r="C638" s="16" t="s">
        <v>1502</v>
      </c>
      <c r="D638" s="16" t="s">
        <v>40</v>
      </c>
      <c r="E638" s="16">
        <v>4</v>
      </c>
      <c r="F638" s="17" t="s">
        <v>4801</v>
      </c>
      <c r="G638" s="17" t="s">
        <v>4801</v>
      </c>
      <c r="H638" s="16" t="s">
        <v>42</v>
      </c>
      <c r="I638" s="16">
        <v>1</v>
      </c>
      <c r="J638" s="33">
        <v>360</v>
      </c>
      <c r="K638" s="33">
        <f t="shared" si="127"/>
        <v>1440</v>
      </c>
      <c r="L638" s="34">
        <v>20.4</v>
      </c>
      <c r="M638" s="33">
        <f t="shared" si="128"/>
        <v>81.6</v>
      </c>
      <c r="N638" s="35">
        <v>270</v>
      </c>
      <c r="O638" s="35">
        <v>1080</v>
      </c>
      <c r="P638" s="35">
        <f t="shared" si="129"/>
        <v>216.8</v>
      </c>
      <c r="Q638" s="35">
        <f t="shared" si="130"/>
        <v>867.2</v>
      </c>
      <c r="R638" s="35"/>
      <c r="S638" s="35"/>
      <c r="T638" s="41"/>
      <c r="X638" s="1" t="e">
        <f t="shared" si="135"/>
        <v>#N/A</v>
      </c>
      <c r="AA638" s="46">
        <v>1828150</v>
      </c>
      <c r="AB638" s="44" t="s">
        <v>1572</v>
      </c>
      <c r="AC638" s="44" t="s">
        <v>1623</v>
      </c>
      <c r="AD638" s="45" t="s">
        <v>552</v>
      </c>
      <c r="AE638" s="44" t="s">
        <v>553</v>
      </c>
      <c r="AF638" s="44">
        <v>1300</v>
      </c>
      <c r="AG638" s="44">
        <v>0</v>
      </c>
      <c r="AH638" s="44">
        <f t="shared" si="131"/>
        <v>650</v>
      </c>
      <c r="AI638" s="44" t="s">
        <v>4802</v>
      </c>
      <c r="AJ638" s="50">
        <v>45516</v>
      </c>
      <c r="AK638" s="49" t="s">
        <v>4803</v>
      </c>
      <c r="AL638" s="44" t="s">
        <v>1608</v>
      </c>
      <c r="AM638" s="1" t="e">
        <f>VLOOKUP(C:C,AV:AW,2,FALSE)</f>
        <v>#N/A</v>
      </c>
      <c r="AQ638" s="52"/>
      <c r="AR638" s="52"/>
      <c r="AS638" s="52"/>
      <c r="AT638" s="52"/>
      <c r="AU638" s="52"/>
      <c r="AV638" s="52"/>
      <c r="AW638" s="52"/>
      <c r="AX638" s="52"/>
      <c r="AY638" s="96"/>
      <c r="AZ638" s="52"/>
      <c r="BH638" s="1" t="e">
        <f>VLOOKUP(C:C,BN:BO,2,FALSE)</f>
        <v>#N/A</v>
      </c>
      <c r="BI638" s="1" t="e">
        <f t="shared" si="132"/>
        <v>#N/A</v>
      </c>
      <c r="BJ638" s="76">
        <v>1598914</v>
      </c>
      <c r="BK638" s="75" t="s">
        <v>1622</v>
      </c>
      <c r="BL638" s="75" t="s">
        <v>1623</v>
      </c>
      <c r="BM638" s="75" t="s">
        <v>380</v>
      </c>
      <c r="BN638" s="77" t="s">
        <v>3935</v>
      </c>
      <c r="BO638" s="78">
        <v>245</v>
      </c>
      <c r="BP638" s="75" t="s">
        <v>4804</v>
      </c>
      <c r="BQ638" s="80">
        <v>45155</v>
      </c>
      <c r="BR638" s="75" t="s">
        <v>3937</v>
      </c>
      <c r="BS638" s="75" t="s">
        <v>1608</v>
      </c>
      <c r="BT638" s="75">
        <v>490</v>
      </c>
      <c r="BU638" s="75">
        <v>0</v>
      </c>
    </row>
    <row r="639" ht="56.25" spans="1:73">
      <c r="A639" s="16">
        <f t="shared" si="126"/>
        <v>635</v>
      </c>
      <c r="B639" s="16" t="s">
        <v>1504</v>
      </c>
      <c r="C639" s="16" t="s">
        <v>1505</v>
      </c>
      <c r="D639" s="16" t="s">
        <v>40</v>
      </c>
      <c r="E639" s="16">
        <v>1</v>
      </c>
      <c r="F639" s="18" t="s">
        <v>4805</v>
      </c>
      <c r="G639" s="18" t="s">
        <v>4805</v>
      </c>
      <c r="H639" s="16" t="s">
        <v>42</v>
      </c>
      <c r="I639" s="16">
        <v>1</v>
      </c>
      <c r="J639" s="33">
        <v>540</v>
      </c>
      <c r="K639" s="33">
        <f t="shared" si="127"/>
        <v>540</v>
      </c>
      <c r="L639" s="34">
        <v>357</v>
      </c>
      <c r="M639" s="33">
        <f t="shared" si="128"/>
        <v>357</v>
      </c>
      <c r="N639" s="35">
        <v>540</v>
      </c>
      <c r="O639" s="35">
        <v>540</v>
      </c>
      <c r="P639" s="35">
        <f t="shared" si="129"/>
        <v>479</v>
      </c>
      <c r="Q639" s="35">
        <f t="shared" si="130"/>
        <v>479</v>
      </c>
      <c r="R639" s="35"/>
      <c r="S639" s="35"/>
      <c r="T639" s="41"/>
      <c r="X639" s="1" t="e">
        <f t="shared" si="135"/>
        <v>#N/A</v>
      </c>
      <c r="AA639" s="46">
        <v>1828150</v>
      </c>
      <c r="AB639" s="44" t="s">
        <v>1572</v>
      </c>
      <c r="AC639" s="44" t="s">
        <v>1623</v>
      </c>
      <c r="AD639" s="45" t="s">
        <v>786</v>
      </c>
      <c r="AE639" s="44" t="s">
        <v>787</v>
      </c>
      <c r="AF639" s="44">
        <v>1400</v>
      </c>
      <c r="AG639" s="44">
        <v>0</v>
      </c>
      <c r="AH639" s="44">
        <f t="shared" si="131"/>
        <v>700</v>
      </c>
      <c r="AI639" s="44" t="s">
        <v>4806</v>
      </c>
      <c r="AJ639" s="50">
        <v>45516</v>
      </c>
      <c r="AK639" s="49" t="s">
        <v>4807</v>
      </c>
      <c r="AL639" s="44" t="s">
        <v>1608</v>
      </c>
      <c r="AM639" s="1" t="e">
        <f>VLOOKUP(C:C,AV:AW,2,FALSE)</f>
        <v>#N/A</v>
      </c>
      <c r="AQ639" s="52"/>
      <c r="AR639" s="52"/>
      <c r="AS639" s="52"/>
      <c r="AT639" s="52"/>
      <c r="AU639" s="52"/>
      <c r="AV639" s="52"/>
      <c r="AW639" s="52"/>
      <c r="AX639" s="52"/>
      <c r="AY639" s="96"/>
      <c r="AZ639" s="52"/>
      <c r="BH639" s="1">
        <f>VLOOKUP(C:C,BN:BO,2,FALSE)</f>
        <v>550</v>
      </c>
      <c r="BI639" s="1">
        <f t="shared" si="132"/>
        <v>-193</v>
      </c>
      <c r="BJ639" s="76">
        <v>1598914</v>
      </c>
      <c r="BK639" s="75" t="s">
        <v>1622</v>
      </c>
      <c r="BL639" s="75" t="s">
        <v>1623</v>
      </c>
      <c r="BM639" s="75" t="s">
        <v>380</v>
      </c>
      <c r="BN639" s="77" t="s">
        <v>4261</v>
      </c>
      <c r="BO639" s="78">
        <v>245</v>
      </c>
      <c r="BP639" s="75" t="s">
        <v>4808</v>
      </c>
      <c r="BQ639" s="80">
        <v>45155</v>
      </c>
      <c r="BR639" s="75" t="s">
        <v>3923</v>
      </c>
      <c r="BS639" s="75" t="s">
        <v>1608</v>
      </c>
      <c r="BT639" s="75">
        <v>490</v>
      </c>
      <c r="BU639" s="75">
        <v>0</v>
      </c>
    </row>
    <row r="640" ht="48" spans="1:73">
      <c r="A640" s="16">
        <f t="shared" si="126"/>
        <v>636</v>
      </c>
      <c r="B640" s="16" t="s">
        <v>1507</v>
      </c>
      <c r="C640" s="16" t="s">
        <v>1508</v>
      </c>
      <c r="D640" s="16" t="s">
        <v>40</v>
      </c>
      <c r="E640" s="16">
        <v>1</v>
      </c>
      <c r="F640" s="24" t="s">
        <v>4809</v>
      </c>
      <c r="G640" s="18" t="s">
        <v>1509</v>
      </c>
      <c r="H640" s="16" t="s">
        <v>42</v>
      </c>
      <c r="I640" s="16">
        <v>1</v>
      </c>
      <c r="J640" s="33">
        <v>405</v>
      </c>
      <c r="K640" s="33">
        <f t="shared" si="127"/>
        <v>405</v>
      </c>
      <c r="L640" s="34">
        <v>765</v>
      </c>
      <c r="M640" s="33">
        <f t="shared" si="128"/>
        <v>765</v>
      </c>
      <c r="N640" s="35">
        <v>540</v>
      </c>
      <c r="O640" s="35">
        <v>540</v>
      </c>
      <c r="P640" s="35">
        <f t="shared" si="129"/>
        <v>570</v>
      </c>
      <c r="Q640" s="35">
        <f t="shared" si="130"/>
        <v>570</v>
      </c>
      <c r="R640" s="35"/>
      <c r="S640" s="35"/>
      <c r="T640" s="41"/>
      <c r="X640" s="1">
        <f>VLOOKUP(C:C,AE:AH,4,FALSE)</f>
        <v>750</v>
      </c>
      <c r="Y640" s="1">
        <f>L640-X640</f>
        <v>15</v>
      </c>
      <c r="AA640" s="46">
        <v>1828150</v>
      </c>
      <c r="AB640" s="44" t="s">
        <v>1572</v>
      </c>
      <c r="AC640" s="44" t="s">
        <v>1623</v>
      </c>
      <c r="AD640" s="45" t="s">
        <v>1179</v>
      </c>
      <c r="AE640" s="44" t="s">
        <v>1180</v>
      </c>
      <c r="AF640" s="44">
        <v>1000</v>
      </c>
      <c r="AG640" s="44">
        <v>0</v>
      </c>
      <c r="AH640" s="44">
        <f t="shared" si="131"/>
        <v>500</v>
      </c>
      <c r="AI640" s="44" t="s">
        <v>4810</v>
      </c>
      <c r="AJ640" s="50">
        <v>45516</v>
      </c>
      <c r="AK640" s="49" t="s">
        <v>4811</v>
      </c>
      <c r="AL640" s="44" t="s">
        <v>1608</v>
      </c>
      <c r="AM640" s="1" t="e">
        <f>VLOOKUP(C:C,AV:AW,2,FALSE)</f>
        <v>#N/A</v>
      </c>
      <c r="AQ640" s="52"/>
      <c r="AR640" s="52"/>
      <c r="AS640" s="52"/>
      <c r="AT640" s="52"/>
      <c r="AU640" s="52"/>
      <c r="AV640" s="52"/>
      <c r="AW640" s="52"/>
      <c r="AX640" s="52"/>
      <c r="AY640" s="96"/>
      <c r="AZ640" s="52"/>
      <c r="BH640" s="1">
        <f>VLOOKUP(C:C,BN:BO,2,FALSE)</f>
        <v>750</v>
      </c>
      <c r="BI640" s="1">
        <f t="shared" si="132"/>
        <v>15</v>
      </c>
      <c r="BJ640" s="76">
        <v>1598914</v>
      </c>
      <c r="BK640" s="75" t="s">
        <v>1622</v>
      </c>
      <c r="BL640" s="75" t="s">
        <v>1623</v>
      </c>
      <c r="BM640" s="75" t="s">
        <v>380</v>
      </c>
      <c r="BN640" s="77" t="s">
        <v>383</v>
      </c>
      <c r="BO640" s="78">
        <v>245</v>
      </c>
      <c r="BP640" s="75" t="s">
        <v>4812</v>
      </c>
      <c r="BQ640" s="80">
        <v>45155</v>
      </c>
      <c r="BR640" s="75" t="s">
        <v>3927</v>
      </c>
      <c r="BS640" s="75" t="s">
        <v>1608</v>
      </c>
      <c r="BT640" s="75">
        <v>490</v>
      </c>
      <c r="BU640" s="75">
        <v>0</v>
      </c>
    </row>
    <row r="641" ht="48" spans="1:73">
      <c r="A641" s="16">
        <f t="shared" si="126"/>
        <v>637</v>
      </c>
      <c r="B641" s="16" t="s">
        <v>1510</v>
      </c>
      <c r="C641" s="16" t="s">
        <v>1511</v>
      </c>
      <c r="D641" s="16" t="s">
        <v>40</v>
      </c>
      <c r="E641" s="16">
        <v>3</v>
      </c>
      <c r="F641" s="26" t="s">
        <v>4813</v>
      </c>
      <c r="G641" s="26" t="s">
        <v>4813</v>
      </c>
      <c r="H641" s="16" t="s">
        <v>42</v>
      </c>
      <c r="I641" s="16">
        <v>1</v>
      </c>
      <c r="J641" s="32">
        <v>135</v>
      </c>
      <c r="K641" s="33">
        <f t="shared" si="127"/>
        <v>405</v>
      </c>
      <c r="L641" s="34">
        <v>122.4</v>
      </c>
      <c r="M641" s="33">
        <f t="shared" si="128"/>
        <v>367.2</v>
      </c>
      <c r="N641" s="35">
        <v>90</v>
      </c>
      <c r="O641" s="35">
        <v>270</v>
      </c>
      <c r="P641" s="35">
        <f t="shared" si="129"/>
        <v>115.8</v>
      </c>
      <c r="Q641" s="35">
        <f t="shared" si="130"/>
        <v>347.4</v>
      </c>
      <c r="R641" s="35"/>
      <c r="S641" s="35"/>
      <c r="T641" s="41"/>
      <c r="X641" s="1" t="e">
        <f t="shared" ref="X640:X663" si="139">VLOOKUP(C:C,AE:AF,2,FALSE)</f>
        <v>#N/A</v>
      </c>
      <c r="AA641" s="46">
        <v>1828150</v>
      </c>
      <c r="AB641" s="44" t="s">
        <v>1572</v>
      </c>
      <c r="AC641" s="44" t="s">
        <v>1623</v>
      </c>
      <c r="AD641" s="45" t="s">
        <v>1179</v>
      </c>
      <c r="AE641" s="44" t="s">
        <v>1180</v>
      </c>
      <c r="AF641" s="44">
        <v>1000</v>
      </c>
      <c r="AG641" s="44">
        <v>0</v>
      </c>
      <c r="AH641" s="44">
        <f t="shared" si="131"/>
        <v>500</v>
      </c>
      <c r="AI641" s="44" t="s">
        <v>4814</v>
      </c>
      <c r="AJ641" s="50">
        <v>45516</v>
      </c>
      <c r="AK641" s="49" t="s">
        <v>4815</v>
      </c>
      <c r="AL641" s="44" t="s">
        <v>1608</v>
      </c>
      <c r="AM641" s="1" t="e">
        <f>VLOOKUP(C:C,AV:AW,2,FALSE)</f>
        <v>#N/A</v>
      </c>
      <c r="AQ641" s="52"/>
      <c r="AR641" s="52"/>
      <c r="AS641" s="52"/>
      <c r="AT641" s="52"/>
      <c r="AU641" s="52"/>
      <c r="AV641" s="52"/>
      <c r="AW641" s="52"/>
      <c r="AX641" s="52"/>
      <c r="AY641" s="96"/>
      <c r="AZ641" s="52"/>
      <c r="BH641" s="1" t="e">
        <f>VLOOKUP(C:C,BN:BO,2,FALSE)</f>
        <v>#N/A</v>
      </c>
      <c r="BI641" s="1" t="e">
        <f t="shared" si="132"/>
        <v>#N/A</v>
      </c>
      <c r="BJ641" s="76">
        <v>1598914</v>
      </c>
      <c r="BK641" s="75" t="s">
        <v>1622</v>
      </c>
      <c r="BL641" s="75" t="s">
        <v>1623</v>
      </c>
      <c r="BM641" s="75" t="s">
        <v>380</v>
      </c>
      <c r="BN641" s="77" t="s">
        <v>3940</v>
      </c>
      <c r="BO641" s="78">
        <v>245</v>
      </c>
      <c r="BP641" s="75" t="s">
        <v>4816</v>
      </c>
      <c r="BQ641" s="80">
        <v>45155</v>
      </c>
      <c r="BR641" s="75" t="s">
        <v>3942</v>
      </c>
      <c r="BS641" s="75" t="s">
        <v>1608</v>
      </c>
      <c r="BT641" s="75">
        <v>490</v>
      </c>
      <c r="BU641" s="75">
        <v>0</v>
      </c>
    </row>
    <row r="642" ht="48" spans="1:73">
      <c r="A642" s="16">
        <f t="shared" si="126"/>
        <v>638</v>
      </c>
      <c r="B642" s="16" t="s">
        <v>1513</v>
      </c>
      <c r="C642" s="16" t="s">
        <v>1514</v>
      </c>
      <c r="D642" s="16" t="s">
        <v>52</v>
      </c>
      <c r="E642" s="16">
        <v>4</v>
      </c>
      <c r="F642" s="18" t="s">
        <v>1515</v>
      </c>
      <c r="G642" s="18" t="s">
        <v>1515</v>
      </c>
      <c r="H642" s="16" t="s">
        <v>42</v>
      </c>
      <c r="I642" s="16">
        <v>1</v>
      </c>
      <c r="J642" s="32">
        <v>630</v>
      </c>
      <c r="K642" s="33">
        <f t="shared" si="127"/>
        <v>2520</v>
      </c>
      <c r="L642" s="34">
        <v>510</v>
      </c>
      <c r="M642" s="33">
        <f t="shared" si="128"/>
        <v>2040</v>
      </c>
      <c r="N642" s="35">
        <v>441</v>
      </c>
      <c r="O642" s="35">
        <v>1764</v>
      </c>
      <c r="P642" s="35">
        <f t="shared" si="129"/>
        <v>527</v>
      </c>
      <c r="Q642" s="35">
        <f t="shared" si="130"/>
        <v>2108</v>
      </c>
      <c r="R642" s="35"/>
      <c r="S642" s="35"/>
      <c r="T642" s="41"/>
      <c r="X642" s="1" t="e">
        <f t="shared" si="139"/>
        <v>#N/A</v>
      </c>
      <c r="AA642" s="46">
        <v>1828150</v>
      </c>
      <c r="AB642" s="44" t="s">
        <v>1572</v>
      </c>
      <c r="AC642" s="44" t="s">
        <v>1623</v>
      </c>
      <c r="AD642" s="45" t="s">
        <v>4817</v>
      </c>
      <c r="AE642" s="44" t="s">
        <v>610</v>
      </c>
      <c r="AF642" s="44">
        <v>900</v>
      </c>
      <c r="AG642" s="44">
        <v>0</v>
      </c>
      <c r="AH642" s="44">
        <f t="shared" si="131"/>
        <v>450</v>
      </c>
      <c r="AI642" s="44" t="s">
        <v>4818</v>
      </c>
      <c r="AJ642" s="50">
        <v>45516</v>
      </c>
      <c r="AK642" s="49" t="s">
        <v>4819</v>
      </c>
      <c r="AL642" s="44" t="s">
        <v>1608</v>
      </c>
      <c r="AM642" s="1" t="e">
        <f>VLOOKUP(C:C,AV:AW,2,FALSE)</f>
        <v>#N/A</v>
      </c>
      <c r="AQ642" s="52"/>
      <c r="AR642" s="52"/>
      <c r="AS642" s="52"/>
      <c r="AT642" s="52"/>
      <c r="AU642" s="52"/>
      <c r="AV642" s="52"/>
      <c r="AW642" s="52"/>
      <c r="AX642" s="52"/>
      <c r="AY642" s="96"/>
      <c r="AZ642" s="52"/>
      <c r="BH642" s="1" t="e">
        <f>VLOOKUP(C:C,BN:BO,2,FALSE)</f>
        <v>#N/A</v>
      </c>
      <c r="BI642" s="1" t="e">
        <f t="shared" si="132"/>
        <v>#N/A</v>
      </c>
      <c r="BJ642" s="76">
        <v>1598914</v>
      </c>
      <c r="BK642" s="75" t="s">
        <v>1622</v>
      </c>
      <c r="BL642" s="75" t="s">
        <v>1623</v>
      </c>
      <c r="BM642" s="75" t="s">
        <v>380</v>
      </c>
      <c r="BN642" s="77" t="s">
        <v>4820</v>
      </c>
      <c r="BO642" s="78">
        <v>245</v>
      </c>
      <c r="BP642" s="75" t="s">
        <v>4821</v>
      </c>
      <c r="BQ642" s="80">
        <v>45155</v>
      </c>
      <c r="BR642" s="75" t="s">
        <v>3952</v>
      </c>
      <c r="BS642" s="75" t="s">
        <v>1608</v>
      </c>
      <c r="BT642" s="75">
        <v>490</v>
      </c>
      <c r="BU642" s="75">
        <v>0</v>
      </c>
    </row>
    <row r="643" ht="48" spans="1:73">
      <c r="A643" s="16">
        <f t="shared" si="126"/>
        <v>639</v>
      </c>
      <c r="B643" s="16" t="s">
        <v>1516</v>
      </c>
      <c r="C643" s="16" t="s">
        <v>1517</v>
      </c>
      <c r="D643" s="16" t="s">
        <v>40</v>
      </c>
      <c r="E643" s="16">
        <v>5</v>
      </c>
      <c r="F643" s="19" t="s">
        <v>1989</v>
      </c>
      <c r="G643" s="19" t="s">
        <v>1989</v>
      </c>
      <c r="H643" s="16" t="s">
        <v>42</v>
      </c>
      <c r="I643" s="16">
        <v>1</v>
      </c>
      <c r="J643" s="32">
        <v>585</v>
      </c>
      <c r="K643" s="33">
        <f t="shared" si="127"/>
        <v>2925</v>
      </c>
      <c r="L643" s="34">
        <v>510</v>
      </c>
      <c r="M643" s="33">
        <f t="shared" si="128"/>
        <v>2550</v>
      </c>
      <c r="N643" s="35">
        <v>441</v>
      </c>
      <c r="O643" s="35">
        <v>2205</v>
      </c>
      <c r="P643" s="35">
        <f t="shared" si="129"/>
        <v>512</v>
      </c>
      <c r="Q643" s="35">
        <f t="shared" si="130"/>
        <v>2560</v>
      </c>
      <c r="R643" s="35"/>
      <c r="S643" s="35"/>
      <c r="T643" s="41"/>
      <c r="X643" s="1" t="e">
        <f t="shared" si="139"/>
        <v>#N/A</v>
      </c>
      <c r="AA643" s="46">
        <v>1828150</v>
      </c>
      <c r="AB643" s="44" t="s">
        <v>1572</v>
      </c>
      <c r="AC643" s="44" t="s">
        <v>1623</v>
      </c>
      <c r="AD643" s="45" t="s">
        <v>617</v>
      </c>
      <c r="AE643" s="44" t="s">
        <v>618</v>
      </c>
      <c r="AF643" s="44">
        <v>800</v>
      </c>
      <c r="AG643" s="44">
        <v>0</v>
      </c>
      <c r="AH643" s="44">
        <f t="shared" si="131"/>
        <v>400</v>
      </c>
      <c r="AI643" s="44" t="s">
        <v>4822</v>
      </c>
      <c r="AJ643" s="50">
        <v>45516</v>
      </c>
      <c r="AK643" s="49" t="s">
        <v>4823</v>
      </c>
      <c r="AL643" s="44" t="s">
        <v>1608</v>
      </c>
      <c r="AM643" s="1" t="e">
        <f>VLOOKUP(C:C,AV:AW,2,FALSE)</f>
        <v>#N/A</v>
      </c>
      <c r="AQ643" s="52"/>
      <c r="AR643" s="52"/>
      <c r="AS643" s="52"/>
      <c r="AT643" s="52"/>
      <c r="AU643" s="52"/>
      <c r="AV643" s="52"/>
      <c r="AW643" s="52"/>
      <c r="AX643" s="52"/>
      <c r="AY643" s="96"/>
      <c r="AZ643" s="52"/>
      <c r="BH643" s="1" t="e">
        <f>VLOOKUP(C:C,BN:BO,2,FALSE)</f>
        <v>#N/A</v>
      </c>
      <c r="BI643" s="1" t="e">
        <f t="shared" si="132"/>
        <v>#N/A</v>
      </c>
      <c r="BJ643" s="76">
        <v>1598914</v>
      </c>
      <c r="BK643" s="75" t="s">
        <v>1622</v>
      </c>
      <c r="BL643" s="75" t="s">
        <v>1623</v>
      </c>
      <c r="BM643" s="75" t="s">
        <v>380</v>
      </c>
      <c r="BN643" s="77" t="s">
        <v>4000</v>
      </c>
      <c r="BO643" s="78">
        <v>245</v>
      </c>
      <c r="BP643" s="75" t="s">
        <v>4824</v>
      </c>
      <c r="BQ643" s="80">
        <v>45155</v>
      </c>
      <c r="BR643" s="75" t="s">
        <v>4825</v>
      </c>
      <c r="BS643" s="75" t="s">
        <v>1608</v>
      </c>
      <c r="BT643" s="75">
        <v>490</v>
      </c>
      <c r="BU643" s="75">
        <v>0</v>
      </c>
    </row>
    <row r="644" ht="56.25" spans="1:73">
      <c r="A644" s="16">
        <f t="shared" si="126"/>
        <v>640</v>
      </c>
      <c r="B644" s="16" t="s">
        <v>1518</v>
      </c>
      <c r="C644" s="16" t="s">
        <v>1519</v>
      </c>
      <c r="D644" s="16" t="s">
        <v>40</v>
      </c>
      <c r="E644" s="16">
        <v>5</v>
      </c>
      <c r="F644" s="18" t="s">
        <v>4826</v>
      </c>
      <c r="G644" s="18" t="s">
        <v>4826</v>
      </c>
      <c r="H644" s="16" t="s">
        <v>4769</v>
      </c>
      <c r="I644" s="16">
        <v>1</v>
      </c>
      <c r="J644" s="32">
        <v>450</v>
      </c>
      <c r="K644" s="33">
        <f t="shared" si="127"/>
        <v>2250</v>
      </c>
      <c r="L644" s="34">
        <v>510</v>
      </c>
      <c r="M644" s="33">
        <f t="shared" si="128"/>
        <v>2550</v>
      </c>
      <c r="N644" s="35">
        <v>441</v>
      </c>
      <c r="O644" s="35">
        <v>2205</v>
      </c>
      <c r="P644" s="35">
        <f t="shared" si="129"/>
        <v>467</v>
      </c>
      <c r="Q644" s="35">
        <f t="shared" si="130"/>
        <v>2335</v>
      </c>
      <c r="R644" s="35"/>
      <c r="S644" s="35"/>
      <c r="T644" s="41"/>
      <c r="X644" s="1" t="e">
        <f t="shared" si="139"/>
        <v>#N/A</v>
      </c>
      <c r="AA644" s="46">
        <v>1828150</v>
      </c>
      <c r="AB644" s="44" t="s">
        <v>1572</v>
      </c>
      <c r="AC644" s="44" t="s">
        <v>1623</v>
      </c>
      <c r="AD644" s="45" t="s">
        <v>719</v>
      </c>
      <c r="AE644" s="44" t="s">
        <v>720</v>
      </c>
      <c r="AF644" s="44">
        <v>700</v>
      </c>
      <c r="AG644" s="44">
        <v>0</v>
      </c>
      <c r="AH644" s="44">
        <f t="shared" si="131"/>
        <v>350</v>
      </c>
      <c r="AI644" s="44" t="s">
        <v>4827</v>
      </c>
      <c r="AJ644" s="50">
        <v>45516</v>
      </c>
      <c r="AK644" s="49" t="s">
        <v>4828</v>
      </c>
      <c r="AL644" s="44" t="s">
        <v>1608</v>
      </c>
      <c r="AM644" s="1" t="e">
        <f>VLOOKUP(C:C,AV:AW,2,FALSE)</f>
        <v>#N/A</v>
      </c>
      <c r="AQ644" s="52"/>
      <c r="AR644" s="52"/>
      <c r="AS644" s="52"/>
      <c r="AT644" s="52"/>
      <c r="AU644" s="52"/>
      <c r="AV644" s="52"/>
      <c r="AW644" s="52"/>
      <c r="AX644" s="52"/>
      <c r="AY644" s="96"/>
      <c r="AZ644" s="52"/>
      <c r="BH644" s="1" t="e">
        <f>VLOOKUP(C:C,BN:BO,2,FALSE)</f>
        <v>#N/A</v>
      </c>
      <c r="BI644" s="1" t="e">
        <f t="shared" si="132"/>
        <v>#N/A</v>
      </c>
      <c r="BJ644" s="76">
        <v>1600241</v>
      </c>
      <c r="BK644" s="75" t="s">
        <v>1572</v>
      </c>
      <c r="BL644" s="75" t="s">
        <v>1605</v>
      </c>
      <c r="BM644" s="75" t="s">
        <v>626</v>
      </c>
      <c r="BN644" s="77" t="s">
        <v>625</v>
      </c>
      <c r="BO644" s="78">
        <v>150</v>
      </c>
      <c r="BP644" s="75" t="s">
        <v>4829</v>
      </c>
      <c r="BQ644" s="80">
        <v>45156</v>
      </c>
      <c r="BR644" s="75" t="s">
        <v>4390</v>
      </c>
      <c r="BS644" s="75" t="s">
        <v>1671</v>
      </c>
      <c r="BT644" s="75">
        <v>300</v>
      </c>
      <c r="BU644" s="75">
        <v>0</v>
      </c>
    </row>
    <row r="645" ht="48" spans="1:73">
      <c r="A645" s="16">
        <f t="shared" ref="A645:A663" si="140">ROW()-4</f>
        <v>641</v>
      </c>
      <c r="B645" s="16" t="s">
        <v>1521</v>
      </c>
      <c r="C645" s="16" t="s">
        <v>924</v>
      </c>
      <c r="D645" s="16" t="s">
        <v>40</v>
      </c>
      <c r="E645" s="16">
        <v>5</v>
      </c>
      <c r="F645" s="19" t="s">
        <v>1989</v>
      </c>
      <c r="G645" s="19" t="s">
        <v>1989</v>
      </c>
      <c r="H645" s="16" t="s">
        <v>42</v>
      </c>
      <c r="I645" s="16">
        <v>1</v>
      </c>
      <c r="J645" s="32">
        <v>630</v>
      </c>
      <c r="K645" s="33">
        <f t="shared" ref="K645:K663" si="141">E645*I645*J645</f>
        <v>3150</v>
      </c>
      <c r="L645" s="34">
        <v>510</v>
      </c>
      <c r="M645" s="33">
        <f t="shared" ref="M645:M663" si="142">E645*I645*L645</f>
        <v>2550</v>
      </c>
      <c r="N645" s="35">
        <v>441</v>
      </c>
      <c r="O645" s="35">
        <v>2205</v>
      </c>
      <c r="P645" s="35">
        <f t="shared" ref="P645:P663" si="143">ROUND(AVERAGE(J645,L645,N645),2)</f>
        <v>527</v>
      </c>
      <c r="Q645" s="35">
        <f t="shared" ref="Q645:Q663" si="144">ROUND(E645*I645*P645,2)</f>
        <v>2635</v>
      </c>
      <c r="R645" s="35"/>
      <c r="S645" s="35"/>
      <c r="T645" s="41"/>
      <c r="X645" s="1" t="e">
        <f t="shared" si="139"/>
        <v>#N/A</v>
      </c>
      <c r="AA645" s="46">
        <v>1828150</v>
      </c>
      <c r="AB645" s="44" t="s">
        <v>1572</v>
      </c>
      <c r="AC645" s="44" t="s">
        <v>1623</v>
      </c>
      <c r="AD645" s="45" t="s">
        <v>327</v>
      </c>
      <c r="AE645" s="44" t="s">
        <v>328</v>
      </c>
      <c r="AF645" s="44">
        <v>900</v>
      </c>
      <c r="AG645" s="44">
        <v>0</v>
      </c>
      <c r="AH645" s="44">
        <f t="shared" ref="AH645:AH708" si="145">+(AF645+AG645)*0.5</f>
        <v>450</v>
      </c>
      <c r="AI645" s="44" t="s">
        <v>4830</v>
      </c>
      <c r="AJ645" s="50">
        <v>45516</v>
      </c>
      <c r="AK645" s="49" t="s">
        <v>4831</v>
      </c>
      <c r="AL645" s="44" t="s">
        <v>1608</v>
      </c>
      <c r="AM645" s="1" t="e">
        <f>VLOOKUP(C:C,AV:AW,2,FALSE)</f>
        <v>#N/A</v>
      </c>
      <c r="AQ645" s="52"/>
      <c r="AR645" s="52"/>
      <c r="AS645" s="52"/>
      <c r="AT645" s="52"/>
      <c r="AU645" s="52"/>
      <c r="AV645" s="52"/>
      <c r="AW645" s="52"/>
      <c r="AX645" s="52"/>
      <c r="AY645" s="96"/>
      <c r="AZ645" s="52"/>
      <c r="BH645" s="1" t="e">
        <f>VLOOKUP(C:C,BN:BO,2,FALSE)</f>
        <v>#N/A</v>
      </c>
      <c r="BI645" s="1" t="e">
        <f t="shared" ref="BI645:BI663" si="146">L645-BH645</f>
        <v>#N/A</v>
      </c>
      <c r="BJ645" s="76">
        <v>1601480</v>
      </c>
      <c r="BK645" s="75" t="s">
        <v>1604</v>
      </c>
      <c r="BL645" s="75" t="s">
        <v>1623</v>
      </c>
      <c r="BM645" s="75" t="s">
        <v>3636</v>
      </c>
      <c r="BN645" s="77" t="s">
        <v>3609</v>
      </c>
      <c r="BO645" s="78">
        <v>600</v>
      </c>
      <c r="BP645" s="75" t="s">
        <v>4832</v>
      </c>
      <c r="BQ645" s="80">
        <v>45159</v>
      </c>
      <c r="BR645" s="75" t="s">
        <v>4031</v>
      </c>
      <c r="BS645" s="75" t="s">
        <v>1608</v>
      </c>
      <c r="BT645" s="75">
        <v>600</v>
      </c>
      <c r="BU645" s="75">
        <v>600</v>
      </c>
    </row>
    <row r="646" ht="48" spans="1:73">
      <c r="A646" s="16">
        <f t="shared" si="140"/>
        <v>642</v>
      </c>
      <c r="B646" s="16" t="s">
        <v>1522</v>
      </c>
      <c r="C646" s="16" t="s">
        <v>1523</v>
      </c>
      <c r="D646" s="16" t="s">
        <v>40</v>
      </c>
      <c r="E646" s="16">
        <v>5</v>
      </c>
      <c r="F646" s="19" t="s">
        <v>56</v>
      </c>
      <c r="G646" s="19" t="s">
        <v>56</v>
      </c>
      <c r="H646" s="16" t="s">
        <v>42</v>
      </c>
      <c r="I646" s="16">
        <v>1</v>
      </c>
      <c r="J646" s="32">
        <v>540</v>
      </c>
      <c r="K646" s="33">
        <f t="shared" si="141"/>
        <v>2700</v>
      </c>
      <c r="L646" s="34">
        <v>510</v>
      </c>
      <c r="M646" s="33">
        <f t="shared" si="142"/>
        <v>2550</v>
      </c>
      <c r="N646" s="35">
        <v>270</v>
      </c>
      <c r="O646" s="35">
        <v>1350</v>
      </c>
      <c r="P646" s="35">
        <f t="shared" si="143"/>
        <v>440</v>
      </c>
      <c r="Q646" s="35">
        <f t="shared" si="144"/>
        <v>2200</v>
      </c>
      <c r="R646" s="35"/>
      <c r="S646" s="35"/>
      <c r="T646" s="41"/>
      <c r="X646" s="1" t="e">
        <f t="shared" si="139"/>
        <v>#N/A</v>
      </c>
      <c r="AA646" s="46">
        <v>1828150</v>
      </c>
      <c r="AB646" s="44" t="s">
        <v>1572</v>
      </c>
      <c r="AC646" s="44" t="s">
        <v>1623</v>
      </c>
      <c r="AD646" s="45" t="s">
        <v>4833</v>
      </c>
      <c r="AE646" s="44" t="s">
        <v>4834</v>
      </c>
      <c r="AF646" s="44">
        <v>600</v>
      </c>
      <c r="AG646" s="44">
        <v>0</v>
      </c>
      <c r="AH646" s="44">
        <f t="shared" si="145"/>
        <v>300</v>
      </c>
      <c r="AI646" s="44" t="s">
        <v>4835</v>
      </c>
      <c r="AJ646" s="50">
        <v>45516</v>
      </c>
      <c r="AK646" s="49" t="s">
        <v>4836</v>
      </c>
      <c r="AL646" s="44" t="s">
        <v>1608</v>
      </c>
      <c r="AM646" s="1" t="e">
        <f>VLOOKUP(C:C,AV:AW,2,FALSE)</f>
        <v>#N/A</v>
      </c>
      <c r="AQ646" s="52"/>
      <c r="AR646" s="52"/>
      <c r="AS646" s="52"/>
      <c r="AT646" s="52"/>
      <c r="AU646" s="52"/>
      <c r="AV646" s="52"/>
      <c r="AW646" s="52"/>
      <c r="AX646" s="52"/>
      <c r="AY646" s="96"/>
      <c r="AZ646" s="52"/>
      <c r="BH646" s="1" t="e">
        <f>VLOOKUP(C:C,BN:BO,2,FALSE)</f>
        <v>#N/A</v>
      </c>
      <c r="BI646" s="1" t="e">
        <f t="shared" si="146"/>
        <v>#N/A</v>
      </c>
      <c r="BJ646" s="76">
        <v>1601480</v>
      </c>
      <c r="BK646" s="75" t="s">
        <v>1604</v>
      </c>
      <c r="BL646" s="75" t="s">
        <v>1623</v>
      </c>
      <c r="BM646" s="75" t="s">
        <v>3636</v>
      </c>
      <c r="BN646" s="77" t="s">
        <v>1315</v>
      </c>
      <c r="BO646" s="78">
        <v>300</v>
      </c>
      <c r="BP646" s="75" t="s">
        <v>4837</v>
      </c>
      <c r="BQ646" s="80">
        <v>45159</v>
      </c>
      <c r="BR646" s="75" t="s">
        <v>4036</v>
      </c>
      <c r="BS646" s="75" t="s">
        <v>1608</v>
      </c>
      <c r="BT646" s="75">
        <v>600</v>
      </c>
      <c r="BU646" s="75">
        <v>0</v>
      </c>
    </row>
    <row r="647" ht="48" spans="1:73">
      <c r="A647" s="16">
        <f t="shared" si="140"/>
        <v>643</v>
      </c>
      <c r="B647" s="16" t="s">
        <v>1524</v>
      </c>
      <c r="C647" s="16" t="s">
        <v>1525</v>
      </c>
      <c r="D647" s="16" t="s">
        <v>40</v>
      </c>
      <c r="E647" s="16">
        <v>10</v>
      </c>
      <c r="F647" s="19" t="s">
        <v>56</v>
      </c>
      <c r="G647" s="19" t="s">
        <v>56</v>
      </c>
      <c r="H647" s="16" t="s">
        <v>42</v>
      </c>
      <c r="I647" s="16">
        <v>1</v>
      </c>
      <c r="J647" s="32">
        <v>540</v>
      </c>
      <c r="K647" s="33">
        <f t="shared" si="141"/>
        <v>5400</v>
      </c>
      <c r="L647" s="34">
        <v>408</v>
      </c>
      <c r="M647" s="33">
        <f t="shared" si="142"/>
        <v>4080</v>
      </c>
      <c r="N647" s="35">
        <v>270</v>
      </c>
      <c r="O647" s="35">
        <v>2700</v>
      </c>
      <c r="P647" s="35">
        <f t="shared" si="143"/>
        <v>406</v>
      </c>
      <c r="Q647" s="35">
        <f t="shared" si="144"/>
        <v>4060</v>
      </c>
      <c r="R647" s="35"/>
      <c r="S647" s="35"/>
      <c r="T647" s="41"/>
      <c r="X647" s="1" t="e">
        <f t="shared" si="139"/>
        <v>#N/A</v>
      </c>
      <c r="AA647" s="46">
        <v>1828150</v>
      </c>
      <c r="AB647" s="44" t="s">
        <v>1572</v>
      </c>
      <c r="AC647" s="44" t="s">
        <v>1623</v>
      </c>
      <c r="AD647" s="45" t="s">
        <v>709</v>
      </c>
      <c r="AE647" s="44" t="s">
        <v>710</v>
      </c>
      <c r="AF647" s="44">
        <v>600</v>
      </c>
      <c r="AG647" s="44">
        <v>0</v>
      </c>
      <c r="AH647" s="44">
        <f t="shared" si="145"/>
        <v>300</v>
      </c>
      <c r="AI647" s="44" t="s">
        <v>4838</v>
      </c>
      <c r="AJ647" s="50">
        <v>45516</v>
      </c>
      <c r="AK647" s="49" t="s">
        <v>4839</v>
      </c>
      <c r="AL647" s="44" t="s">
        <v>1608</v>
      </c>
      <c r="AM647" s="1" t="e">
        <f>VLOOKUP(C:C,AV:AW,2,FALSE)</f>
        <v>#N/A</v>
      </c>
      <c r="AQ647" s="52"/>
      <c r="AR647" s="52"/>
      <c r="AS647" s="52"/>
      <c r="AT647" s="52"/>
      <c r="AU647" s="52"/>
      <c r="AV647" s="52"/>
      <c r="AW647" s="52"/>
      <c r="AX647" s="52"/>
      <c r="AY647" s="96"/>
      <c r="AZ647" s="52"/>
      <c r="BH647" s="1" t="e">
        <f>VLOOKUP(C:C,BN:BO,2,FALSE)</f>
        <v>#N/A</v>
      </c>
      <c r="BI647" s="1" t="e">
        <f t="shared" si="146"/>
        <v>#N/A</v>
      </c>
      <c r="BJ647" s="76">
        <v>1601480</v>
      </c>
      <c r="BK647" s="75" t="s">
        <v>1604</v>
      </c>
      <c r="BL647" s="75" t="s">
        <v>1623</v>
      </c>
      <c r="BM647" s="75" t="s">
        <v>4058</v>
      </c>
      <c r="BN647" s="77" t="s">
        <v>4059</v>
      </c>
      <c r="BO647" s="78">
        <v>500</v>
      </c>
      <c r="BP647" s="75" t="s">
        <v>4840</v>
      </c>
      <c r="BQ647" s="80">
        <v>45159</v>
      </c>
      <c r="BR647" s="75" t="s">
        <v>4061</v>
      </c>
      <c r="BS647" s="75" t="s">
        <v>1608</v>
      </c>
      <c r="BT647" s="75">
        <v>1000</v>
      </c>
      <c r="BU647" s="75">
        <v>0</v>
      </c>
    </row>
    <row r="648" ht="48" spans="1:73">
      <c r="A648" s="16">
        <f t="shared" si="140"/>
        <v>644</v>
      </c>
      <c r="B648" s="16" t="s">
        <v>1526</v>
      </c>
      <c r="C648" s="16" t="s">
        <v>1527</v>
      </c>
      <c r="D648" s="16" t="s">
        <v>40</v>
      </c>
      <c r="E648" s="16">
        <v>5</v>
      </c>
      <c r="F648" s="19" t="s">
        <v>1989</v>
      </c>
      <c r="G648" s="19" t="s">
        <v>1989</v>
      </c>
      <c r="H648" s="16" t="s">
        <v>42</v>
      </c>
      <c r="I648" s="16">
        <v>1</v>
      </c>
      <c r="J648" s="32">
        <v>585</v>
      </c>
      <c r="K648" s="33">
        <f t="shared" si="141"/>
        <v>2925</v>
      </c>
      <c r="L648" s="34">
        <v>408</v>
      </c>
      <c r="M648" s="33">
        <f t="shared" si="142"/>
        <v>2040</v>
      </c>
      <c r="N648" s="35">
        <v>441</v>
      </c>
      <c r="O648" s="35">
        <v>2205</v>
      </c>
      <c r="P648" s="35">
        <f t="shared" si="143"/>
        <v>478</v>
      </c>
      <c r="Q648" s="35">
        <f t="shared" si="144"/>
        <v>2390</v>
      </c>
      <c r="R648" s="35"/>
      <c r="S648" s="35"/>
      <c r="T648" s="41"/>
      <c r="X648" s="1" t="e">
        <f t="shared" si="139"/>
        <v>#N/A</v>
      </c>
      <c r="AA648" s="46">
        <v>1828202</v>
      </c>
      <c r="AB648" s="44" t="s">
        <v>1572</v>
      </c>
      <c r="AC648" s="44" t="s">
        <v>1623</v>
      </c>
      <c r="AD648" s="45" t="s">
        <v>4841</v>
      </c>
      <c r="AE648" s="44" t="s">
        <v>1439</v>
      </c>
      <c r="AF648" s="44">
        <v>600</v>
      </c>
      <c r="AG648" s="44">
        <v>0</v>
      </c>
      <c r="AH648" s="44">
        <f t="shared" si="145"/>
        <v>300</v>
      </c>
      <c r="AI648" s="44" t="s">
        <v>4842</v>
      </c>
      <c r="AJ648" s="50">
        <v>45517</v>
      </c>
      <c r="AK648" s="49" t="s">
        <v>4843</v>
      </c>
      <c r="AL648" s="44" t="s">
        <v>1608</v>
      </c>
      <c r="AM648" s="1" t="e">
        <f>VLOOKUP(C:C,AV:AW,2,FALSE)</f>
        <v>#N/A</v>
      </c>
      <c r="AQ648" s="52"/>
      <c r="AR648" s="52"/>
      <c r="AS648" s="52"/>
      <c r="AT648" s="52"/>
      <c r="AU648" s="52"/>
      <c r="AV648" s="52"/>
      <c r="AW648" s="52"/>
      <c r="AX648" s="52"/>
      <c r="AY648" s="96"/>
      <c r="AZ648" s="52"/>
      <c r="BH648" s="1" t="e">
        <f>VLOOKUP(C:C,BN:BO,2,FALSE)</f>
        <v>#N/A</v>
      </c>
      <c r="BI648" s="1" t="e">
        <f t="shared" si="146"/>
        <v>#N/A</v>
      </c>
      <c r="BJ648" s="76">
        <v>1601480</v>
      </c>
      <c r="BK648" s="75" t="s">
        <v>1604</v>
      </c>
      <c r="BL648" s="75" t="s">
        <v>1623</v>
      </c>
      <c r="BM648" s="75" t="s">
        <v>4058</v>
      </c>
      <c r="BN648" s="77" t="s">
        <v>4059</v>
      </c>
      <c r="BO648" s="78">
        <v>500</v>
      </c>
      <c r="BP648" s="75" t="s">
        <v>4844</v>
      </c>
      <c r="BQ648" s="80">
        <v>45159</v>
      </c>
      <c r="BR648" s="75" t="s">
        <v>4064</v>
      </c>
      <c r="BS648" s="75" t="s">
        <v>1608</v>
      </c>
      <c r="BT648" s="75">
        <v>1000</v>
      </c>
      <c r="BU648" s="75">
        <v>0</v>
      </c>
    </row>
    <row r="649" ht="48" spans="1:73">
      <c r="A649" s="16">
        <f t="shared" si="140"/>
        <v>645</v>
      </c>
      <c r="B649" s="16" t="s">
        <v>1528</v>
      </c>
      <c r="C649" s="16" t="s">
        <v>1529</v>
      </c>
      <c r="D649" s="16" t="s">
        <v>279</v>
      </c>
      <c r="E649" s="16">
        <v>3</v>
      </c>
      <c r="F649" s="18" t="s">
        <v>1530</v>
      </c>
      <c r="G649" s="18" t="s">
        <v>1530</v>
      </c>
      <c r="H649" s="16" t="s">
        <v>42</v>
      </c>
      <c r="I649" s="16">
        <v>1</v>
      </c>
      <c r="J649" s="33">
        <v>360</v>
      </c>
      <c r="K649" s="33">
        <f t="shared" si="141"/>
        <v>1080</v>
      </c>
      <c r="L649" s="34">
        <v>2040</v>
      </c>
      <c r="M649" s="33">
        <f t="shared" si="142"/>
        <v>6120</v>
      </c>
      <c r="N649" s="35">
        <v>441</v>
      </c>
      <c r="O649" s="35">
        <v>1323</v>
      </c>
      <c r="P649" s="35">
        <f t="shared" si="143"/>
        <v>947</v>
      </c>
      <c r="Q649" s="35">
        <f t="shared" si="144"/>
        <v>2841</v>
      </c>
      <c r="R649" s="35"/>
      <c r="S649" s="35"/>
      <c r="T649" s="41"/>
      <c r="X649" s="1">
        <f>VLOOKUP(C:C,AE:AH,4,FALSE)</f>
        <v>2000</v>
      </c>
      <c r="Y649" s="1">
        <f t="shared" ref="Y649:Y653" si="147">L649-X649</f>
        <v>40</v>
      </c>
      <c r="AA649" s="46">
        <v>1828202</v>
      </c>
      <c r="AB649" s="44" t="s">
        <v>1572</v>
      </c>
      <c r="AC649" s="44" t="s">
        <v>1623</v>
      </c>
      <c r="AD649" s="45" t="s">
        <v>2278</v>
      </c>
      <c r="AE649" s="44" t="s">
        <v>860</v>
      </c>
      <c r="AF649" s="44">
        <v>1780</v>
      </c>
      <c r="AG649" s="44">
        <v>0</v>
      </c>
      <c r="AH649" s="44">
        <f t="shared" si="145"/>
        <v>890</v>
      </c>
      <c r="AI649" s="44" t="s">
        <v>4845</v>
      </c>
      <c r="AJ649" s="50">
        <v>45517</v>
      </c>
      <c r="AK649" s="49" t="s">
        <v>4846</v>
      </c>
      <c r="AL649" s="44" t="s">
        <v>1608</v>
      </c>
      <c r="AM649" s="1" t="e">
        <f>VLOOKUP(C:C,AV:AW,2,FALSE)</f>
        <v>#N/A</v>
      </c>
      <c r="AQ649" s="52"/>
      <c r="AR649" s="52"/>
      <c r="AS649" s="52"/>
      <c r="AT649" s="52"/>
      <c r="AU649" s="52"/>
      <c r="AV649" s="52"/>
      <c r="AW649" s="52"/>
      <c r="AX649" s="52"/>
      <c r="AY649" s="96"/>
      <c r="AZ649" s="52"/>
      <c r="BH649" s="1">
        <f>VLOOKUP(C:C,BN:BO,2,FALSE)</f>
        <v>2000</v>
      </c>
      <c r="BI649" s="1">
        <f t="shared" si="146"/>
        <v>40</v>
      </c>
      <c r="BJ649" s="76">
        <v>1601480</v>
      </c>
      <c r="BK649" s="75" t="s">
        <v>1604</v>
      </c>
      <c r="BL649" s="75" t="s">
        <v>1623</v>
      </c>
      <c r="BM649" s="75" t="s">
        <v>4058</v>
      </c>
      <c r="BN649" s="77" t="s">
        <v>4059</v>
      </c>
      <c r="BO649" s="78">
        <v>500</v>
      </c>
      <c r="BP649" s="75" t="s">
        <v>4847</v>
      </c>
      <c r="BQ649" s="80">
        <v>45159</v>
      </c>
      <c r="BR649" s="75" t="s">
        <v>4067</v>
      </c>
      <c r="BS649" s="75" t="s">
        <v>1608</v>
      </c>
      <c r="BT649" s="75">
        <v>1000</v>
      </c>
      <c r="BU649" s="75">
        <v>0</v>
      </c>
    </row>
    <row r="650" ht="48" spans="1:73">
      <c r="A650" s="16">
        <f t="shared" si="140"/>
        <v>646</v>
      </c>
      <c r="B650" s="16" t="s">
        <v>1531</v>
      </c>
      <c r="C650" s="16" t="s">
        <v>1532</v>
      </c>
      <c r="D650" s="16" t="s">
        <v>40</v>
      </c>
      <c r="E650" s="16">
        <v>2</v>
      </c>
      <c r="F650" s="17" t="s">
        <v>4848</v>
      </c>
      <c r="G650" s="17" t="s">
        <v>4848</v>
      </c>
      <c r="H650" s="16" t="s">
        <v>42</v>
      </c>
      <c r="I650" s="16">
        <v>1</v>
      </c>
      <c r="J650" s="33">
        <v>540</v>
      </c>
      <c r="K650" s="33">
        <f t="shared" si="141"/>
        <v>1080</v>
      </c>
      <c r="L650" s="34">
        <v>204</v>
      </c>
      <c r="M650" s="33">
        <f t="shared" si="142"/>
        <v>408</v>
      </c>
      <c r="N650" s="35">
        <v>882</v>
      </c>
      <c r="O650" s="35">
        <v>1764</v>
      </c>
      <c r="P650" s="35">
        <f t="shared" si="143"/>
        <v>542</v>
      </c>
      <c r="Q650" s="35">
        <f t="shared" si="144"/>
        <v>1084</v>
      </c>
      <c r="R650" s="35"/>
      <c r="S650" s="35"/>
      <c r="T650" s="41"/>
      <c r="X650" s="1">
        <f>VLOOKUP(C:C,AE:AH,4,FALSE)</f>
        <v>200</v>
      </c>
      <c r="Y650" s="1">
        <f t="shared" si="147"/>
        <v>4</v>
      </c>
      <c r="AA650" s="46">
        <v>1828202</v>
      </c>
      <c r="AB650" s="44" t="s">
        <v>1572</v>
      </c>
      <c r="AC650" s="44" t="s">
        <v>1623</v>
      </c>
      <c r="AD650" s="45" t="s">
        <v>1035</v>
      </c>
      <c r="AE650" s="44" t="s">
        <v>1036</v>
      </c>
      <c r="AF650" s="44">
        <v>700</v>
      </c>
      <c r="AG650" s="44">
        <v>0</v>
      </c>
      <c r="AH650" s="44">
        <f t="shared" si="145"/>
        <v>350</v>
      </c>
      <c r="AI650" s="44" t="s">
        <v>4849</v>
      </c>
      <c r="AJ650" s="50">
        <v>45517</v>
      </c>
      <c r="AK650" s="49" t="s">
        <v>4850</v>
      </c>
      <c r="AL650" s="44" t="s">
        <v>1608</v>
      </c>
      <c r="AM650" s="1" t="e">
        <f>VLOOKUP(C:C,AV:AW,2,FALSE)</f>
        <v>#N/A</v>
      </c>
      <c r="AQ650" s="52"/>
      <c r="AR650" s="52"/>
      <c r="AS650" s="52"/>
      <c r="AT650" s="52"/>
      <c r="AU650" s="52"/>
      <c r="AV650" s="52"/>
      <c r="AW650" s="52"/>
      <c r="AX650" s="52"/>
      <c r="AY650" s="96"/>
      <c r="AZ650" s="52"/>
      <c r="BH650" s="1">
        <f>VLOOKUP(C:C,BN:BO,2,FALSE)</f>
        <v>150</v>
      </c>
      <c r="BI650" s="1">
        <f t="shared" si="146"/>
        <v>54</v>
      </c>
      <c r="BJ650" s="76">
        <v>1601480</v>
      </c>
      <c r="BK650" s="75" t="s">
        <v>1604</v>
      </c>
      <c r="BL650" s="75" t="s">
        <v>1623</v>
      </c>
      <c r="BM650" s="75" t="s">
        <v>345</v>
      </c>
      <c r="BN650" s="77" t="s">
        <v>3251</v>
      </c>
      <c r="BO650" s="78">
        <v>300</v>
      </c>
      <c r="BP650" s="75" t="s">
        <v>4851</v>
      </c>
      <c r="BQ650" s="80">
        <v>45159</v>
      </c>
      <c r="BR650" s="75" t="s">
        <v>4070</v>
      </c>
      <c r="BS650" s="75" t="s">
        <v>1608</v>
      </c>
      <c r="BT650" s="75">
        <v>600</v>
      </c>
      <c r="BU650" s="75">
        <v>0</v>
      </c>
    </row>
    <row r="651" ht="48" spans="1:73">
      <c r="A651" s="16">
        <f t="shared" si="140"/>
        <v>647</v>
      </c>
      <c r="B651" s="16" t="s">
        <v>1534</v>
      </c>
      <c r="C651" s="16" t="s">
        <v>1535</v>
      </c>
      <c r="D651" s="16" t="s">
        <v>40</v>
      </c>
      <c r="E651" s="16">
        <v>1</v>
      </c>
      <c r="F651" s="17" t="s">
        <v>1536</v>
      </c>
      <c r="G651" s="17" t="s">
        <v>1536</v>
      </c>
      <c r="H651" s="16" t="s">
        <v>42</v>
      </c>
      <c r="I651" s="16">
        <v>2</v>
      </c>
      <c r="J651" s="33">
        <v>315</v>
      </c>
      <c r="K651" s="33">
        <f t="shared" si="141"/>
        <v>630</v>
      </c>
      <c r="L651" s="34">
        <v>357</v>
      </c>
      <c r="M651" s="33">
        <f t="shared" si="142"/>
        <v>714</v>
      </c>
      <c r="N651" s="35">
        <v>540</v>
      </c>
      <c r="O651" s="35">
        <v>1080</v>
      </c>
      <c r="P651" s="35">
        <f t="shared" si="143"/>
        <v>404</v>
      </c>
      <c r="Q651" s="35">
        <f t="shared" si="144"/>
        <v>808</v>
      </c>
      <c r="R651" s="35"/>
      <c r="S651" s="35"/>
      <c r="T651" s="41"/>
      <c r="X651" s="1" t="e">
        <f t="shared" si="139"/>
        <v>#N/A</v>
      </c>
      <c r="AA651" s="46">
        <v>1828202</v>
      </c>
      <c r="AB651" s="44" t="s">
        <v>1572</v>
      </c>
      <c r="AC651" s="44" t="s">
        <v>1623</v>
      </c>
      <c r="AD651" s="45" t="s">
        <v>1025</v>
      </c>
      <c r="AE651" s="44" t="s">
        <v>1026</v>
      </c>
      <c r="AF651" s="44">
        <v>1300</v>
      </c>
      <c r="AG651" s="44">
        <v>0</v>
      </c>
      <c r="AH651" s="44">
        <f t="shared" si="145"/>
        <v>650</v>
      </c>
      <c r="AI651" s="44" t="s">
        <v>4852</v>
      </c>
      <c r="AJ651" s="50">
        <v>45517</v>
      </c>
      <c r="AK651" s="49" t="s">
        <v>4853</v>
      </c>
      <c r="AL651" s="44" t="s">
        <v>1608</v>
      </c>
      <c r="AM651" s="1" t="e">
        <f>VLOOKUP(C:C,AV:AW,2,FALSE)</f>
        <v>#N/A</v>
      </c>
      <c r="AQ651" s="52"/>
      <c r="AR651" s="52"/>
      <c r="AS651" s="52"/>
      <c r="AT651" s="52"/>
      <c r="AU651" s="52"/>
      <c r="AV651" s="52"/>
      <c r="AW651" s="52"/>
      <c r="AX651" s="52"/>
      <c r="AY651" s="96"/>
      <c r="AZ651" s="52"/>
      <c r="BH651" s="1">
        <f>VLOOKUP(C:C,BN:BO,2,FALSE)</f>
        <v>300</v>
      </c>
      <c r="BI651" s="1">
        <f t="shared" si="146"/>
        <v>57</v>
      </c>
      <c r="BJ651" s="76">
        <v>1601480</v>
      </c>
      <c r="BK651" s="75" t="s">
        <v>1604</v>
      </c>
      <c r="BL651" s="75" t="s">
        <v>1623</v>
      </c>
      <c r="BM651" s="75" t="s">
        <v>4073</v>
      </c>
      <c r="BN651" s="77" t="s">
        <v>4074</v>
      </c>
      <c r="BO651" s="78">
        <v>150</v>
      </c>
      <c r="BP651" s="75" t="s">
        <v>4854</v>
      </c>
      <c r="BQ651" s="80">
        <v>45159</v>
      </c>
      <c r="BR651" s="75" t="s">
        <v>4076</v>
      </c>
      <c r="BS651" s="75" t="s">
        <v>1608</v>
      </c>
      <c r="BT651" s="75">
        <v>300</v>
      </c>
      <c r="BU651" s="75">
        <v>0</v>
      </c>
    </row>
    <row r="652" ht="56.25" spans="1:73">
      <c r="A652" s="16">
        <f t="shared" si="140"/>
        <v>648</v>
      </c>
      <c r="B652" s="16" t="s">
        <v>1537</v>
      </c>
      <c r="C652" s="16" t="s">
        <v>1538</v>
      </c>
      <c r="D652" s="16" t="s">
        <v>106</v>
      </c>
      <c r="E652" s="16">
        <v>4</v>
      </c>
      <c r="F652" s="18" t="s">
        <v>1539</v>
      </c>
      <c r="G652" s="18" t="s">
        <v>1539</v>
      </c>
      <c r="H652" s="16" t="s">
        <v>42</v>
      </c>
      <c r="I652" s="16">
        <v>1</v>
      </c>
      <c r="J652" s="33">
        <v>360</v>
      </c>
      <c r="K652" s="33">
        <f t="shared" si="141"/>
        <v>1440</v>
      </c>
      <c r="L652" s="34">
        <v>249.9</v>
      </c>
      <c r="M652" s="33">
        <f t="shared" si="142"/>
        <v>999.6</v>
      </c>
      <c r="N652" s="35">
        <v>441</v>
      </c>
      <c r="O652" s="35">
        <v>1764</v>
      </c>
      <c r="P652" s="35">
        <f t="shared" si="143"/>
        <v>350.3</v>
      </c>
      <c r="Q652" s="35">
        <f t="shared" si="144"/>
        <v>1401.2</v>
      </c>
      <c r="R652" s="35"/>
      <c r="S652" s="35"/>
      <c r="T652" s="41"/>
      <c r="X652" s="1">
        <f>VLOOKUP(C:C,AE:AH,4,FALSE)</f>
        <v>245</v>
      </c>
      <c r="Y652" s="1">
        <f t="shared" si="147"/>
        <v>4.90000000000001</v>
      </c>
      <c r="AA652" s="46">
        <v>1828202</v>
      </c>
      <c r="AB652" s="44" t="s">
        <v>1572</v>
      </c>
      <c r="AC652" s="44" t="s">
        <v>1623</v>
      </c>
      <c r="AD652" s="45" t="s">
        <v>993</v>
      </c>
      <c r="AE652" s="44" t="s">
        <v>994</v>
      </c>
      <c r="AF652" s="44">
        <v>4570</v>
      </c>
      <c r="AG652" s="44">
        <v>0</v>
      </c>
      <c r="AH652" s="44">
        <f t="shared" si="145"/>
        <v>2285</v>
      </c>
      <c r="AI652" s="44" t="s">
        <v>4855</v>
      </c>
      <c r="AJ652" s="50">
        <v>45517</v>
      </c>
      <c r="AK652" s="49" t="s">
        <v>4856</v>
      </c>
      <c r="AL652" s="44" t="s">
        <v>1608</v>
      </c>
      <c r="AM652" s="1" t="e">
        <f>VLOOKUP(C:C,AV:AW,2,FALSE)</f>
        <v>#N/A</v>
      </c>
      <c r="AQ652" s="52"/>
      <c r="AR652" s="52"/>
      <c r="AS652" s="52"/>
      <c r="AT652" s="52"/>
      <c r="AU652" s="52"/>
      <c r="AV652" s="52"/>
      <c r="AW652" s="52"/>
      <c r="AX652" s="52"/>
      <c r="AY652" s="96"/>
      <c r="AZ652" s="52"/>
      <c r="BH652" s="1">
        <f>VLOOKUP(C:C,BN:BO,2,FALSE)</f>
        <v>245</v>
      </c>
      <c r="BI652" s="1">
        <f t="shared" si="146"/>
        <v>4.90000000000001</v>
      </c>
      <c r="BJ652" s="76">
        <v>1601480</v>
      </c>
      <c r="BK652" s="75" t="s">
        <v>1604</v>
      </c>
      <c r="BL652" s="75" t="s">
        <v>1623</v>
      </c>
      <c r="BM652" s="75" t="s">
        <v>600</v>
      </c>
      <c r="BN652" s="77" t="s">
        <v>3291</v>
      </c>
      <c r="BO652" s="78">
        <v>150</v>
      </c>
      <c r="BP652" s="75" t="s">
        <v>4857</v>
      </c>
      <c r="BQ652" s="80">
        <v>45159</v>
      </c>
      <c r="BR652" s="75" t="s">
        <v>4080</v>
      </c>
      <c r="BS652" s="75" t="s">
        <v>1608</v>
      </c>
      <c r="BT652" s="75">
        <v>300</v>
      </c>
      <c r="BU652" s="75">
        <v>0</v>
      </c>
    </row>
    <row r="653" ht="48" spans="1:73">
      <c r="A653" s="16">
        <f t="shared" si="140"/>
        <v>649</v>
      </c>
      <c r="B653" s="16" t="s">
        <v>1540</v>
      </c>
      <c r="C653" s="16" t="s">
        <v>1541</v>
      </c>
      <c r="D653" s="16" t="s">
        <v>484</v>
      </c>
      <c r="E653" s="16">
        <v>1</v>
      </c>
      <c r="F653" s="18" t="s">
        <v>1542</v>
      </c>
      <c r="G653" s="18" t="s">
        <v>1542</v>
      </c>
      <c r="H653" s="16" t="s">
        <v>42</v>
      </c>
      <c r="I653" s="16">
        <v>1</v>
      </c>
      <c r="J653" s="33">
        <v>360</v>
      </c>
      <c r="K653" s="33">
        <f t="shared" si="141"/>
        <v>360</v>
      </c>
      <c r="L653" s="34">
        <v>408</v>
      </c>
      <c r="M653" s="33">
        <f t="shared" si="142"/>
        <v>408</v>
      </c>
      <c r="N653" s="35">
        <v>297</v>
      </c>
      <c r="O653" s="35">
        <v>297</v>
      </c>
      <c r="P653" s="35">
        <f t="shared" si="143"/>
        <v>355</v>
      </c>
      <c r="Q653" s="35">
        <f t="shared" si="144"/>
        <v>355</v>
      </c>
      <c r="R653" s="35"/>
      <c r="S653" s="35"/>
      <c r="T653" s="41"/>
      <c r="X653" s="1">
        <f>VLOOKUP(C:C,AE:AH,4,FALSE)</f>
        <v>400</v>
      </c>
      <c r="Y653" s="1">
        <f t="shared" si="147"/>
        <v>8</v>
      </c>
      <c r="AA653" s="46">
        <v>1828202</v>
      </c>
      <c r="AB653" s="44" t="s">
        <v>1572</v>
      </c>
      <c r="AC653" s="44" t="s">
        <v>1623</v>
      </c>
      <c r="AD653" s="45" t="s">
        <v>846</v>
      </c>
      <c r="AE653" s="44" t="s">
        <v>847</v>
      </c>
      <c r="AF653" s="44">
        <v>800</v>
      </c>
      <c r="AG653" s="44">
        <v>0</v>
      </c>
      <c r="AH653" s="44">
        <f t="shared" si="145"/>
        <v>400</v>
      </c>
      <c r="AI653" s="44" t="s">
        <v>4858</v>
      </c>
      <c r="AJ653" s="50">
        <v>45517</v>
      </c>
      <c r="AK653" s="49" t="s">
        <v>4859</v>
      </c>
      <c r="AL653" s="44" t="s">
        <v>1608</v>
      </c>
      <c r="AM653" s="1" t="e">
        <f>VLOOKUP(C:C,AV:AW,2,FALSE)</f>
        <v>#N/A</v>
      </c>
      <c r="AQ653" s="52"/>
      <c r="AR653" s="52"/>
      <c r="AS653" s="52"/>
      <c r="AT653" s="52"/>
      <c r="AU653" s="52"/>
      <c r="AV653" s="52"/>
      <c r="AW653" s="52"/>
      <c r="AX653" s="52"/>
      <c r="AY653" s="96"/>
      <c r="AZ653" s="52"/>
      <c r="BH653" s="1" t="e">
        <f>VLOOKUP(C:C,BN:BO,2,FALSE)</f>
        <v>#N/A</v>
      </c>
      <c r="BI653" s="1" t="e">
        <f t="shared" si="146"/>
        <v>#N/A</v>
      </c>
      <c r="BJ653" s="76">
        <v>1601480</v>
      </c>
      <c r="BK653" s="75" t="s">
        <v>1604</v>
      </c>
      <c r="BL653" s="75" t="s">
        <v>1623</v>
      </c>
      <c r="BM653" s="75" t="s">
        <v>4088</v>
      </c>
      <c r="BN653" s="77" t="s">
        <v>4089</v>
      </c>
      <c r="BO653" s="78">
        <v>300</v>
      </c>
      <c r="BP653" s="75" t="s">
        <v>4860</v>
      </c>
      <c r="BQ653" s="80">
        <v>45159</v>
      </c>
      <c r="BR653" s="75" t="s">
        <v>4091</v>
      </c>
      <c r="BS653" s="75" t="s">
        <v>1608</v>
      </c>
      <c r="BT653" s="75">
        <v>600</v>
      </c>
      <c r="BU653" s="75">
        <v>0</v>
      </c>
    </row>
    <row r="654" ht="48" spans="1:73">
      <c r="A654" s="16">
        <f t="shared" si="140"/>
        <v>650</v>
      </c>
      <c r="B654" s="16" t="s">
        <v>1543</v>
      </c>
      <c r="C654" s="16" t="s">
        <v>1544</v>
      </c>
      <c r="D654" s="16" t="s">
        <v>40</v>
      </c>
      <c r="E654" s="16">
        <v>1</v>
      </c>
      <c r="F654" s="81" t="s">
        <v>1545</v>
      </c>
      <c r="G654" s="81" t="s">
        <v>1545</v>
      </c>
      <c r="H654" s="16" t="s">
        <v>42</v>
      </c>
      <c r="I654" s="16">
        <v>1</v>
      </c>
      <c r="J654" s="33">
        <v>1000</v>
      </c>
      <c r="K654" s="33">
        <f t="shared" si="141"/>
        <v>1000</v>
      </c>
      <c r="L654" s="34">
        <v>663</v>
      </c>
      <c r="M654" s="33">
        <f t="shared" si="142"/>
        <v>663</v>
      </c>
      <c r="N654" s="35">
        <v>270</v>
      </c>
      <c r="O654" s="35">
        <v>270</v>
      </c>
      <c r="P654" s="35">
        <f t="shared" si="143"/>
        <v>644.33</v>
      </c>
      <c r="Q654" s="35">
        <f t="shared" si="144"/>
        <v>644.33</v>
      </c>
      <c r="R654" s="35"/>
      <c r="S654" s="35"/>
      <c r="T654" s="41"/>
      <c r="X654" s="1" t="e">
        <f t="shared" si="139"/>
        <v>#N/A</v>
      </c>
      <c r="AA654" s="46">
        <v>1828202</v>
      </c>
      <c r="AB654" s="44" t="s">
        <v>1572</v>
      </c>
      <c r="AC654" s="44" t="s">
        <v>1623</v>
      </c>
      <c r="AD654" s="45" t="s">
        <v>916</v>
      </c>
      <c r="AE654" s="44" t="s">
        <v>4861</v>
      </c>
      <c r="AF654" s="44">
        <v>1070</v>
      </c>
      <c r="AG654" s="44">
        <v>0</v>
      </c>
      <c r="AH654" s="44">
        <f t="shared" si="145"/>
        <v>535</v>
      </c>
      <c r="AI654" s="44" t="s">
        <v>4862</v>
      </c>
      <c r="AJ654" s="50">
        <v>45517</v>
      </c>
      <c r="AK654" s="49" t="s">
        <v>4863</v>
      </c>
      <c r="AL654" s="44" t="s">
        <v>1608</v>
      </c>
      <c r="AM654" s="1" t="e">
        <f>VLOOKUP(C:C,AV:AW,2,FALSE)</f>
        <v>#N/A</v>
      </c>
      <c r="AQ654" s="52"/>
      <c r="AR654" s="52"/>
      <c r="AS654" s="52"/>
      <c r="AT654" s="52"/>
      <c r="AU654" s="52"/>
      <c r="AV654" s="52"/>
      <c r="AW654" s="52"/>
      <c r="AX654" s="52"/>
      <c r="AY654" s="96"/>
      <c r="AZ654" s="52"/>
      <c r="BH654" s="1" t="e">
        <f>VLOOKUP(C:C,BN:BO,2,FALSE)</f>
        <v>#N/A</v>
      </c>
      <c r="BI654" s="1" t="e">
        <f t="shared" si="146"/>
        <v>#N/A</v>
      </c>
      <c r="BJ654" s="76">
        <v>1601480</v>
      </c>
      <c r="BK654" s="75" t="s">
        <v>1604</v>
      </c>
      <c r="BL654" s="75" t="s">
        <v>1623</v>
      </c>
      <c r="BM654" s="75" t="s">
        <v>4095</v>
      </c>
      <c r="BN654" s="77" t="s">
        <v>3673</v>
      </c>
      <c r="BO654" s="78">
        <v>150</v>
      </c>
      <c r="BP654" s="75" t="s">
        <v>4864</v>
      </c>
      <c r="BQ654" s="80">
        <v>45159</v>
      </c>
      <c r="BR654" s="75" t="s">
        <v>4097</v>
      </c>
      <c r="BS654" s="75" t="s">
        <v>1608</v>
      </c>
      <c r="BT654" s="75">
        <v>300</v>
      </c>
      <c r="BU654" s="75">
        <v>0</v>
      </c>
    </row>
    <row r="655" ht="48" spans="1:73">
      <c r="A655" s="16">
        <f t="shared" si="140"/>
        <v>651</v>
      </c>
      <c r="B655" s="16" t="s">
        <v>1546</v>
      </c>
      <c r="C655" s="16" t="s">
        <v>1547</v>
      </c>
      <c r="D655" s="16" t="s">
        <v>40</v>
      </c>
      <c r="E655" s="16">
        <v>1</v>
      </c>
      <c r="F655" s="19" t="s">
        <v>56</v>
      </c>
      <c r="G655" s="19" t="s">
        <v>56</v>
      </c>
      <c r="H655" s="16" t="s">
        <v>42</v>
      </c>
      <c r="I655" s="16">
        <v>1</v>
      </c>
      <c r="J655" s="33">
        <v>540</v>
      </c>
      <c r="K655" s="33">
        <f t="shared" si="141"/>
        <v>540</v>
      </c>
      <c r="L655" s="34">
        <v>612</v>
      </c>
      <c r="M655" s="33">
        <f t="shared" si="142"/>
        <v>612</v>
      </c>
      <c r="N655" s="35">
        <v>1161</v>
      </c>
      <c r="O655" s="35">
        <v>1161</v>
      </c>
      <c r="P655" s="35">
        <f t="shared" si="143"/>
        <v>771</v>
      </c>
      <c r="Q655" s="35">
        <f t="shared" si="144"/>
        <v>771</v>
      </c>
      <c r="R655" s="35"/>
      <c r="S655" s="35"/>
      <c r="T655" s="41"/>
      <c r="X655" s="1" t="e">
        <f t="shared" si="139"/>
        <v>#N/A</v>
      </c>
      <c r="AA655" s="46">
        <v>1828202</v>
      </c>
      <c r="AB655" s="44" t="s">
        <v>1572</v>
      </c>
      <c r="AC655" s="44" t="s">
        <v>1623</v>
      </c>
      <c r="AD655" s="45" t="s">
        <v>916</v>
      </c>
      <c r="AE655" s="44" t="s">
        <v>4865</v>
      </c>
      <c r="AF655" s="44">
        <v>1070</v>
      </c>
      <c r="AG655" s="44">
        <v>0</v>
      </c>
      <c r="AH655" s="44">
        <f t="shared" si="145"/>
        <v>535</v>
      </c>
      <c r="AI655" s="44" t="s">
        <v>4866</v>
      </c>
      <c r="AJ655" s="50">
        <v>45517</v>
      </c>
      <c r="AK655" s="49" t="s">
        <v>4867</v>
      </c>
      <c r="AL655" s="44" t="s">
        <v>1608</v>
      </c>
      <c r="AM655" s="1" t="e">
        <f>VLOOKUP(C:C,AV:AW,2,FALSE)</f>
        <v>#N/A</v>
      </c>
      <c r="AQ655" s="52"/>
      <c r="AR655" s="52"/>
      <c r="AS655" s="52"/>
      <c r="AT655" s="52"/>
      <c r="AU655" s="52"/>
      <c r="AV655" s="52"/>
      <c r="AW655" s="52"/>
      <c r="AX655" s="52"/>
      <c r="AY655" s="96"/>
      <c r="AZ655" s="52"/>
      <c r="BH655" s="1" t="e">
        <f>VLOOKUP(C:C,BN:BO,2,FALSE)</f>
        <v>#N/A</v>
      </c>
      <c r="BI655" s="1" t="e">
        <f t="shared" si="146"/>
        <v>#N/A</v>
      </c>
      <c r="BJ655" s="76">
        <v>1601480</v>
      </c>
      <c r="BK655" s="75" t="s">
        <v>1604</v>
      </c>
      <c r="BL655" s="75" t="s">
        <v>1623</v>
      </c>
      <c r="BM655" s="75" t="s">
        <v>3652</v>
      </c>
      <c r="BN655" s="77" t="s">
        <v>3653</v>
      </c>
      <c r="BO655" s="78">
        <v>360</v>
      </c>
      <c r="BP655" s="75" t="s">
        <v>4868</v>
      </c>
      <c r="BQ655" s="80">
        <v>45159</v>
      </c>
      <c r="BR655" s="75" t="s">
        <v>4103</v>
      </c>
      <c r="BS655" s="75" t="s">
        <v>1608</v>
      </c>
      <c r="BT655" s="75">
        <v>720</v>
      </c>
      <c r="BU655" s="75">
        <v>0</v>
      </c>
    </row>
    <row r="656" ht="48" spans="1:73">
      <c r="A656" s="16">
        <f t="shared" si="140"/>
        <v>652</v>
      </c>
      <c r="B656" s="16" t="s">
        <v>1548</v>
      </c>
      <c r="C656" s="16" t="s">
        <v>1549</v>
      </c>
      <c r="D656" s="16" t="s">
        <v>1550</v>
      </c>
      <c r="E656" s="16">
        <v>1</v>
      </c>
      <c r="F656" s="18" t="s">
        <v>1551</v>
      </c>
      <c r="G656" s="18" t="s">
        <v>1551</v>
      </c>
      <c r="H656" s="16" t="s">
        <v>42</v>
      </c>
      <c r="I656" s="16">
        <v>1</v>
      </c>
      <c r="J656" s="33">
        <v>360</v>
      </c>
      <c r="K656" s="33">
        <f t="shared" si="141"/>
        <v>360</v>
      </c>
      <c r="L656" s="34">
        <v>408</v>
      </c>
      <c r="M656" s="33">
        <f t="shared" si="142"/>
        <v>408</v>
      </c>
      <c r="N656" s="35">
        <v>450</v>
      </c>
      <c r="O656" s="35">
        <v>450</v>
      </c>
      <c r="P656" s="35">
        <f t="shared" si="143"/>
        <v>406</v>
      </c>
      <c r="Q656" s="35">
        <f t="shared" si="144"/>
        <v>406</v>
      </c>
      <c r="R656" s="35"/>
      <c r="S656" s="35"/>
      <c r="T656" s="41"/>
      <c r="X656" s="1" t="e">
        <f t="shared" si="139"/>
        <v>#N/A</v>
      </c>
      <c r="AA656" s="46">
        <v>1828202</v>
      </c>
      <c r="AB656" s="44" t="s">
        <v>1572</v>
      </c>
      <c r="AC656" s="44" t="s">
        <v>1623</v>
      </c>
      <c r="AD656" s="45" t="s">
        <v>4869</v>
      </c>
      <c r="AE656" s="44" t="s">
        <v>887</v>
      </c>
      <c r="AF656" s="44">
        <v>2670</v>
      </c>
      <c r="AG656" s="44">
        <v>0</v>
      </c>
      <c r="AH656" s="44">
        <f t="shared" si="145"/>
        <v>1335</v>
      </c>
      <c r="AI656" s="44" t="s">
        <v>4870</v>
      </c>
      <c r="AJ656" s="50">
        <v>45517</v>
      </c>
      <c r="AK656" s="49" t="s">
        <v>4871</v>
      </c>
      <c r="AL656" s="44" t="s">
        <v>1608</v>
      </c>
      <c r="AM656" s="1" t="e">
        <f>VLOOKUP(C:C,AV:AW,2,FALSE)</f>
        <v>#N/A</v>
      </c>
      <c r="AQ656" s="52"/>
      <c r="AR656" s="52"/>
      <c r="AS656" s="52"/>
      <c r="AT656" s="52"/>
      <c r="AU656" s="52"/>
      <c r="AV656" s="52"/>
      <c r="AW656" s="52"/>
      <c r="AX656" s="52"/>
      <c r="AY656" s="96"/>
      <c r="AZ656" s="52"/>
      <c r="BH656" s="1" t="e">
        <f>VLOOKUP(C:C,BN:BO,2,FALSE)</f>
        <v>#N/A</v>
      </c>
      <c r="BI656" s="1" t="e">
        <f t="shared" si="146"/>
        <v>#N/A</v>
      </c>
      <c r="BJ656" s="76">
        <v>1601480</v>
      </c>
      <c r="BK656" s="75" t="s">
        <v>1604</v>
      </c>
      <c r="BL656" s="75" t="s">
        <v>1623</v>
      </c>
      <c r="BM656" s="75" t="s">
        <v>409</v>
      </c>
      <c r="BN656" s="77" t="s">
        <v>3659</v>
      </c>
      <c r="BO656" s="78">
        <v>300</v>
      </c>
      <c r="BP656" s="75" t="s">
        <v>4872</v>
      </c>
      <c r="BQ656" s="80">
        <v>45159</v>
      </c>
      <c r="BR656" s="75" t="s">
        <v>3675</v>
      </c>
      <c r="BS656" s="75" t="s">
        <v>1608</v>
      </c>
      <c r="BT656" s="75">
        <v>600</v>
      </c>
      <c r="BU656" s="75">
        <v>0</v>
      </c>
    </row>
    <row r="657" ht="56.25" spans="1:73">
      <c r="A657" s="16">
        <f t="shared" si="140"/>
        <v>653</v>
      </c>
      <c r="B657" s="16" t="s">
        <v>1552</v>
      </c>
      <c r="C657" s="16" t="s">
        <v>1553</v>
      </c>
      <c r="D657" s="16" t="s">
        <v>40</v>
      </c>
      <c r="E657" s="16">
        <v>3</v>
      </c>
      <c r="F657" s="17" t="s">
        <v>1554</v>
      </c>
      <c r="G657" s="17" t="s">
        <v>1554</v>
      </c>
      <c r="H657" s="16" t="s">
        <v>42</v>
      </c>
      <c r="I657" s="16">
        <v>1</v>
      </c>
      <c r="J657" s="33">
        <v>225</v>
      </c>
      <c r="K657" s="33">
        <f t="shared" si="141"/>
        <v>675</v>
      </c>
      <c r="L657" s="34">
        <v>178.5</v>
      </c>
      <c r="M657" s="33">
        <f t="shared" si="142"/>
        <v>535.5</v>
      </c>
      <c r="N657" s="35">
        <v>180</v>
      </c>
      <c r="O657" s="35">
        <v>540</v>
      </c>
      <c r="P657" s="35">
        <f t="shared" si="143"/>
        <v>194.5</v>
      </c>
      <c r="Q657" s="35">
        <f t="shared" si="144"/>
        <v>583.5</v>
      </c>
      <c r="R657" s="35"/>
      <c r="S657" s="35"/>
      <c r="T657" s="41"/>
      <c r="X657" s="1" t="e">
        <f t="shared" si="139"/>
        <v>#N/A</v>
      </c>
      <c r="AA657" s="46">
        <v>1828202</v>
      </c>
      <c r="AB657" s="44" t="s">
        <v>1572</v>
      </c>
      <c r="AC657" s="44" t="s">
        <v>1623</v>
      </c>
      <c r="AD657" s="45" t="s">
        <v>4873</v>
      </c>
      <c r="AE657" s="44" t="s">
        <v>455</v>
      </c>
      <c r="AF657" s="44">
        <v>200</v>
      </c>
      <c r="AG657" s="44">
        <v>0</v>
      </c>
      <c r="AH657" s="44">
        <f t="shared" si="145"/>
        <v>100</v>
      </c>
      <c r="AI657" s="44" t="s">
        <v>4874</v>
      </c>
      <c r="AJ657" s="50">
        <v>45517</v>
      </c>
      <c r="AK657" s="49" t="s">
        <v>4875</v>
      </c>
      <c r="AL657" s="44" t="s">
        <v>1608</v>
      </c>
      <c r="AM657" s="1" t="e">
        <f>VLOOKUP(C:C,AV:AW,2,FALSE)</f>
        <v>#N/A</v>
      </c>
      <c r="AQ657" s="52"/>
      <c r="AR657" s="52"/>
      <c r="AS657" s="52"/>
      <c r="AT657" s="52"/>
      <c r="AU657" s="52"/>
      <c r="AV657" s="52"/>
      <c r="AW657" s="52"/>
      <c r="AX657" s="52"/>
      <c r="AY657" s="96"/>
      <c r="AZ657" s="52"/>
      <c r="BH657" s="1">
        <f>VLOOKUP(C:C,BN:BO,2,FALSE)</f>
        <v>175</v>
      </c>
      <c r="BI657" s="1">
        <f t="shared" si="146"/>
        <v>3.5</v>
      </c>
      <c r="BJ657" s="76">
        <v>1601480</v>
      </c>
      <c r="BK657" s="75" t="s">
        <v>1604</v>
      </c>
      <c r="BL657" s="75" t="s">
        <v>1623</v>
      </c>
      <c r="BM657" s="75" t="s">
        <v>4108</v>
      </c>
      <c r="BN657" s="77" t="s">
        <v>72</v>
      </c>
      <c r="BO657" s="78">
        <v>300</v>
      </c>
      <c r="BP657" s="75" t="s">
        <v>4876</v>
      </c>
      <c r="BQ657" s="80">
        <v>45159</v>
      </c>
      <c r="BR657" s="75" t="s">
        <v>4110</v>
      </c>
      <c r="BS657" s="75" t="s">
        <v>1608</v>
      </c>
      <c r="BT657" s="75">
        <v>600</v>
      </c>
      <c r="BU657" s="75">
        <v>0</v>
      </c>
    </row>
    <row r="658" ht="48" spans="1:73">
      <c r="A658" s="16">
        <f t="shared" si="140"/>
        <v>654</v>
      </c>
      <c r="B658" s="16" t="s">
        <v>1555</v>
      </c>
      <c r="C658" s="16" t="s">
        <v>1556</v>
      </c>
      <c r="D658" s="16" t="s">
        <v>1557</v>
      </c>
      <c r="E658" s="16">
        <v>2</v>
      </c>
      <c r="F658" s="18" t="s">
        <v>56</v>
      </c>
      <c r="G658" s="18" t="s">
        <v>56</v>
      </c>
      <c r="H658" s="16" t="s">
        <v>54</v>
      </c>
      <c r="I658" s="16">
        <v>1</v>
      </c>
      <c r="J658" s="33">
        <v>360</v>
      </c>
      <c r="K658" s="33">
        <f t="shared" si="141"/>
        <v>720</v>
      </c>
      <c r="L658" s="34">
        <v>275.4</v>
      </c>
      <c r="M658" s="33">
        <f t="shared" si="142"/>
        <v>550.8</v>
      </c>
      <c r="N658" s="35">
        <v>429</v>
      </c>
      <c r="O658" s="35">
        <v>858</v>
      </c>
      <c r="P658" s="35">
        <f t="shared" si="143"/>
        <v>354.8</v>
      </c>
      <c r="Q658" s="35">
        <f t="shared" si="144"/>
        <v>709.6</v>
      </c>
      <c r="R658" s="35"/>
      <c r="S658" s="35"/>
      <c r="T658" s="41"/>
      <c r="X658" s="1">
        <f>VLOOKUP(C:C,AE:AH,4,FALSE)</f>
        <v>270</v>
      </c>
      <c r="Y658" s="1">
        <f t="shared" ref="Y658:Y663" si="148">L658-X658</f>
        <v>5.39999999999998</v>
      </c>
      <c r="AA658" s="46">
        <v>1828202</v>
      </c>
      <c r="AB658" s="44" t="s">
        <v>1572</v>
      </c>
      <c r="AC658" s="44" t="s">
        <v>1623</v>
      </c>
      <c r="AD658" s="45" t="s">
        <v>299</v>
      </c>
      <c r="AE658" s="44" t="s">
        <v>300</v>
      </c>
      <c r="AF658" s="44">
        <v>400</v>
      </c>
      <c r="AG658" s="44">
        <v>0</v>
      </c>
      <c r="AH658" s="44">
        <f t="shared" si="145"/>
        <v>200</v>
      </c>
      <c r="AI658" s="44" t="s">
        <v>4877</v>
      </c>
      <c r="AJ658" s="50">
        <v>45517</v>
      </c>
      <c r="AK658" s="49" t="s">
        <v>4878</v>
      </c>
      <c r="AL658" s="44" t="s">
        <v>1608</v>
      </c>
      <c r="AM658" s="1" t="e">
        <f>VLOOKUP(C:C,AV:AW,2,FALSE)</f>
        <v>#N/A</v>
      </c>
      <c r="AQ658" s="52"/>
      <c r="AR658" s="52"/>
      <c r="AS658" s="52"/>
      <c r="AT658" s="52"/>
      <c r="AU658" s="52"/>
      <c r="AV658" s="52"/>
      <c r="AW658" s="52"/>
      <c r="AX658" s="52"/>
      <c r="AY658" s="96"/>
      <c r="AZ658" s="52"/>
      <c r="BH658" s="1">
        <f>VLOOKUP(C:C,BN:BO,2,FALSE)</f>
        <v>270</v>
      </c>
      <c r="BI658" s="1">
        <f t="shared" si="146"/>
        <v>5.39999999999998</v>
      </c>
      <c r="BJ658" s="76">
        <v>1601480</v>
      </c>
      <c r="BK658" s="75" t="s">
        <v>1604</v>
      </c>
      <c r="BL658" s="75" t="s">
        <v>1623</v>
      </c>
      <c r="BM658" s="75" t="s">
        <v>1399</v>
      </c>
      <c r="BN658" s="77" t="s">
        <v>3743</v>
      </c>
      <c r="BO658" s="78">
        <v>300</v>
      </c>
      <c r="BP658" s="75" t="s">
        <v>4879</v>
      </c>
      <c r="BQ658" s="80">
        <v>45159</v>
      </c>
      <c r="BR658" s="75" t="s">
        <v>4114</v>
      </c>
      <c r="BS658" s="75" t="s">
        <v>1608</v>
      </c>
      <c r="BT658" s="75">
        <v>600</v>
      </c>
      <c r="BU658" s="75">
        <v>0</v>
      </c>
    </row>
    <row r="659" ht="67.5" spans="1:73">
      <c r="A659" s="16">
        <f t="shared" si="140"/>
        <v>655</v>
      </c>
      <c r="B659" s="16" t="s">
        <v>1558</v>
      </c>
      <c r="C659" s="16" t="s">
        <v>1559</v>
      </c>
      <c r="D659" s="16" t="s">
        <v>40</v>
      </c>
      <c r="E659" s="16">
        <v>4</v>
      </c>
      <c r="F659" s="81" t="s">
        <v>4880</v>
      </c>
      <c r="G659" s="81" t="s">
        <v>4880</v>
      </c>
      <c r="H659" s="16" t="s">
        <v>42</v>
      </c>
      <c r="I659" s="16">
        <v>1</v>
      </c>
      <c r="J659" s="33">
        <v>360</v>
      </c>
      <c r="K659" s="33">
        <f t="shared" si="141"/>
        <v>1440</v>
      </c>
      <c r="L659" s="34">
        <v>867</v>
      </c>
      <c r="M659" s="33">
        <f t="shared" si="142"/>
        <v>3468</v>
      </c>
      <c r="N659" s="35">
        <v>360</v>
      </c>
      <c r="O659" s="35">
        <v>1440</v>
      </c>
      <c r="P659" s="35">
        <f t="shared" si="143"/>
        <v>529</v>
      </c>
      <c r="Q659" s="35">
        <f t="shared" si="144"/>
        <v>2116</v>
      </c>
      <c r="R659" s="35"/>
      <c r="S659" s="35"/>
      <c r="T659" s="41"/>
      <c r="X659" s="1">
        <f>VLOOKUP(C:C,AE:AH,4,FALSE)</f>
        <v>850</v>
      </c>
      <c r="Y659" s="1">
        <f t="shared" si="148"/>
        <v>17</v>
      </c>
      <c r="AA659" s="46">
        <v>1829162</v>
      </c>
      <c r="AB659" s="44" t="s">
        <v>1572</v>
      </c>
      <c r="AC659" s="44" t="s">
        <v>1623</v>
      </c>
      <c r="AD659" s="45" t="s">
        <v>409</v>
      </c>
      <c r="AE659" s="44" t="s">
        <v>4881</v>
      </c>
      <c r="AF659" s="44">
        <v>800</v>
      </c>
      <c r="AG659" s="44">
        <v>0</v>
      </c>
      <c r="AH659" s="44">
        <f t="shared" si="145"/>
        <v>400</v>
      </c>
      <c r="AI659" s="44" t="s">
        <v>4882</v>
      </c>
      <c r="AJ659" s="50">
        <v>45517</v>
      </c>
      <c r="AK659" s="49" t="s">
        <v>4883</v>
      </c>
      <c r="AL659" s="44" t="s">
        <v>1608</v>
      </c>
      <c r="AM659" s="1" t="e">
        <f>VLOOKUP(C:C,AV:AW,2,FALSE)</f>
        <v>#N/A</v>
      </c>
      <c r="AQ659" s="52"/>
      <c r="AR659" s="52"/>
      <c r="AS659" s="52"/>
      <c r="AT659" s="52"/>
      <c r="AU659" s="52"/>
      <c r="AV659" s="52"/>
      <c r="AW659" s="52"/>
      <c r="AX659" s="52"/>
      <c r="AY659" s="96"/>
      <c r="AZ659" s="52"/>
      <c r="BH659" s="1">
        <f>VLOOKUP(C:C,BN:BO,2,FALSE)</f>
        <v>800</v>
      </c>
      <c r="BI659" s="1">
        <f t="shared" si="146"/>
        <v>67</v>
      </c>
      <c r="BJ659" s="76">
        <v>1601480</v>
      </c>
      <c r="BK659" s="75" t="s">
        <v>1604</v>
      </c>
      <c r="BL659" s="75" t="s">
        <v>1623</v>
      </c>
      <c r="BM659" s="75" t="s">
        <v>265</v>
      </c>
      <c r="BN659" s="77" t="s">
        <v>40</v>
      </c>
      <c r="BO659" s="78">
        <v>100</v>
      </c>
      <c r="BP659" s="75" t="s">
        <v>4884</v>
      </c>
      <c r="BQ659" s="80">
        <v>45159</v>
      </c>
      <c r="BR659" s="75" t="s">
        <v>4119</v>
      </c>
      <c r="BS659" s="75" t="s">
        <v>1608</v>
      </c>
      <c r="BT659" s="75">
        <v>200</v>
      </c>
      <c r="BU659" s="75">
        <v>0</v>
      </c>
    </row>
    <row r="660" ht="48" spans="1:73">
      <c r="A660" s="16">
        <f t="shared" si="140"/>
        <v>656</v>
      </c>
      <c r="B660" s="16" t="s">
        <v>1561</v>
      </c>
      <c r="C660" s="16" t="s">
        <v>1562</v>
      </c>
      <c r="D660" s="16" t="s">
        <v>40</v>
      </c>
      <c r="E660" s="16">
        <v>1</v>
      </c>
      <c r="F660" s="19" t="s">
        <v>4885</v>
      </c>
      <c r="G660" s="19" t="s">
        <v>4885</v>
      </c>
      <c r="H660" s="16" t="s">
        <v>42</v>
      </c>
      <c r="I660" s="16">
        <v>1</v>
      </c>
      <c r="J660" s="33">
        <v>315</v>
      </c>
      <c r="K660" s="33">
        <f t="shared" si="141"/>
        <v>315</v>
      </c>
      <c r="L660" s="34">
        <v>122.4</v>
      </c>
      <c r="M660" s="33">
        <f t="shared" si="142"/>
        <v>122.4</v>
      </c>
      <c r="N660" s="35">
        <v>648</v>
      </c>
      <c r="O660" s="35">
        <v>648</v>
      </c>
      <c r="P660" s="35">
        <f t="shared" si="143"/>
        <v>361.8</v>
      </c>
      <c r="Q660" s="35">
        <f t="shared" si="144"/>
        <v>361.8</v>
      </c>
      <c r="R660" s="35"/>
      <c r="S660" s="35"/>
      <c r="T660" s="41"/>
      <c r="X660" s="1" t="e">
        <f t="shared" si="139"/>
        <v>#N/A</v>
      </c>
      <c r="AA660" s="46">
        <v>1829162</v>
      </c>
      <c r="AB660" s="44" t="s">
        <v>1572</v>
      </c>
      <c r="AC660" s="44" t="s">
        <v>1623</v>
      </c>
      <c r="AD660" s="45" t="s">
        <v>507</v>
      </c>
      <c r="AE660" s="44" t="s">
        <v>4886</v>
      </c>
      <c r="AF660" s="44">
        <v>400</v>
      </c>
      <c r="AG660" s="44">
        <v>0</v>
      </c>
      <c r="AH660" s="44">
        <f t="shared" si="145"/>
        <v>200</v>
      </c>
      <c r="AI660" s="44" t="s">
        <v>4887</v>
      </c>
      <c r="AJ660" s="50">
        <v>45517</v>
      </c>
      <c r="AK660" s="49" t="s">
        <v>4888</v>
      </c>
      <c r="AL660" s="44" t="s">
        <v>1608</v>
      </c>
      <c r="AM660" s="1" t="e">
        <f>VLOOKUP(C:C,AV:AW,2,FALSE)</f>
        <v>#N/A</v>
      </c>
      <c r="AQ660" s="52"/>
      <c r="AR660" s="52"/>
      <c r="AS660" s="52"/>
      <c r="AT660" s="52"/>
      <c r="AU660" s="52"/>
      <c r="AV660" s="52"/>
      <c r="AW660" s="52"/>
      <c r="AX660" s="52"/>
      <c r="AY660" s="96"/>
      <c r="AZ660" s="52"/>
      <c r="BH660" s="1" t="e">
        <f>VLOOKUP(C:C,BN:BO,2,FALSE)</f>
        <v>#N/A</v>
      </c>
      <c r="BI660" s="1" t="e">
        <f t="shared" si="146"/>
        <v>#N/A</v>
      </c>
      <c r="BJ660" s="76">
        <v>1601480</v>
      </c>
      <c r="BK660" s="75" t="s">
        <v>1604</v>
      </c>
      <c r="BL660" s="75" t="s">
        <v>1623</v>
      </c>
      <c r="BM660" s="75" t="s">
        <v>3773</v>
      </c>
      <c r="BN660" s="77" t="s">
        <v>40</v>
      </c>
      <c r="BO660" s="78">
        <v>100</v>
      </c>
      <c r="BP660" s="75" t="s">
        <v>4889</v>
      </c>
      <c r="BQ660" s="80">
        <v>45159</v>
      </c>
      <c r="BR660" s="75" t="s">
        <v>4890</v>
      </c>
      <c r="BS660" s="75" t="s">
        <v>1608</v>
      </c>
      <c r="BT660" s="75">
        <v>200</v>
      </c>
      <c r="BU660" s="75">
        <v>0</v>
      </c>
    </row>
    <row r="661" ht="48" spans="1:73">
      <c r="A661" s="16">
        <f t="shared" si="140"/>
        <v>657</v>
      </c>
      <c r="B661" s="113" t="s">
        <v>1564</v>
      </c>
      <c r="C661" s="113" t="s">
        <v>294</v>
      </c>
      <c r="D661" s="113" t="s">
        <v>40</v>
      </c>
      <c r="E661" s="113">
        <v>1</v>
      </c>
      <c r="F661" s="114" t="s">
        <v>56</v>
      </c>
      <c r="G661" s="114" t="s">
        <v>56</v>
      </c>
      <c r="H661" s="113" t="s">
        <v>54</v>
      </c>
      <c r="I661" s="113">
        <v>1</v>
      </c>
      <c r="J661" s="121">
        <v>54</v>
      </c>
      <c r="K661" s="33">
        <f t="shared" si="141"/>
        <v>54</v>
      </c>
      <c r="L661" s="34">
        <v>45.9</v>
      </c>
      <c r="M661" s="33">
        <f t="shared" si="142"/>
        <v>45.9</v>
      </c>
      <c r="N661" s="35">
        <v>99</v>
      </c>
      <c r="O661" s="35">
        <v>99</v>
      </c>
      <c r="P661" s="35">
        <f t="shared" si="143"/>
        <v>66.3</v>
      </c>
      <c r="Q661" s="124">
        <f t="shared" si="144"/>
        <v>66.3</v>
      </c>
      <c r="R661" s="125"/>
      <c r="S661" s="125"/>
      <c r="T661" s="125"/>
      <c r="X661" s="1" t="e">
        <f t="shared" si="139"/>
        <v>#N/A</v>
      </c>
      <c r="AA661" s="46">
        <v>1829162</v>
      </c>
      <c r="AB661" s="44" t="s">
        <v>1572</v>
      </c>
      <c r="AC661" s="44" t="s">
        <v>1623</v>
      </c>
      <c r="AD661" s="45" t="s">
        <v>167</v>
      </c>
      <c r="AE661" s="44" t="s">
        <v>168</v>
      </c>
      <c r="AF661" s="44">
        <v>600</v>
      </c>
      <c r="AG661" s="44">
        <v>0</v>
      </c>
      <c r="AH661" s="44">
        <f t="shared" si="145"/>
        <v>300</v>
      </c>
      <c r="AI661" s="44" t="s">
        <v>4891</v>
      </c>
      <c r="AJ661" s="50">
        <v>45517</v>
      </c>
      <c r="AK661" s="49" t="s">
        <v>4892</v>
      </c>
      <c r="AL661" s="44" t="s">
        <v>1608</v>
      </c>
      <c r="AM661" s="1" t="e">
        <f>VLOOKUP(C:C,AV:AW,2,FALSE)</f>
        <v>#N/A</v>
      </c>
      <c r="AQ661" s="52"/>
      <c r="AR661" s="52"/>
      <c r="AS661" s="52"/>
      <c r="AT661" s="52"/>
      <c r="AU661" s="52"/>
      <c r="AV661" s="52"/>
      <c r="AW661" s="52"/>
      <c r="AX661" s="52"/>
      <c r="AY661" s="96"/>
      <c r="AZ661" s="52"/>
      <c r="BH661" s="1">
        <f>VLOOKUP(C:C,BN:BO,2,FALSE)</f>
        <v>45</v>
      </c>
      <c r="BI661" s="1">
        <f t="shared" si="146"/>
        <v>0.899999999999999</v>
      </c>
      <c r="BJ661" s="76">
        <v>1601480</v>
      </c>
      <c r="BK661" s="75" t="s">
        <v>1604</v>
      </c>
      <c r="BL661" s="75" t="s">
        <v>1623</v>
      </c>
      <c r="BM661" s="75" t="s">
        <v>3890</v>
      </c>
      <c r="BN661" s="77" t="s">
        <v>40</v>
      </c>
      <c r="BO661" s="78">
        <v>75</v>
      </c>
      <c r="BP661" s="75" t="s">
        <v>4893</v>
      </c>
      <c r="BQ661" s="80">
        <v>45159</v>
      </c>
      <c r="BR661" s="75" t="s">
        <v>4894</v>
      </c>
      <c r="BS661" s="75" t="s">
        <v>1608</v>
      </c>
      <c r="BT661" s="75">
        <v>150</v>
      </c>
      <c r="BU661" s="75">
        <v>0</v>
      </c>
    </row>
    <row r="662" ht="48" spans="1:73">
      <c r="A662" s="16">
        <f t="shared" si="140"/>
        <v>658</v>
      </c>
      <c r="B662" s="16" t="s">
        <v>1564</v>
      </c>
      <c r="C662" s="16" t="s">
        <v>295</v>
      </c>
      <c r="D662" s="16" t="s">
        <v>40</v>
      </c>
      <c r="E662" s="16">
        <v>1</v>
      </c>
      <c r="F662" s="18" t="s">
        <v>56</v>
      </c>
      <c r="G662" s="18" t="s">
        <v>56</v>
      </c>
      <c r="H662" s="16" t="s">
        <v>54</v>
      </c>
      <c r="I662" s="16">
        <v>1</v>
      </c>
      <c r="J662" s="33">
        <v>54</v>
      </c>
      <c r="K662" s="33">
        <f t="shared" si="141"/>
        <v>54</v>
      </c>
      <c r="L662" s="34">
        <v>45.9</v>
      </c>
      <c r="M662" s="33">
        <f t="shared" si="142"/>
        <v>45.9</v>
      </c>
      <c r="N662" s="35">
        <v>99</v>
      </c>
      <c r="O662" s="35">
        <v>99</v>
      </c>
      <c r="P662" s="35">
        <f t="shared" si="143"/>
        <v>66.3</v>
      </c>
      <c r="Q662" s="124">
        <f t="shared" si="144"/>
        <v>66.3</v>
      </c>
      <c r="R662" s="126"/>
      <c r="S662" s="126"/>
      <c r="T662" s="126"/>
      <c r="X662" s="1" t="e">
        <f t="shared" si="139"/>
        <v>#N/A</v>
      </c>
      <c r="AA662" s="46">
        <v>1829162</v>
      </c>
      <c r="AB662" s="44" t="s">
        <v>1572</v>
      </c>
      <c r="AC662" s="44" t="s">
        <v>1623</v>
      </c>
      <c r="AD662" s="45" t="s">
        <v>316</v>
      </c>
      <c r="AE662" s="44" t="s">
        <v>317</v>
      </c>
      <c r="AF662" s="44">
        <v>1500</v>
      </c>
      <c r="AG662" s="44">
        <v>0</v>
      </c>
      <c r="AH662" s="44">
        <f t="shared" si="145"/>
        <v>750</v>
      </c>
      <c r="AI662" s="44" t="s">
        <v>4895</v>
      </c>
      <c r="AJ662" s="50">
        <v>45517</v>
      </c>
      <c r="AK662" s="49" t="s">
        <v>4896</v>
      </c>
      <c r="AL662" s="44" t="s">
        <v>1608</v>
      </c>
      <c r="AM662" s="1" t="e">
        <f>VLOOKUP(C:C,AV:AW,2,FALSE)</f>
        <v>#N/A</v>
      </c>
      <c r="AQ662" s="52"/>
      <c r="AR662" s="52"/>
      <c r="AS662" s="52"/>
      <c r="AT662" s="52"/>
      <c r="AU662" s="52"/>
      <c r="AV662" s="52"/>
      <c r="AW662" s="52"/>
      <c r="AX662" s="52"/>
      <c r="AY662" s="96"/>
      <c r="AZ662" s="52"/>
      <c r="BH662" s="1">
        <f>VLOOKUP(C:C,BN:BO,2,FALSE)</f>
        <v>45</v>
      </c>
      <c r="BI662" s="1">
        <f t="shared" si="146"/>
        <v>0.899999999999999</v>
      </c>
      <c r="BJ662" s="76">
        <v>1601480</v>
      </c>
      <c r="BK662" s="75" t="s">
        <v>1604</v>
      </c>
      <c r="BL662" s="75" t="s">
        <v>1623</v>
      </c>
      <c r="BM662" s="75" t="s">
        <v>3686</v>
      </c>
      <c r="BN662" s="77" t="s">
        <v>3687</v>
      </c>
      <c r="BO662" s="78">
        <v>300</v>
      </c>
      <c r="BP662" s="75" t="s">
        <v>4897</v>
      </c>
      <c r="BQ662" s="80">
        <v>45159</v>
      </c>
      <c r="BR662" s="75" t="s">
        <v>4132</v>
      </c>
      <c r="BS662" s="75" t="s">
        <v>1608</v>
      </c>
      <c r="BT662" s="75">
        <v>600</v>
      </c>
      <c r="BU662" s="75">
        <v>0</v>
      </c>
    </row>
    <row r="663" s="7" customFormat="1" ht="48" spans="1:73">
      <c r="A663" s="16">
        <f t="shared" si="140"/>
        <v>659</v>
      </c>
      <c r="B663" s="115" t="s">
        <v>1565</v>
      </c>
      <c r="C663" s="16" t="s">
        <v>40</v>
      </c>
      <c r="D663" s="16" t="s">
        <v>40</v>
      </c>
      <c r="E663" s="16">
        <v>1</v>
      </c>
      <c r="F663" s="116" t="s">
        <v>4898</v>
      </c>
      <c r="G663" s="116" t="s">
        <v>4898</v>
      </c>
      <c r="H663" s="16" t="s">
        <v>42</v>
      </c>
      <c r="I663" s="16">
        <v>2</v>
      </c>
      <c r="J663" s="33">
        <v>500</v>
      </c>
      <c r="K663" s="33">
        <f t="shared" si="141"/>
        <v>1000</v>
      </c>
      <c r="L663" s="34">
        <v>357</v>
      </c>
      <c r="M663" s="33">
        <f t="shared" si="142"/>
        <v>714</v>
      </c>
      <c r="N663" s="35">
        <v>252</v>
      </c>
      <c r="O663" s="35">
        <v>504</v>
      </c>
      <c r="P663" s="35">
        <f t="shared" si="143"/>
        <v>369.67</v>
      </c>
      <c r="Q663" s="124">
        <f t="shared" si="144"/>
        <v>739.34</v>
      </c>
      <c r="R663" s="19"/>
      <c r="S663" s="19"/>
      <c r="T663" s="19"/>
      <c r="X663" s="1">
        <f>VLOOKUP(C:C,AE:AH,4,FALSE)</f>
        <v>300</v>
      </c>
      <c r="Y663" s="1">
        <f t="shared" si="148"/>
        <v>57</v>
      </c>
      <c r="AA663" s="46">
        <v>1829162</v>
      </c>
      <c r="AB663" s="44" t="s">
        <v>1572</v>
      </c>
      <c r="AC663" s="44" t="s">
        <v>1623</v>
      </c>
      <c r="AD663" s="47" t="s">
        <v>457</v>
      </c>
      <c r="AE663" s="44" t="s">
        <v>458</v>
      </c>
      <c r="AF663" s="44">
        <v>2270</v>
      </c>
      <c r="AG663" s="44">
        <v>0</v>
      </c>
      <c r="AH663" s="44">
        <f t="shared" si="145"/>
        <v>1135</v>
      </c>
      <c r="AI663" s="44" t="s">
        <v>4899</v>
      </c>
      <c r="AJ663" s="50">
        <v>45517</v>
      </c>
      <c r="AK663" s="49" t="s">
        <v>4900</v>
      </c>
      <c r="AL663" s="44" t="s">
        <v>1608</v>
      </c>
      <c r="AM663" s="1">
        <f>VLOOKUP(C:C,AV:AW,2,FALSE)</f>
        <v>200</v>
      </c>
      <c r="AN663" s="1">
        <f>L663-AM663</f>
        <v>157</v>
      </c>
      <c r="AQ663" s="52"/>
      <c r="AR663" s="52"/>
      <c r="AS663" s="52"/>
      <c r="AT663" s="52"/>
      <c r="AU663" s="52"/>
      <c r="AV663" s="52"/>
      <c r="AW663" s="52"/>
      <c r="AX663" s="52"/>
      <c r="AY663" s="96"/>
      <c r="AZ663" s="52"/>
      <c r="BH663" s="1">
        <f>VLOOKUP(C:C,BN:BO,2,FALSE)</f>
        <v>125</v>
      </c>
      <c r="BI663" s="1">
        <f t="shared" si="146"/>
        <v>232</v>
      </c>
      <c r="BJ663" s="76">
        <v>1601480</v>
      </c>
      <c r="BK663" s="75" t="s">
        <v>1604</v>
      </c>
      <c r="BL663" s="75" t="s">
        <v>1623</v>
      </c>
      <c r="BM663" s="75" t="s">
        <v>4138</v>
      </c>
      <c r="BN663" s="77" t="s">
        <v>4139</v>
      </c>
      <c r="BO663" s="78">
        <v>300</v>
      </c>
      <c r="BP663" s="75" t="s">
        <v>4901</v>
      </c>
      <c r="BQ663" s="80">
        <v>45159</v>
      </c>
      <c r="BR663" s="75" t="s">
        <v>4141</v>
      </c>
      <c r="BS663" s="75" t="s">
        <v>1608</v>
      </c>
      <c r="BT663" s="75">
        <v>600</v>
      </c>
      <c r="BU663" s="75">
        <v>0</v>
      </c>
    </row>
    <row r="664" s="1" customFormat="1" ht="27" customHeight="1" spans="1:73">
      <c r="A664" s="117" t="s">
        <v>2519</v>
      </c>
      <c r="B664" s="117"/>
      <c r="C664" s="117"/>
      <c r="D664" s="117"/>
      <c r="E664" s="16">
        <f>SUM(E5:E663)</f>
        <v>2771</v>
      </c>
      <c r="F664" s="118" t="s">
        <v>1568</v>
      </c>
      <c r="G664" s="118" t="s">
        <v>1568</v>
      </c>
      <c r="H664" s="118" t="s">
        <v>1568</v>
      </c>
      <c r="I664" s="117">
        <f t="shared" ref="I664:M664" si="149">SUM(I5:I663)</f>
        <v>700</v>
      </c>
      <c r="J664" s="122" t="s">
        <v>1568</v>
      </c>
      <c r="K664" s="123">
        <f t="shared" si="149"/>
        <v>775292</v>
      </c>
      <c r="L664" s="122" t="s">
        <v>1568</v>
      </c>
      <c r="M664" s="123">
        <f t="shared" si="149"/>
        <v>742545.6</v>
      </c>
      <c r="N664" s="122" t="s">
        <v>1568</v>
      </c>
      <c r="O664" s="123">
        <f>SUM(O5:O663)</f>
        <v>730591.9</v>
      </c>
      <c r="P664" s="122" t="s">
        <v>1568</v>
      </c>
      <c r="Q664" s="127">
        <f>SUM(Q5:Q663)</f>
        <v>749681.16</v>
      </c>
      <c r="R664" s="19"/>
      <c r="S664" s="19"/>
      <c r="T664" s="19"/>
      <c r="AA664" s="46">
        <v>1829162</v>
      </c>
      <c r="AB664" s="44" t="s">
        <v>1572</v>
      </c>
      <c r="AC664" s="44" t="s">
        <v>1623</v>
      </c>
      <c r="AD664" s="47" t="s">
        <v>2342</v>
      </c>
      <c r="AE664" s="44" t="s">
        <v>458</v>
      </c>
      <c r="AF664" s="44">
        <v>300</v>
      </c>
      <c r="AG664" s="44">
        <v>0</v>
      </c>
      <c r="AH664" s="44">
        <f t="shared" si="145"/>
        <v>150</v>
      </c>
      <c r="AI664" s="44" t="s">
        <v>4902</v>
      </c>
      <c r="AJ664" s="50">
        <v>45517</v>
      </c>
      <c r="AK664" s="49" t="s">
        <v>4900</v>
      </c>
      <c r="AL664" s="44" t="s">
        <v>1608</v>
      </c>
      <c r="AQ664" s="52"/>
      <c r="AR664" s="52"/>
      <c r="AS664" s="52"/>
      <c r="AT664" s="52"/>
      <c r="AU664" s="52"/>
      <c r="AV664" s="52"/>
      <c r="AW664" s="52"/>
      <c r="AX664" s="52"/>
      <c r="AY664" s="96"/>
      <c r="AZ664" s="52"/>
      <c r="BJ664" s="76">
        <v>1601480</v>
      </c>
      <c r="BK664" s="75" t="s">
        <v>1604</v>
      </c>
      <c r="BL664" s="75" t="s">
        <v>1623</v>
      </c>
      <c r="BM664" s="75" t="s">
        <v>3884</v>
      </c>
      <c r="BN664" s="77" t="s">
        <v>3885</v>
      </c>
      <c r="BO664" s="78">
        <v>200</v>
      </c>
      <c r="BP664" s="75" t="s">
        <v>4903</v>
      </c>
      <c r="BQ664" s="80">
        <v>45159</v>
      </c>
      <c r="BR664" s="75" t="s">
        <v>4145</v>
      </c>
      <c r="BS664" s="75" t="s">
        <v>1608</v>
      </c>
      <c r="BT664" s="75">
        <v>400</v>
      </c>
      <c r="BU664" s="75">
        <v>0</v>
      </c>
    </row>
    <row r="665" s="8" customFormat="1" ht="81" customHeight="1" spans="1:73">
      <c r="A665" s="119" t="s">
        <v>4904</v>
      </c>
      <c r="B665" s="119"/>
      <c r="C665" s="119"/>
      <c r="D665" s="119"/>
      <c r="E665" s="119"/>
      <c r="F665" s="119"/>
      <c r="G665" s="119"/>
      <c r="H665" s="119" t="s">
        <v>4905</v>
      </c>
      <c r="I665" s="119"/>
      <c r="J665" s="119"/>
      <c r="K665" s="119"/>
      <c r="L665" s="119"/>
      <c r="M665" s="119"/>
      <c r="N665" s="119"/>
      <c r="O665" s="119"/>
      <c r="P665" s="119"/>
      <c r="Q665" s="119"/>
      <c r="R665" s="119"/>
      <c r="S665" s="119"/>
      <c r="T665" s="119"/>
      <c r="AA665" s="46">
        <v>1829162</v>
      </c>
      <c r="AB665" s="44" t="s">
        <v>1572</v>
      </c>
      <c r="AC665" s="44" t="s">
        <v>1623</v>
      </c>
      <c r="AD665" s="47" t="s">
        <v>1280</v>
      </c>
      <c r="AE665" s="44" t="s">
        <v>1281</v>
      </c>
      <c r="AF665" s="44">
        <v>3160</v>
      </c>
      <c r="AG665" s="44">
        <v>0</v>
      </c>
      <c r="AH665" s="44">
        <f t="shared" si="145"/>
        <v>1580</v>
      </c>
      <c r="AI665" s="44" t="s">
        <v>4906</v>
      </c>
      <c r="AJ665" s="50">
        <v>45517</v>
      </c>
      <c r="AK665" s="49" t="s">
        <v>4907</v>
      </c>
      <c r="AL665" s="44" t="s">
        <v>1608</v>
      </c>
      <c r="AQ665" s="52"/>
      <c r="AR665" s="52"/>
      <c r="AS665" s="52"/>
      <c r="AT665" s="52"/>
      <c r="AU665" s="52"/>
      <c r="AV665" s="52"/>
      <c r="AW665" s="52"/>
      <c r="AX665" s="52"/>
      <c r="AY665" s="96"/>
      <c r="AZ665" s="52"/>
      <c r="BJ665" s="76">
        <v>1601480</v>
      </c>
      <c r="BK665" s="75" t="s">
        <v>1604</v>
      </c>
      <c r="BL665" s="75" t="s">
        <v>1623</v>
      </c>
      <c r="BM665" s="75" t="s">
        <v>3680</v>
      </c>
      <c r="BN665" s="77" t="s">
        <v>3681</v>
      </c>
      <c r="BO665" s="78">
        <v>105</v>
      </c>
      <c r="BP665" s="75" t="s">
        <v>4908</v>
      </c>
      <c r="BQ665" s="80">
        <v>45159</v>
      </c>
      <c r="BR665" s="75" t="s">
        <v>4148</v>
      </c>
      <c r="BS665" s="75" t="s">
        <v>1608</v>
      </c>
      <c r="BT665" s="75">
        <v>210</v>
      </c>
      <c r="BU665" s="75">
        <v>0</v>
      </c>
    </row>
    <row r="666" s="8" customFormat="1" ht="81" customHeight="1" spans="1:73">
      <c r="A666" s="119" t="s">
        <v>4909</v>
      </c>
      <c r="B666" s="119"/>
      <c r="C666" s="119"/>
      <c r="D666" s="119"/>
      <c r="E666" s="119"/>
      <c r="F666" s="119"/>
      <c r="G666" s="119"/>
      <c r="H666" s="119" t="s">
        <v>4910</v>
      </c>
      <c r="I666" s="119"/>
      <c r="J666" s="119"/>
      <c r="K666" s="119"/>
      <c r="L666" s="119"/>
      <c r="M666" s="119"/>
      <c r="N666" s="119"/>
      <c r="O666" s="119"/>
      <c r="P666" s="119"/>
      <c r="Q666" s="119"/>
      <c r="R666" s="119"/>
      <c r="S666" s="119"/>
      <c r="T666" s="119"/>
      <c r="AA666" s="46">
        <v>1829162</v>
      </c>
      <c r="AB666" s="44" t="s">
        <v>1572</v>
      </c>
      <c r="AC666" s="44" t="s">
        <v>1623</v>
      </c>
      <c r="AD666" s="47" t="s">
        <v>1270</v>
      </c>
      <c r="AE666" s="44" t="s">
        <v>1271</v>
      </c>
      <c r="AF666" s="44">
        <v>400</v>
      </c>
      <c r="AG666" s="44">
        <v>0</v>
      </c>
      <c r="AH666" s="44">
        <f t="shared" si="145"/>
        <v>200</v>
      </c>
      <c r="AI666" s="44" t="s">
        <v>4911</v>
      </c>
      <c r="AJ666" s="50">
        <v>45517</v>
      </c>
      <c r="AK666" s="49" t="s">
        <v>4912</v>
      </c>
      <c r="AL666" s="44" t="s">
        <v>1608</v>
      </c>
      <c r="AQ666" s="52"/>
      <c r="AR666" s="52"/>
      <c r="AS666" s="52"/>
      <c r="AT666" s="52"/>
      <c r="AU666" s="52"/>
      <c r="AV666" s="52"/>
      <c r="AW666" s="52"/>
      <c r="AX666" s="52"/>
      <c r="AY666" s="96"/>
      <c r="AZ666" s="52"/>
      <c r="BJ666" s="76">
        <v>1601480</v>
      </c>
      <c r="BK666" s="75" t="s">
        <v>1604</v>
      </c>
      <c r="BL666" s="75" t="s">
        <v>1623</v>
      </c>
      <c r="BM666" s="75" t="s">
        <v>320</v>
      </c>
      <c r="BN666" s="77" t="s">
        <v>4151</v>
      </c>
      <c r="BO666" s="78">
        <v>300</v>
      </c>
      <c r="BP666" s="75" t="s">
        <v>4913</v>
      </c>
      <c r="BQ666" s="80">
        <v>45159</v>
      </c>
      <c r="BR666" s="75" t="s">
        <v>4153</v>
      </c>
      <c r="BS666" s="75" t="s">
        <v>1608</v>
      </c>
      <c r="BT666" s="75">
        <v>600</v>
      </c>
      <c r="BU666" s="75">
        <v>0</v>
      </c>
    </row>
    <row r="667" s="9" customFormat="1" ht="23" customHeight="1" spans="1:73">
      <c r="A667" s="120" t="s">
        <v>4914</v>
      </c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8"/>
      <c r="V667" s="128"/>
      <c r="W667" s="128"/>
      <c r="X667" s="129"/>
      <c r="Y667" s="129"/>
      <c r="Z667" s="129"/>
      <c r="AA667" s="46">
        <v>1829162</v>
      </c>
      <c r="AB667" s="44" t="s">
        <v>1572</v>
      </c>
      <c r="AC667" s="44" t="s">
        <v>1623</v>
      </c>
      <c r="AD667" s="47" t="s">
        <v>1284</v>
      </c>
      <c r="AE667" s="44" t="s">
        <v>1285</v>
      </c>
      <c r="AF667" s="44">
        <v>2870</v>
      </c>
      <c r="AG667" s="44">
        <v>0</v>
      </c>
      <c r="AH667" s="44">
        <f t="shared" si="145"/>
        <v>1435</v>
      </c>
      <c r="AI667" s="44" t="s">
        <v>4915</v>
      </c>
      <c r="AJ667" s="50">
        <v>45517</v>
      </c>
      <c r="AK667" s="49" t="s">
        <v>3046</v>
      </c>
      <c r="AL667" s="44" t="s">
        <v>1608</v>
      </c>
      <c r="AQ667" s="52"/>
      <c r="AR667" s="52"/>
      <c r="AS667" s="52"/>
      <c r="AT667" s="52"/>
      <c r="AU667" s="52"/>
      <c r="AV667" s="52"/>
      <c r="AW667" s="52"/>
      <c r="AX667" s="52"/>
      <c r="AY667" s="96"/>
      <c r="AZ667" s="52"/>
      <c r="BJ667" s="76">
        <v>1601480</v>
      </c>
      <c r="BK667" s="75" t="s">
        <v>1604</v>
      </c>
      <c r="BL667" s="75" t="s">
        <v>1623</v>
      </c>
      <c r="BM667" s="75" t="s">
        <v>1213</v>
      </c>
      <c r="BN667" s="77" t="s">
        <v>3749</v>
      </c>
      <c r="BO667" s="78">
        <v>200</v>
      </c>
      <c r="BP667" s="75" t="s">
        <v>4916</v>
      </c>
      <c r="BQ667" s="80">
        <v>45159</v>
      </c>
      <c r="BR667" s="75" t="s">
        <v>4157</v>
      </c>
      <c r="BS667" s="75" t="s">
        <v>1608</v>
      </c>
      <c r="BT667" s="75">
        <v>400</v>
      </c>
      <c r="BU667" s="75">
        <v>0</v>
      </c>
    </row>
    <row r="668" ht="48" spans="27:73">
      <c r="AA668" s="46">
        <v>1829162</v>
      </c>
      <c r="AB668" s="44" t="s">
        <v>1572</v>
      </c>
      <c r="AC668" s="44" t="s">
        <v>1623</v>
      </c>
      <c r="AD668" s="47" t="s">
        <v>4917</v>
      </c>
      <c r="AE668" s="44" t="s">
        <v>1285</v>
      </c>
      <c r="AF668" s="44">
        <v>1000</v>
      </c>
      <c r="AG668" s="44">
        <v>0</v>
      </c>
      <c r="AH668" s="44">
        <f t="shared" si="145"/>
        <v>500</v>
      </c>
      <c r="AI668" s="44" t="s">
        <v>4918</v>
      </c>
      <c r="AJ668" s="50">
        <v>45517</v>
      </c>
      <c r="AK668" s="49" t="s">
        <v>3046</v>
      </c>
      <c r="AL668" s="44" t="s">
        <v>1608</v>
      </c>
      <c r="AQ668" s="52"/>
      <c r="AR668" s="52"/>
      <c r="AS668" s="52"/>
      <c r="AT668" s="52"/>
      <c r="AU668" s="52"/>
      <c r="AV668" s="52"/>
      <c r="AW668" s="52"/>
      <c r="AX668" s="52"/>
      <c r="AY668" s="96"/>
      <c r="AZ668" s="52"/>
      <c r="BJ668" s="76">
        <v>1601480</v>
      </c>
      <c r="BK668" s="75" t="s">
        <v>1604</v>
      </c>
      <c r="BL668" s="75" t="s">
        <v>1623</v>
      </c>
      <c r="BM668" s="75" t="s">
        <v>990</v>
      </c>
      <c r="BN668" s="77" t="s">
        <v>3110</v>
      </c>
      <c r="BO668" s="78">
        <v>200</v>
      </c>
      <c r="BP668" s="75" t="s">
        <v>4919</v>
      </c>
      <c r="BQ668" s="80">
        <v>45159</v>
      </c>
      <c r="BR668" s="75" t="s">
        <v>4920</v>
      </c>
      <c r="BS668" s="75" t="s">
        <v>1608</v>
      </c>
      <c r="BT668" s="75">
        <v>400</v>
      </c>
      <c r="BU668" s="75">
        <v>0</v>
      </c>
    </row>
    <row r="669" ht="48" spans="27:73">
      <c r="AA669" s="46">
        <v>1829162</v>
      </c>
      <c r="AB669" s="44" t="s">
        <v>1572</v>
      </c>
      <c r="AC669" s="44" t="s">
        <v>1623</v>
      </c>
      <c r="AD669" s="47" t="s">
        <v>3044</v>
      </c>
      <c r="AE669" s="44" t="s">
        <v>1285</v>
      </c>
      <c r="AF669" s="44">
        <v>500</v>
      </c>
      <c r="AG669" s="44">
        <v>0</v>
      </c>
      <c r="AH669" s="44">
        <f t="shared" si="145"/>
        <v>250</v>
      </c>
      <c r="AI669" s="44" t="s">
        <v>4921</v>
      </c>
      <c r="AJ669" s="50">
        <v>45517</v>
      </c>
      <c r="AK669" s="49" t="s">
        <v>3046</v>
      </c>
      <c r="AL669" s="44" t="s">
        <v>1608</v>
      </c>
      <c r="AQ669" s="52"/>
      <c r="AR669" s="52"/>
      <c r="AS669" s="52"/>
      <c r="AT669" s="52"/>
      <c r="AU669" s="52"/>
      <c r="AV669" s="52"/>
      <c r="AW669" s="52"/>
      <c r="AX669" s="52"/>
      <c r="AY669" s="96"/>
      <c r="AZ669" s="52"/>
      <c r="BJ669" s="76">
        <v>1601480</v>
      </c>
      <c r="BK669" s="75" t="s">
        <v>1604</v>
      </c>
      <c r="BL669" s="75" t="s">
        <v>1623</v>
      </c>
      <c r="BM669" s="75" t="s">
        <v>1202</v>
      </c>
      <c r="BN669" s="77" t="s">
        <v>3710</v>
      </c>
      <c r="BO669" s="78">
        <v>140</v>
      </c>
      <c r="BP669" s="75" t="s">
        <v>4922</v>
      </c>
      <c r="BQ669" s="80">
        <v>45159</v>
      </c>
      <c r="BR669" s="75" t="s">
        <v>4162</v>
      </c>
      <c r="BS669" s="75" t="s">
        <v>1608</v>
      </c>
      <c r="BT669" s="75">
        <v>280</v>
      </c>
      <c r="BU669" s="75">
        <v>0</v>
      </c>
    </row>
    <row r="670" ht="48" spans="27:73">
      <c r="AA670" s="46">
        <v>1829162</v>
      </c>
      <c r="AB670" s="44" t="s">
        <v>1572</v>
      </c>
      <c r="AC670" s="44" t="s">
        <v>1623</v>
      </c>
      <c r="AD670" s="47" t="s">
        <v>4058</v>
      </c>
      <c r="AE670" s="44" t="s">
        <v>1479</v>
      </c>
      <c r="AF670" s="44">
        <v>1000</v>
      </c>
      <c r="AG670" s="44">
        <v>0</v>
      </c>
      <c r="AH670" s="44">
        <f t="shared" si="145"/>
        <v>500</v>
      </c>
      <c r="AI670" s="44" t="s">
        <v>4923</v>
      </c>
      <c r="AJ670" s="50">
        <v>45517</v>
      </c>
      <c r="AK670" s="49" t="s">
        <v>4924</v>
      </c>
      <c r="AL670" s="44" t="s">
        <v>1608</v>
      </c>
      <c r="AQ670" s="52"/>
      <c r="AR670" s="52"/>
      <c r="AS670" s="52"/>
      <c r="AT670" s="52"/>
      <c r="AU670" s="52"/>
      <c r="AV670" s="52"/>
      <c r="AW670" s="52"/>
      <c r="AX670" s="52"/>
      <c r="AY670" s="96"/>
      <c r="AZ670" s="52"/>
      <c r="BJ670" s="76">
        <v>1601480</v>
      </c>
      <c r="BK670" s="75" t="s">
        <v>1604</v>
      </c>
      <c r="BL670" s="75" t="s">
        <v>1623</v>
      </c>
      <c r="BM670" s="75" t="s">
        <v>807</v>
      </c>
      <c r="BN670" s="77" t="s">
        <v>808</v>
      </c>
      <c r="BO670" s="78">
        <v>150</v>
      </c>
      <c r="BP670" s="75" t="s">
        <v>4925</v>
      </c>
      <c r="BQ670" s="80">
        <v>45159</v>
      </c>
      <c r="BR670" s="75" t="s">
        <v>4926</v>
      </c>
      <c r="BS670" s="75" t="s">
        <v>1608</v>
      </c>
      <c r="BT670" s="75">
        <v>300</v>
      </c>
      <c r="BU670" s="75">
        <v>0</v>
      </c>
    </row>
    <row r="671" ht="48" spans="27:73">
      <c r="AA671" s="46">
        <v>1829170</v>
      </c>
      <c r="AB671" s="44" t="s">
        <v>1572</v>
      </c>
      <c r="AC671" s="44" t="s">
        <v>1623</v>
      </c>
      <c r="AD671" s="47" t="s">
        <v>1322</v>
      </c>
      <c r="AE671" s="44" t="s">
        <v>1323</v>
      </c>
      <c r="AF671" s="44">
        <v>2570</v>
      </c>
      <c r="AG671" s="44">
        <v>0</v>
      </c>
      <c r="AH671" s="44">
        <f t="shared" si="145"/>
        <v>1285</v>
      </c>
      <c r="AI671" s="44" t="s">
        <v>4927</v>
      </c>
      <c r="AJ671" s="50">
        <v>45517</v>
      </c>
      <c r="AK671" s="49" t="s">
        <v>4928</v>
      </c>
      <c r="AL671" s="44" t="s">
        <v>1608</v>
      </c>
      <c r="AQ671" s="52"/>
      <c r="AR671" s="52"/>
      <c r="AS671" s="52"/>
      <c r="AT671" s="52"/>
      <c r="AU671" s="52"/>
      <c r="AV671" s="52"/>
      <c r="AW671" s="52"/>
      <c r="AX671" s="52"/>
      <c r="AY671" s="96"/>
      <c r="AZ671" s="52"/>
      <c r="BJ671" s="76">
        <v>1601480</v>
      </c>
      <c r="BK671" s="75" t="s">
        <v>1604</v>
      </c>
      <c r="BL671" s="75" t="s">
        <v>1623</v>
      </c>
      <c r="BM671" s="75" t="s">
        <v>3233</v>
      </c>
      <c r="BN671" s="77" t="s">
        <v>3812</v>
      </c>
      <c r="BO671" s="78">
        <v>300</v>
      </c>
      <c r="BP671" s="75" t="s">
        <v>4929</v>
      </c>
      <c r="BQ671" s="80">
        <v>45159</v>
      </c>
      <c r="BR671" s="75" t="s">
        <v>4171</v>
      </c>
      <c r="BS671" s="75" t="s">
        <v>1608</v>
      </c>
      <c r="BT671" s="75">
        <v>600</v>
      </c>
      <c r="BU671" s="75">
        <v>0</v>
      </c>
    </row>
    <row r="672" ht="48" spans="27:73">
      <c r="AA672" s="46">
        <v>1829170</v>
      </c>
      <c r="AB672" s="44" t="s">
        <v>1572</v>
      </c>
      <c r="AC672" s="44" t="s">
        <v>1623</v>
      </c>
      <c r="AD672" s="47" t="s">
        <v>4930</v>
      </c>
      <c r="AE672" s="44" t="s">
        <v>1323</v>
      </c>
      <c r="AF672" s="44">
        <v>1000</v>
      </c>
      <c r="AG672" s="44">
        <v>0</v>
      </c>
      <c r="AH672" s="44">
        <f t="shared" si="145"/>
        <v>500</v>
      </c>
      <c r="AI672" s="44" t="s">
        <v>4931</v>
      </c>
      <c r="AJ672" s="50">
        <v>45517</v>
      </c>
      <c r="AK672" s="49" t="s">
        <v>4928</v>
      </c>
      <c r="AL672" s="44" t="s">
        <v>1608</v>
      </c>
      <c r="AQ672" s="52"/>
      <c r="AR672" s="52"/>
      <c r="AS672" s="52"/>
      <c r="AT672" s="52"/>
      <c r="AU672" s="52"/>
      <c r="AV672" s="52"/>
      <c r="AW672" s="52"/>
      <c r="AX672" s="52"/>
      <c r="AY672" s="96"/>
      <c r="AZ672" s="52"/>
      <c r="BJ672" s="76">
        <v>1601480</v>
      </c>
      <c r="BK672" s="75" t="s">
        <v>1604</v>
      </c>
      <c r="BL672" s="75" t="s">
        <v>1623</v>
      </c>
      <c r="BM672" s="75" t="s">
        <v>141</v>
      </c>
      <c r="BN672" s="77" t="s">
        <v>3724</v>
      </c>
      <c r="BO672" s="78">
        <v>300</v>
      </c>
      <c r="BP672" s="75" t="s">
        <v>4932</v>
      </c>
      <c r="BQ672" s="80">
        <v>45159</v>
      </c>
      <c r="BR672" s="75" t="s">
        <v>4175</v>
      </c>
      <c r="BS672" s="75" t="s">
        <v>1608</v>
      </c>
      <c r="BT672" s="75">
        <v>600</v>
      </c>
      <c r="BU672" s="75">
        <v>0</v>
      </c>
    </row>
    <row r="673" ht="48" spans="27:73">
      <c r="AA673" s="46">
        <v>1829170</v>
      </c>
      <c r="AB673" s="44" t="s">
        <v>1572</v>
      </c>
      <c r="AC673" s="44" t="s">
        <v>1623</v>
      </c>
      <c r="AD673" s="47" t="s">
        <v>1322</v>
      </c>
      <c r="AE673" s="44" t="s">
        <v>3040</v>
      </c>
      <c r="AF673" s="44">
        <v>1490</v>
      </c>
      <c r="AG673" s="44">
        <v>0</v>
      </c>
      <c r="AH673" s="44">
        <f t="shared" si="145"/>
        <v>745</v>
      </c>
      <c r="AI673" s="44" t="s">
        <v>4933</v>
      </c>
      <c r="AJ673" s="50">
        <v>45517</v>
      </c>
      <c r="AK673" s="49" t="s">
        <v>3042</v>
      </c>
      <c r="AL673" s="44" t="s">
        <v>1608</v>
      </c>
      <c r="AQ673" s="52"/>
      <c r="AR673" s="52"/>
      <c r="AS673" s="52"/>
      <c r="AT673" s="52"/>
      <c r="AU673" s="52"/>
      <c r="AV673" s="52"/>
      <c r="AW673" s="52"/>
      <c r="AX673" s="52"/>
      <c r="AY673" s="96"/>
      <c r="AZ673" s="52"/>
      <c r="BJ673" s="76">
        <v>1601480</v>
      </c>
      <c r="BK673" s="75" t="s">
        <v>1604</v>
      </c>
      <c r="BL673" s="75" t="s">
        <v>1623</v>
      </c>
      <c r="BM673" s="75" t="s">
        <v>3368</v>
      </c>
      <c r="BN673" s="77" t="s">
        <v>3738</v>
      </c>
      <c r="BO673" s="78">
        <v>360</v>
      </c>
      <c r="BP673" s="75" t="s">
        <v>4934</v>
      </c>
      <c r="BQ673" s="80">
        <v>45159</v>
      </c>
      <c r="BR673" s="75" t="s">
        <v>4179</v>
      </c>
      <c r="BS673" s="75" t="s">
        <v>1608</v>
      </c>
      <c r="BT673" s="75">
        <v>720</v>
      </c>
      <c r="BU673" s="75">
        <v>0</v>
      </c>
    </row>
    <row r="674" ht="48" spans="27:73">
      <c r="AA674" s="46">
        <v>1829170</v>
      </c>
      <c r="AB674" s="44" t="s">
        <v>1572</v>
      </c>
      <c r="AC674" s="44" t="s">
        <v>1623</v>
      </c>
      <c r="AD674" s="47" t="s">
        <v>4930</v>
      </c>
      <c r="AE674" s="44" t="s">
        <v>3040</v>
      </c>
      <c r="AF674" s="44">
        <v>1000</v>
      </c>
      <c r="AG674" s="44">
        <v>0</v>
      </c>
      <c r="AH674" s="44">
        <f t="shared" si="145"/>
        <v>500</v>
      </c>
      <c r="AI674" s="44" t="s">
        <v>4935</v>
      </c>
      <c r="AJ674" s="50">
        <v>45517</v>
      </c>
      <c r="AK674" s="49" t="s">
        <v>3042</v>
      </c>
      <c r="AL674" s="44" t="s">
        <v>1608</v>
      </c>
      <c r="AQ674" s="52"/>
      <c r="AR674" s="52"/>
      <c r="AS674" s="52"/>
      <c r="AT674" s="52"/>
      <c r="AU674" s="52"/>
      <c r="AV674" s="52"/>
      <c r="AW674" s="52"/>
      <c r="AX674" s="52"/>
      <c r="AY674" s="96"/>
      <c r="AZ674" s="52"/>
      <c r="BJ674" s="76">
        <v>1601480</v>
      </c>
      <c r="BK674" s="75" t="s">
        <v>1604</v>
      </c>
      <c r="BL674" s="75" t="s">
        <v>1623</v>
      </c>
      <c r="BM674" s="75" t="s">
        <v>3728</v>
      </c>
      <c r="BN674" s="77" t="s">
        <v>3729</v>
      </c>
      <c r="BO674" s="78">
        <v>300</v>
      </c>
      <c r="BP674" s="75" t="s">
        <v>4936</v>
      </c>
      <c r="BQ674" s="80">
        <v>45159</v>
      </c>
      <c r="BR674" s="75" t="s">
        <v>4184</v>
      </c>
      <c r="BS674" s="75" t="s">
        <v>1608</v>
      </c>
      <c r="BT674" s="75">
        <v>600</v>
      </c>
      <c r="BU674" s="75">
        <v>0</v>
      </c>
    </row>
    <row r="675" ht="48" spans="27:73">
      <c r="AA675" s="46">
        <v>1829170</v>
      </c>
      <c r="AB675" s="44" t="s">
        <v>1572</v>
      </c>
      <c r="AC675" s="44" t="s">
        <v>1623</v>
      </c>
      <c r="AD675" s="45" t="s">
        <v>1216</v>
      </c>
      <c r="AE675" s="44" t="s">
        <v>1217</v>
      </c>
      <c r="AF675" s="44">
        <v>1000</v>
      </c>
      <c r="AG675" s="44">
        <v>0</v>
      </c>
      <c r="AH675" s="44">
        <f t="shared" si="145"/>
        <v>500</v>
      </c>
      <c r="AI675" s="44" t="s">
        <v>4937</v>
      </c>
      <c r="AJ675" s="50">
        <v>45517</v>
      </c>
      <c r="AK675" s="49" t="s">
        <v>4938</v>
      </c>
      <c r="AL675" s="44" t="s">
        <v>1608</v>
      </c>
      <c r="AQ675" s="52"/>
      <c r="AR675" s="52"/>
      <c r="AS675" s="52"/>
      <c r="AT675" s="52"/>
      <c r="AU675" s="52"/>
      <c r="AV675" s="52"/>
      <c r="AW675" s="52"/>
      <c r="AX675" s="52"/>
      <c r="AY675" s="96"/>
      <c r="AZ675" s="52"/>
      <c r="BJ675" s="76">
        <v>1601480</v>
      </c>
      <c r="BK675" s="75" t="s">
        <v>1604</v>
      </c>
      <c r="BL675" s="75" t="s">
        <v>1623</v>
      </c>
      <c r="BM675" s="75" t="s">
        <v>4187</v>
      </c>
      <c r="BN675" s="77" t="s">
        <v>4188</v>
      </c>
      <c r="BO675" s="78">
        <v>300</v>
      </c>
      <c r="BP675" s="75" t="s">
        <v>4939</v>
      </c>
      <c r="BQ675" s="80">
        <v>45159</v>
      </c>
      <c r="BR675" s="75" t="s">
        <v>4190</v>
      </c>
      <c r="BS675" s="75" t="s">
        <v>1608</v>
      </c>
      <c r="BT675" s="75">
        <v>600</v>
      </c>
      <c r="BU675" s="75">
        <v>0</v>
      </c>
    </row>
    <row r="676" ht="48" spans="27:73">
      <c r="AA676" s="46">
        <v>1829170</v>
      </c>
      <c r="AB676" s="44" t="s">
        <v>1572</v>
      </c>
      <c r="AC676" s="44" t="s">
        <v>1623</v>
      </c>
      <c r="AD676" s="45" t="s">
        <v>3070</v>
      </c>
      <c r="AE676" s="44" t="s">
        <v>826</v>
      </c>
      <c r="AF676" s="44">
        <v>1600</v>
      </c>
      <c r="AG676" s="44">
        <v>0</v>
      </c>
      <c r="AH676" s="44">
        <f t="shared" si="145"/>
        <v>800</v>
      </c>
      <c r="AI676" s="44" t="s">
        <v>4940</v>
      </c>
      <c r="AJ676" s="50">
        <v>45517</v>
      </c>
      <c r="AK676" s="49" t="s">
        <v>3072</v>
      </c>
      <c r="AL676" s="44" t="s">
        <v>1608</v>
      </c>
      <c r="AQ676" s="52"/>
      <c r="AR676" s="52"/>
      <c r="AS676" s="52"/>
      <c r="AT676" s="52"/>
      <c r="AU676" s="52"/>
      <c r="AV676" s="52"/>
      <c r="AW676" s="52"/>
      <c r="AX676" s="52"/>
      <c r="AY676" s="96"/>
      <c r="AZ676" s="52"/>
      <c r="BJ676" s="76">
        <v>1601480</v>
      </c>
      <c r="BK676" s="75" t="s">
        <v>1604</v>
      </c>
      <c r="BL676" s="75" t="s">
        <v>1623</v>
      </c>
      <c r="BM676" s="75" t="s">
        <v>653</v>
      </c>
      <c r="BN676" s="77" t="s">
        <v>4193</v>
      </c>
      <c r="BO676" s="78">
        <v>200</v>
      </c>
      <c r="BP676" s="75" t="s">
        <v>4941</v>
      </c>
      <c r="BQ676" s="80">
        <v>45159</v>
      </c>
      <c r="BR676" s="75" t="s">
        <v>4195</v>
      </c>
      <c r="BS676" s="75" t="s">
        <v>1608</v>
      </c>
      <c r="BT676" s="75">
        <v>400</v>
      </c>
      <c r="BU676" s="75">
        <v>0</v>
      </c>
    </row>
    <row r="677" ht="48" spans="27:73">
      <c r="AA677" s="46">
        <v>1829170</v>
      </c>
      <c r="AB677" s="44" t="s">
        <v>1572</v>
      </c>
      <c r="AC677" s="44" t="s">
        <v>1623</v>
      </c>
      <c r="AD677" s="47" t="s">
        <v>4942</v>
      </c>
      <c r="AE677" s="44" t="s">
        <v>1042</v>
      </c>
      <c r="AF677" s="44">
        <v>500</v>
      </c>
      <c r="AG677" s="44">
        <v>0</v>
      </c>
      <c r="AH677" s="44">
        <f t="shared" si="145"/>
        <v>250</v>
      </c>
      <c r="AI677" s="44" t="s">
        <v>4943</v>
      </c>
      <c r="AJ677" s="50">
        <v>45517</v>
      </c>
      <c r="AK677" s="49" t="s">
        <v>4944</v>
      </c>
      <c r="AL677" s="44" t="s">
        <v>1608</v>
      </c>
      <c r="AQ677" s="52"/>
      <c r="AR677" s="52"/>
      <c r="AS677" s="52"/>
      <c r="AT677" s="52"/>
      <c r="AU677" s="52"/>
      <c r="AV677" s="52"/>
      <c r="AW677" s="52"/>
      <c r="AX677" s="52"/>
      <c r="AY677" s="96"/>
      <c r="AZ677" s="52"/>
      <c r="BJ677" s="76">
        <v>1601480</v>
      </c>
      <c r="BK677" s="75" t="s">
        <v>1604</v>
      </c>
      <c r="BL677" s="75" t="s">
        <v>1623</v>
      </c>
      <c r="BM677" s="75" t="s">
        <v>4198</v>
      </c>
      <c r="BN677" s="77" t="s">
        <v>4199</v>
      </c>
      <c r="BO677" s="78">
        <v>300</v>
      </c>
      <c r="BP677" s="75" t="s">
        <v>4945</v>
      </c>
      <c r="BQ677" s="80">
        <v>45159</v>
      </c>
      <c r="BR677" s="75" t="s">
        <v>4201</v>
      </c>
      <c r="BS677" s="75" t="s">
        <v>1608</v>
      </c>
      <c r="BT677" s="75">
        <v>600</v>
      </c>
      <c r="BU677" s="75">
        <v>0</v>
      </c>
    </row>
    <row r="678" ht="48" spans="27:73">
      <c r="AA678" s="46">
        <v>1829170</v>
      </c>
      <c r="AB678" s="44" t="s">
        <v>1572</v>
      </c>
      <c r="AC678" s="44" t="s">
        <v>1623</v>
      </c>
      <c r="AD678" s="47" t="s">
        <v>4946</v>
      </c>
      <c r="AE678" s="44" t="s">
        <v>1045</v>
      </c>
      <c r="AF678" s="44">
        <v>300</v>
      </c>
      <c r="AG678" s="44">
        <v>0</v>
      </c>
      <c r="AH678" s="44">
        <f t="shared" si="145"/>
        <v>150</v>
      </c>
      <c r="AI678" s="44" t="s">
        <v>4947</v>
      </c>
      <c r="AJ678" s="50">
        <v>45517</v>
      </c>
      <c r="AK678" s="49" t="s">
        <v>4948</v>
      </c>
      <c r="AL678" s="44" t="s">
        <v>1608</v>
      </c>
      <c r="AQ678" s="52"/>
      <c r="AR678" s="52"/>
      <c r="AS678" s="52"/>
      <c r="AT678" s="52"/>
      <c r="AU678" s="52"/>
      <c r="AV678" s="52"/>
      <c r="AW678" s="52"/>
      <c r="AX678" s="52"/>
      <c r="AY678" s="96"/>
      <c r="AZ678" s="52"/>
      <c r="BJ678" s="76">
        <v>1601480</v>
      </c>
      <c r="BK678" s="75" t="s">
        <v>1604</v>
      </c>
      <c r="BL678" s="75" t="s">
        <v>1623</v>
      </c>
      <c r="BM678" s="75" t="s">
        <v>3698</v>
      </c>
      <c r="BN678" s="77" t="s">
        <v>3699</v>
      </c>
      <c r="BO678" s="78">
        <v>300</v>
      </c>
      <c r="BP678" s="75" t="s">
        <v>4949</v>
      </c>
      <c r="BQ678" s="80">
        <v>45159</v>
      </c>
      <c r="BR678" s="75" t="s">
        <v>4205</v>
      </c>
      <c r="BS678" s="75" t="s">
        <v>1608</v>
      </c>
      <c r="BT678" s="75">
        <v>600</v>
      </c>
      <c r="BU678" s="75">
        <v>0</v>
      </c>
    </row>
    <row r="679" ht="48" spans="27:73">
      <c r="AA679" s="46">
        <v>1829170</v>
      </c>
      <c r="AB679" s="44" t="s">
        <v>1572</v>
      </c>
      <c r="AC679" s="44" t="s">
        <v>1623</v>
      </c>
      <c r="AD679" s="45" t="s">
        <v>1213</v>
      </c>
      <c r="AE679" s="44" t="s">
        <v>4950</v>
      </c>
      <c r="AF679" s="44">
        <v>1200</v>
      </c>
      <c r="AG679" s="44">
        <v>0</v>
      </c>
      <c r="AH679" s="44">
        <f t="shared" si="145"/>
        <v>600</v>
      </c>
      <c r="AI679" s="44" t="s">
        <v>4951</v>
      </c>
      <c r="AJ679" s="50">
        <v>45517</v>
      </c>
      <c r="AK679" s="49" t="s">
        <v>4952</v>
      </c>
      <c r="AL679" s="44" t="s">
        <v>1608</v>
      </c>
      <c r="AQ679" s="52"/>
      <c r="AR679" s="52"/>
      <c r="AS679" s="52"/>
      <c r="AT679" s="52"/>
      <c r="AU679" s="52"/>
      <c r="AV679" s="52"/>
      <c r="AW679" s="52"/>
      <c r="AX679" s="52"/>
      <c r="AY679" s="96"/>
      <c r="AZ679" s="52"/>
      <c r="BJ679" s="76">
        <v>1601480</v>
      </c>
      <c r="BK679" s="75" t="s">
        <v>1604</v>
      </c>
      <c r="BL679" s="75" t="s">
        <v>1623</v>
      </c>
      <c r="BM679" s="75" t="s">
        <v>299</v>
      </c>
      <c r="BN679" s="77" t="s">
        <v>4208</v>
      </c>
      <c r="BO679" s="78">
        <v>140</v>
      </c>
      <c r="BP679" s="75" t="s">
        <v>4953</v>
      </c>
      <c r="BQ679" s="80">
        <v>45159</v>
      </c>
      <c r="BR679" s="75" t="s">
        <v>4210</v>
      </c>
      <c r="BS679" s="75" t="s">
        <v>1608</v>
      </c>
      <c r="BT679" s="75">
        <v>280</v>
      </c>
      <c r="BU679" s="75">
        <v>0</v>
      </c>
    </row>
    <row r="680" ht="48" spans="27:73">
      <c r="AA680" s="46">
        <v>1829170</v>
      </c>
      <c r="AB680" s="44" t="s">
        <v>1572</v>
      </c>
      <c r="AC680" s="44" t="s">
        <v>1623</v>
      </c>
      <c r="AD680" s="45" t="s">
        <v>451</v>
      </c>
      <c r="AE680" s="44" t="s">
        <v>452</v>
      </c>
      <c r="AF680" s="44">
        <v>1200</v>
      </c>
      <c r="AG680" s="44">
        <v>0</v>
      </c>
      <c r="AH680" s="44">
        <f t="shared" si="145"/>
        <v>600</v>
      </c>
      <c r="AI680" s="44" t="s">
        <v>4954</v>
      </c>
      <c r="AJ680" s="50">
        <v>45517</v>
      </c>
      <c r="AK680" s="49" t="s">
        <v>4955</v>
      </c>
      <c r="AL680" s="44" t="s">
        <v>1608</v>
      </c>
      <c r="AQ680" s="52"/>
      <c r="AR680" s="52"/>
      <c r="AS680" s="52"/>
      <c r="AT680" s="52"/>
      <c r="AU680" s="52"/>
      <c r="AV680" s="52"/>
      <c r="AW680" s="52"/>
      <c r="AX680" s="52"/>
      <c r="AY680" s="96"/>
      <c r="AZ680" s="52"/>
      <c r="BJ680" s="76">
        <v>1601480</v>
      </c>
      <c r="BK680" s="75" t="s">
        <v>1604</v>
      </c>
      <c r="BL680" s="75" t="s">
        <v>1623</v>
      </c>
      <c r="BM680" s="75" t="s">
        <v>1055</v>
      </c>
      <c r="BN680" s="77" t="s">
        <v>1056</v>
      </c>
      <c r="BO680" s="78">
        <v>100</v>
      </c>
      <c r="BP680" s="75" t="s">
        <v>4956</v>
      </c>
      <c r="BQ680" s="80">
        <v>45159</v>
      </c>
      <c r="BR680" s="75" t="s">
        <v>4214</v>
      </c>
      <c r="BS680" s="75" t="s">
        <v>1608</v>
      </c>
      <c r="BT680" s="75">
        <v>200</v>
      </c>
      <c r="BU680" s="75">
        <v>0</v>
      </c>
    </row>
    <row r="681" ht="54" spans="27:73">
      <c r="AA681" s="46">
        <v>1829170</v>
      </c>
      <c r="AB681" s="44" t="s">
        <v>1572</v>
      </c>
      <c r="AC681" s="44" t="s">
        <v>1623</v>
      </c>
      <c r="AD681" s="45" t="s">
        <v>1273</v>
      </c>
      <c r="AE681" s="44" t="s">
        <v>4957</v>
      </c>
      <c r="AF681" s="44">
        <v>1000</v>
      </c>
      <c r="AG681" s="44">
        <v>0</v>
      </c>
      <c r="AH681" s="44">
        <f t="shared" si="145"/>
        <v>500</v>
      </c>
      <c r="AI681" s="44" t="s">
        <v>4958</v>
      </c>
      <c r="AJ681" s="50">
        <v>45517</v>
      </c>
      <c r="AK681" s="49" t="s">
        <v>4959</v>
      </c>
      <c r="AL681" s="44" t="s">
        <v>1608</v>
      </c>
      <c r="AQ681" s="52"/>
      <c r="AR681" s="52"/>
      <c r="AS681" s="52"/>
      <c r="AT681" s="52"/>
      <c r="AU681" s="52"/>
      <c r="AV681" s="52"/>
      <c r="AW681" s="52"/>
      <c r="AX681" s="52"/>
      <c r="AY681" s="96"/>
      <c r="AZ681" s="52"/>
      <c r="BJ681" s="76">
        <v>1601480</v>
      </c>
      <c r="BK681" s="75" t="s">
        <v>1604</v>
      </c>
      <c r="BL681" s="75" t="s">
        <v>1623</v>
      </c>
      <c r="BM681" s="75" t="s">
        <v>4217</v>
      </c>
      <c r="BN681" s="77" t="s">
        <v>40</v>
      </c>
      <c r="BO681" s="78">
        <v>100</v>
      </c>
      <c r="BP681" s="75" t="s">
        <v>4960</v>
      </c>
      <c r="BQ681" s="80">
        <v>45159</v>
      </c>
      <c r="BR681" s="75" t="s">
        <v>4219</v>
      </c>
      <c r="BS681" s="75" t="s">
        <v>1608</v>
      </c>
      <c r="BT681" s="75">
        <v>200</v>
      </c>
      <c r="BU681" s="75">
        <v>0</v>
      </c>
    </row>
    <row r="682" ht="48" spans="27:73">
      <c r="AA682" s="46">
        <v>1829172</v>
      </c>
      <c r="AB682" s="44" t="s">
        <v>1572</v>
      </c>
      <c r="AC682" s="44" t="s">
        <v>1623</v>
      </c>
      <c r="AD682" s="45" t="s">
        <v>345</v>
      </c>
      <c r="AE682" s="44" t="s">
        <v>349</v>
      </c>
      <c r="AF682" s="44">
        <v>1200</v>
      </c>
      <c r="AG682" s="44">
        <v>0</v>
      </c>
      <c r="AH682" s="44">
        <f t="shared" si="145"/>
        <v>600</v>
      </c>
      <c r="AI682" s="44" t="s">
        <v>4961</v>
      </c>
      <c r="AJ682" s="50">
        <v>45517</v>
      </c>
      <c r="AK682" s="49" t="s">
        <v>4962</v>
      </c>
      <c r="AL682" s="44" t="s">
        <v>1608</v>
      </c>
      <c r="AQ682" s="52"/>
      <c r="AR682" s="52"/>
      <c r="AS682" s="52"/>
      <c r="AT682" s="52"/>
      <c r="AU682" s="52"/>
      <c r="AV682" s="52"/>
      <c r="AW682" s="52"/>
      <c r="AX682" s="52"/>
      <c r="AY682" s="96"/>
      <c r="AZ682" s="52"/>
      <c r="BJ682" s="76">
        <v>1601480</v>
      </c>
      <c r="BK682" s="75" t="s">
        <v>1604</v>
      </c>
      <c r="BL682" s="75" t="s">
        <v>1623</v>
      </c>
      <c r="BM682" s="75" t="s">
        <v>3305</v>
      </c>
      <c r="BN682" s="77" t="s">
        <v>4222</v>
      </c>
      <c r="BO682" s="78">
        <v>140</v>
      </c>
      <c r="BP682" s="75" t="s">
        <v>4963</v>
      </c>
      <c r="BQ682" s="80">
        <v>45159</v>
      </c>
      <c r="BR682" s="75" t="s">
        <v>4224</v>
      </c>
      <c r="BS682" s="75" t="s">
        <v>1608</v>
      </c>
      <c r="BT682" s="75">
        <v>280</v>
      </c>
      <c r="BU682" s="75">
        <v>0</v>
      </c>
    </row>
    <row r="683" ht="48" spans="27:73">
      <c r="AA683" s="46">
        <v>1829172</v>
      </c>
      <c r="AB683" s="44" t="s">
        <v>1572</v>
      </c>
      <c r="AC683" s="44" t="s">
        <v>1623</v>
      </c>
      <c r="AD683" s="45" t="s">
        <v>345</v>
      </c>
      <c r="AE683" s="44" t="s">
        <v>351</v>
      </c>
      <c r="AF683" s="44">
        <v>1700</v>
      </c>
      <c r="AG683" s="44">
        <v>0</v>
      </c>
      <c r="AH683" s="44">
        <f t="shared" si="145"/>
        <v>850</v>
      </c>
      <c r="AI683" s="44" t="s">
        <v>4964</v>
      </c>
      <c r="AJ683" s="50">
        <v>45517</v>
      </c>
      <c r="AK683" s="49" t="s">
        <v>4965</v>
      </c>
      <c r="AL683" s="44" t="s">
        <v>1608</v>
      </c>
      <c r="AQ683" s="52"/>
      <c r="AR683" s="52"/>
      <c r="AS683" s="52"/>
      <c r="AT683" s="52"/>
      <c r="AU683" s="52"/>
      <c r="AV683" s="52"/>
      <c r="AW683" s="52"/>
      <c r="AX683" s="52"/>
      <c r="AY683" s="96"/>
      <c r="AZ683" s="52"/>
      <c r="BJ683" s="76">
        <v>1601480</v>
      </c>
      <c r="BK683" s="75" t="s">
        <v>1604</v>
      </c>
      <c r="BL683" s="75" t="s">
        <v>1623</v>
      </c>
      <c r="BM683" s="75" t="s">
        <v>4227</v>
      </c>
      <c r="BN683" s="77" t="s">
        <v>4228</v>
      </c>
      <c r="BO683" s="78">
        <v>150</v>
      </c>
      <c r="BP683" s="75" t="s">
        <v>4966</v>
      </c>
      <c r="BQ683" s="80">
        <v>45159</v>
      </c>
      <c r="BR683" s="75" t="s">
        <v>4967</v>
      </c>
      <c r="BS683" s="75" t="s">
        <v>1608</v>
      </c>
      <c r="BT683" s="75">
        <v>300</v>
      </c>
      <c r="BU683" s="75">
        <v>0</v>
      </c>
    </row>
    <row r="684" ht="48" spans="27:73">
      <c r="AA684" s="46">
        <v>1829172</v>
      </c>
      <c r="AB684" s="44" t="s">
        <v>1572</v>
      </c>
      <c r="AC684" s="44" t="s">
        <v>1623</v>
      </c>
      <c r="AD684" s="45" t="s">
        <v>207</v>
      </c>
      <c r="AE684" s="44" t="s">
        <v>4968</v>
      </c>
      <c r="AF684" s="44">
        <v>600</v>
      </c>
      <c r="AG684" s="44">
        <v>0</v>
      </c>
      <c r="AH684" s="44">
        <f t="shared" si="145"/>
        <v>300</v>
      </c>
      <c r="AI684" s="44" t="s">
        <v>4969</v>
      </c>
      <c r="AJ684" s="50">
        <v>45517</v>
      </c>
      <c r="AK684" s="49" t="s">
        <v>4970</v>
      </c>
      <c r="AL684" s="44" t="s">
        <v>1608</v>
      </c>
      <c r="AQ684" s="52"/>
      <c r="AR684" s="52"/>
      <c r="AS684" s="52"/>
      <c r="AT684" s="52"/>
      <c r="AU684" s="52"/>
      <c r="AV684" s="52"/>
      <c r="AW684" s="52"/>
      <c r="AX684" s="52"/>
      <c r="AY684" s="96"/>
      <c r="AZ684" s="52"/>
      <c r="BJ684" s="76">
        <v>1601480</v>
      </c>
      <c r="BK684" s="75" t="s">
        <v>1604</v>
      </c>
      <c r="BL684" s="75" t="s">
        <v>1623</v>
      </c>
      <c r="BM684" s="75" t="s">
        <v>1068</v>
      </c>
      <c r="BN684" s="77" t="s">
        <v>40</v>
      </c>
      <c r="BO684" s="78">
        <v>150</v>
      </c>
      <c r="BP684" s="75" t="s">
        <v>4971</v>
      </c>
      <c r="BQ684" s="80">
        <v>45159</v>
      </c>
      <c r="BR684" s="75" t="s">
        <v>4233</v>
      </c>
      <c r="BS684" s="75" t="s">
        <v>1608</v>
      </c>
      <c r="BT684" s="75">
        <v>300</v>
      </c>
      <c r="BU684" s="75">
        <v>0</v>
      </c>
    </row>
    <row r="685" ht="48" spans="27:73">
      <c r="AA685" s="46">
        <v>1829172</v>
      </c>
      <c r="AB685" s="44" t="s">
        <v>1572</v>
      </c>
      <c r="AC685" s="44" t="s">
        <v>1623</v>
      </c>
      <c r="AD685" s="45" t="s">
        <v>1210</v>
      </c>
      <c r="AE685" s="44" t="s">
        <v>4972</v>
      </c>
      <c r="AF685" s="44">
        <v>600</v>
      </c>
      <c r="AG685" s="44">
        <v>0</v>
      </c>
      <c r="AH685" s="44">
        <f t="shared" si="145"/>
        <v>300</v>
      </c>
      <c r="AI685" s="44" t="s">
        <v>4973</v>
      </c>
      <c r="AJ685" s="50">
        <v>45517</v>
      </c>
      <c r="AK685" s="49" t="s">
        <v>4974</v>
      </c>
      <c r="AL685" s="44" t="s">
        <v>1608</v>
      </c>
      <c r="AQ685" s="52"/>
      <c r="AR685" s="52"/>
      <c r="AS685" s="52"/>
      <c r="AT685" s="52"/>
      <c r="AU685" s="52"/>
      <c r="AV685" s="52"/>
      <c r="AW685" s="52"/>
      <c r="AX685" s="52"/>
      <c r="AY685" s="96"/>
      <c r="AZ685" s="52"/>
      <c r="BJ685" s="76">
        <v>1601480</v>
      </c>
      <c r="BK685" s="75" t="s">
        <v>1604</v>
      </c>
      <c r="BL685" s="75" t="s">
        <v>1623</v>
      </c>
      <c r="BM685" s="75" t="s">
        <v>1058</v>
      </c>
      <c r="BN685" s="77" t="s">
        <v>3286</v>
      </c>
      <c r="BO685" s="78">
        <v>150</v>
      </c>
      <c r="BP685" s="75" t="s">
        <v>4975</v>
      </c>
      <c r="BQ685" s="80">
        <v>45159</v>
      </c>
      <c r="BR685" s="75" t="s">
        <v>4236</v>
      </c>
      <c r="BS685" s="75" t="s">
        <v>1608</v>
      </c>
      <c r="BT685" s="75">
        <v>300</v>
      </c>
      <c r="BU685" s="75">
        <v>0</v>
      </c>
    </row>
    <row r="686" ht="48" spans="27:73">
      <c r="AA686" s="46">
        <v>1829172</v>
      </c>
      <c r="AB686" s="44" t="s">
        <v>1572</v>
      </c>
      <c r="AC686" s="44" t="s">
        <v>1623</v>
      </c>
      <c r="AD686" s="45" t="s">
        <v>4976</v>
      </c>
      <c r="AE686" s="44" t="s">
        <v>142</v>
      </c>
      <c r="AF686" s="44">
        <v>1000</v>
      </c>
      <c r="AG686" s="44">
        <v>0</v>
      </c>
      <c r="AH686" s="44">
        <f t="shared" si="145"/>
        <v>500</v>
      </c>
      <c r="AI686" s="44" t="s">
        <v>4977</v>
      </c>
      <c r="AJ686" s="50">
        <v>45517</v>
      </c>
      <c r="AK686" s="49" t="s">
        <v>4978</v>
      </c>
      <c r="AL686" s="44" t="s">
        <v>1608</v>
      </c>
      <c r="AQ686" s="52"/>
      <c r="AR686" s="52"/>
      <c r="AS686" s="52"/>
      <c r="AT686" s="52"/>
      <c r="AU686" s="52"/>
      <c r="AV686" s="52"/>
      <c r="AW686" s="52"/>
      <c r="AX686" s="52"/>
      <c r="AY686" s="96"/>
      <c r="AZ686" s="52"/>
      <c r="BJ686" s="76">
        <v>1601480</v>
      </c>
      <c r="BK686" s="75" t="s">
        <v>1604</v>
      </c>
      <c r="BL686" s="75" t="s">
        <v>1623</v>
      </c>
      <c r="BM686" s="75" t="s">
        <v>3755</v>
      </c>
      <c r="BN686" s="77" t="s">
        <v>3756</v>
      </c>
      <c r="BO686" s="78">
        <v>200</v>
      </c>
      <c r="BP686" s="75" t="s">
        <v>4979</v>
      </c>
      <c r="BQ686" s="80">
        <v>45159</v>
      </c>
      <c r="BR686" s="75" t="s">
        <v>4242</v>
      </c>
      <c r="BS686" s="75" t="s">
        <v>1608</v>
      </c>
      <c r="BT686" s="75">
        <v>400</v>
      </c>
      <c r="BU686" s="75">
        <v>0</v>
      </c>
    </row>
    <row r="687" ht="48" spans="27:73">
      <c r="AA687" s="46">
        <v>1829172</v>
      </c>
      <c r="AB687" s="44" t="s">
        <v>1572</v>
      </c>
      <c r="AC687" s="44" t="s">
        <v>1623</v>
      </c>
      <c r="AD687" s="45" t="s">
        <v>4817</v>
      </c>
      <c r="AE687" s="44" t="s">
        <v>4980</v>
      </c>
      <c r="AF687" s="44">
        <v>700</v>
      </c>
      <c r="AG687" s="44">
        <v>0</v>
      </c>
      <c r="AH687" s="44">
        <f t="shared" si="145"/>
        <v>350</v>
      </c>
      <c r="AI687" s="44" t="s">
        <v>4981</v>
      </c>
      <c r="AJ687" s="50">
        <v>45517</v>
      </c>
      <c r="AK687" s="49" t="s">
        <v>4982</v>
      </c>
      <c r="AL687" s="44" t="s">
        <v>1608</v>
      </c>
      <c r="AQ687" s="52"/>
      <c r="AR687" s="52"/>
      <c r="AS687" s="52"/>
      <c r="AT687" s="52"/>
      <c r="AU687" s="52"/>
      <c r="AV687" s="52"/>
      <c r="AW687" s="52"/>
      <c r="AX687" s="52"/>
      <c r="AY687" s="96"/>
      <c r="AZ687" s="52"/>
      <c r="BJ687" s="76">
        <v>1601480</v>
      </c>
      <c r="BK687" s="75" t="s">
        <v>1604</v>
      </c>
      <c r="BL687" s="75" t="s">
        <v>1623</v>
      </c>
      <c r="BM687" s="75" t="s">
        <v>3755</v>
      </c>
      <c r="BN687" s="77" t="s">
        <v>3756</v>
      </c>
      <c r="BO687" s="78">
        <v>200</v>
      </c>
      <c r="BP687" s="75" t="s">
        <v>4983</v>
      </c>
      <c r="BQ687" s="80">
        <v>45159</v>
      </c>
      <c r="BR687" s="75" t="s">
        <v>4247</v>
      </c>
      <c r="BS687" s="75" t="s">
        <v>1608</v>
      </c>
      <c r="BT687" s="75">
        <v>400</v>
      </c>
      <c r="BU687" s="75">
        <v>0</v>
      </c>
    </row>
    <row r="688" ht="48" spans="27:73">
      <c r="AA688" s="46">
        <v>1829172</v>
      </c>
      <c r="AB688" s="44" t="s">
        <v>1572</v>
      </c>
      <c r="AC688" s="44" t="s">
        <v>1623</v>
      </c>
      <c r="AD688" s="45" t="s">
        <v>4984</v>
      </c>
      <c r="AE688" s="44" t="s">
        <v>830</v>
      </c>
      <c r="AF688" s="44">
        <v>700</v>
      </c>
      <c r="AG688" s="44">
        <v>0</v>
      </c>
      <c r="AH688" s="44">
        <f t="shared" si="145"/>
        <v>350</v>
      </c>
      <c r="AI688" s="44" t="s">
        <v>4985</v>
      </c>
      <c r="AJ688" s="50">
        <v>45517</v>
      </c>
      <c r="AK688" s="49" t="s">
        <v>4986</v>
      </c>
      <c r="AL688" s="44" t="s">
        <v>1608</v>
      </c>
      <c r="AQ688" s="52"/>
      <c r="AR688" s="52"/>
      <c r="AS688" s="52"/>
      <c r="AT688" s="52"/>
      <c r="AU688" s="52"/>
      <c r="AV688" s="52"/>
      <c r="AW688" s="52"/>
      <c r="AX688" s="52"/>
      <c r="AY688" s="96"/>
      <c r="AZ688" s="52"/>
      <c r="BJ688" s="76">
        <v>1601480</v>
      </c>
      <c r="BK688" s="75" t="s">
        <v>1604</v>
      </c>
      <c r="BL688" s="75" t="s">
        <v>1623</v>
      </c>
      <c r="BM688" s="75" t="s">
        <v>3704</v>
      </c>
      <c r="BN688" s="77" t="s">
        <v>3705</v>
      </c>
      <c r="BO688" s="78">
        <v>200</v>
      </c>
      <c r="BP688" s="75" t="s">
        <v>4987</v>
      </c>
      <c r="BQ688" s="80">
        <v>45159</v>
      </c>
      <c r="BR688" s="75" t="s">
        <v>4250</v>
      </c>
      <c r="BS688" s="75" t="s">
        <v>1608</v>
      </c>
      <c r="BT688" s="75">
        <v>400</v>
      </c>
      <c r="BU688" s="75">
        <v>0</v>
      </c>
    </row>
    <row r="689" ht="48" spans="27:73">
      <c r="AA689" s="46">
        <v>1829172</v>
      </c>
      <c r="AB689" s="44" t="s">
        <v>1572</v>
      </c>
      <c r="AC689" s="44" t="s">
        <v>1623</v>
      </c>
      <c r="AD689" s="45" t="s">
        <v>4817</v>
      </c>
      <c r="AE689" s="44" t="s">
        <v>610</v>
      </c>
      <c r="AF689" s="44">
        <v>1000</v>
      </c>
      <c r="AG689" s="44">
        <v>0</v>
      </c>
      <c r="AH689" s="44">
        <f t="shared" si="145"/>
        <v>500</v>
      </c>
      <c r="AI689" s="44" t="s">
        <v>4988</v>
      </c>
      <c r="AJ689" s="50">
        <v>45517</v>
      </c>
      <c r="AK689" s="49" t="s">
        <v>4989</v>
      </c>
      <c r="AL689" s="44" t="s">
        <v>1608</v>
      </c>
      <c r="AQ689" s="52"/>
      <c r="AR689" s="52"/>
      <c r="AS689" s="52"/>
      <c r="AT689" s="52"/>
      <c r="AU689" s="52"/>
      <c r="AV689" s="52"/>
      <c r="AW689" s="52"/>
      <c r="AX689" s="52"/>
      <c r="AY689" s="96"/>
      <c r="AZ689" s="52"/>
      <c r="BJ689" s="76">
        <v>1601480</v>
      </c>
      <c r="BK689" s="75" t="s">
        <v>1604</v>
      </c>
      <c r="BL689" s="75" t="s">
        <v>1623</v>
      </c>
      <c r="BM689" s="75" t="s">
        <v>3819</v>
      </c>
      <c r="BN689" s="77" t="s">
        <v>3820</v>
      </c>
      <c r="BO689" s="78">
        <v>200</v>
      </c>
      <c r="BP689" s="75" t="s">
        <v>4990</v>
      </c>
      <c r="BQ689" s="80">
        <v>45159</v>
      </c>
      <c r="BR689" s="75" t="s">
        <v>3354</v>
      </c>
      <c r="BS689" s="75" t="s">
        <v>1608</v>
      </c>
      <c r="BT689" s="75">
        <v>400</v>
      </c>
      <c r="BU689" s="75">
        <v>0</v>
      </c>
    </row>
    <row r="690" ht="48" spans="27:73">
      <c r="AA690" s="46">
        <v>1829172</v>
      </c>
      <c r="AB690" s="44" t="s">
        <v>1572</v>
      </c>
      <c r="AC690" s="44" t="s">
        <v>1623</v>
      </c>
      <c r="AD690" s="45" t="s">
        <v>420</v>
      </c>
      <c r="AE690" s="44" t="s">
        <v>421</v>
      </c>
      <c r="AF690" s="44">
        <v>1200</v>
      </c>
      <c r="AG690" s="44">
        <v>0</v>
      </c>
      <c r="AH690" s="44">
        <f t="shared" si="145"/>
        <v>600</v>
      </c>
      <c r="AI690" s="44" t="s">
        <v>4991</v>
      </c>
      <c r="AJ690" s="50">
        <v>45517</v>
      </c>
      <c r="AK690" s="49" t="s">
        <v>4992</v>
      </c>
      <c r="AL690" s="44" t="s">
        <v>1608</v>
      </c>
      <c r="AQ690" s="52"/>
      <c r="AR690" s="52"/>
      <c r="AS690" s="52"/>
      <c r="AT690" s="52"/>
      <c r="AU690" s="52"/>
      <c r="AV690" s="52"/>
      <c r="AW690" s="52"/>
      <c r="AX690" s="52"/>
      <c r="AY690" s="96"/>
      <c r="AZ690" s="52"/>
      <c r="BJ690" s="76">
        <v>1601480</v>
      </c>
      <c r="BK690" s="75" t="s">
        <v>1604</v>
      </c>
      <c r="BL690" s="75" t="s">
        <v>1623</v>
      </c>
      <c r="BM690" s="75" t="s">
        <v>976</v>
      </c>
      <c r="BN690" s="77" t="s">
        <v>3768</v>
      </c>
      <c r="BO690" s="78">
        <v>100</v>
      </c>
      <c r="BP690" s="75" t="s">
        <v>4993</v>
      </c>
      <c r="BQ690" s="80">
        <v>45159</v>
      </c>
      <c r="BR690" s="75" t="s">
        <v>4255</v>
      </c>
      <c r="BS690" s="75" t="s">
        <v>1608</v>
      </c>
      <c r="BT690" s="75">
        <v>200</v>
      </c>
      <c r="BU690" s="75">
        <v>0</v>
      </c>
    </row>
    <row r="691" ht="48" spans="27:73">
      <c r="AA691" s="46">
        <v>1829172</v>
      </c>
      <c r="AB691" s="44" t="s">
        <v>1572</v>
      </c>
      <c r="AC691" s="44" t="s">
        <v>1623</v>
      </c>
      <c r="AD691" s="45" t="s">
        <v>852</v>
      </c>
      <c r="AE691" s="44" t="s">
        <v>853</v>
      </c>
      <c r="AF691" s="44">
        <v>600</v>
      </c>
      <c r="AG691" s="44">
        <v>0</v>
      </c>
      <c r="AH691" s="44">
        <f t="shared" si="145"/>
        <v>300</v>
      </c>
      <c r="AI691" s="44" t="s">
        <v>4994</v>
      </c>
      <c r="AJ691" s="50">
        <v>45517</v>
      </c>
      <c r="AK691" s="49" t="s">
        <v>4995</v>
      </c>
      <c r="AL691" s="44" t="s">
        <v>1608</v>
      </c>
      <c r="AQ691" s="52"/>
      <c r="AR691" s="52"/>
      <c r="AS691" s="52"/>
      <c r="AT691" s="52"/>
      <c r="AU691" s="52"/>
      <c r="AV691" s="52"/>
      <c r="AW691" s="52"/>
      <c r="AX691" s="52"/>
      <c r="AY691" s="96"/>
      <c r="AZ691" s="52"/>
      <c r="BJ691" s="76">
        <v>1601480</v>
      </c>
      <c r="BK691" s="75" t="s">
        <v>1604</v>
      </c>
      <c r="BL691" s="75" t="s">
        <v>1623</v>
      </c>
      <c r="BM691" s="75" t="s">
        <v>1552</v>
      </c>
      <c r="BN691" s="77" t="s">
        <v>4258</v>
      </c>
      <c r="BO691" s="78">
        <v>175</v>
      </c>
      <c r="BP691" s="75" t="s">
        <v>4996</v>
      </c>
      <c r="BQ691" s="80">
        <v>45159</v>
      </c>
      <c r="BR691" s="75" t="s">
        <v>4260</v>
      </c>
      <c r="BS691" s="75" t="s">
        <v>1608</v>
      </c>
      <c r="BT691" s="75">
        <v>350</v>
      </c>
      <c r="BU691" s="75">
        <v>0</v>
      </c>
    </row>
    <row r="692" ht="48" spans="27:73">
      <c r="AA692" s="46">
        <v>1829172</v>
      </c>
      <c r="AB692" s="44" t="s">
        <v>1572</v>
      </c>
      <c r="AC692" s="44" t="s">
        <v>1623</v>
      </c>
      <c r="AD692" s="45" t="s">
        <v>4997</v>
      </c>
      <c r="AE692" s="44" t="s">
        <v>1132</v>
      </c>
      <c r="AF692" s="44">
        <v>800</v>
      </c>
      <c r="AG692" s="44">
        <v>0</v>
      </c>
      <c r="AH692" s="44">
        <f t="shared" si="145"/>
        <v>400</v>
      </c>
      <c r="AI692" s="44" t="s">
        <v>4998</v>
      </c>
      <c r="AJ692" s="50">
        <v>45517</v>
      </c>
      <c r="AK692" s="49" t="s">
        <v>4999</v>
      </c>
      <c r="AL692" s="44" t="s">
        <v>1608</v>
      </c>
      <c r="AQ692" s="52"/>
      <c r="AR692" s="52"/>
      <c r="AS692" s="52"/>
      <c r="AT692" s="52"/>
      <c r="AU692" s="52"/>
      <c r="AV692" s="52"/>
      <c r="AW692" s="52"/>
      <c r="AX692" s="52"/>
      <c r="AY692" s="96"/>
      <c r="AZ692" s="52"/>
      <c r="BJ692" s="76">
        <v>1601480</v>
      </c>
      <c r="BK692" s="75" t="s">
        <v>1604</v>
      </c>
      <c r="BL692" s="75" t="s">
        <v>1623</v>
      </c>
      <c r="BM692" s="75" t="s">
        <v>1210</v>
      </c>
      <c r="BN692" s="77" t="s">
        <v>1211</v>
      </c>
      <c r="BO692" s="78">
        <v>300</v>
      </c>
      <c r="BP692" s="75" t="s">
        <v>5000</v>
      </c>
      <c r="BQ692" s="80">
        <v>45159</v>
      </c>
      <c r="BR692" s="75" t="s">
        <v>5001</v>
      </c>
      <c r="BS692" s="75" t="s">
        <v>1608</v>
      </c>
      <c r="BT692" s="75">
        <v>600</v>
      </c>
      <c r="BU692" s="75">
        <v>0</v>
      </c>
    </row>
    <row r="693" ht="48" spans="27:73">
      <c r="AA693" s="46">
        <v>1829172</v>
      </c>
      <c r="AB693" s="44" t="s">
        <v>1572</v>
      </c>
      <c r="AC693" s="44" t="s">
        <v>1623</v>
      </c>
      <c r="AD693" s="45" t="s">
        <v>1125</v>
      </c>
      <c r="AE693" s="44" t="s">
        <v>1126</v>
      </c>
      <c r="AF693" s="44">
        <v>900</v>
      </c>
      <c r="AG693" s="44">
        <v>0</v>
      </c>
      <c r="AH693" s="44">
        <f t="shared" si="145"/>
        <v>450</v>
      </c>
      <c r="AI693" s="44" t="s">
        <v>5002</v>
      </c>
      <c r="AJ693" s="50">
        <v>45517</v>
      </c>
      <c r="AK693" s="49" t="s">
        <v>5003</v>
      </c>
      <c r="AL693" s="44" t="s">
        <v>1608</v>
      </c>
      <c r="AQ693" s="52"/>
      <c r="AR693" s="52"/>
      <c r="AS693" s="52"/>
      <c r="AT693" s="52"/>
      <c r="AU693" s="52"/>
      <c r="AV693" s="52"/>
      <c r="AW693" s="52"/>
      <c r="AX693" s="52"/>
      <c r="AY693" s="96"/>
      <c r="AZ693" s="52"/>
      <c r="BJ693" s="76">
        <v>1601480</v>
      </c>
      <c r="BK693" s="75" t="s">
        <v>1604</v>
      </c>
      <c r="BL693" s="75" t="s">
        <v>1623</v>
      </c>
      <c r="BM693" s="75" t="s">
        <v>327</v>
      </c>
      <c r="BN693" s="77" t="s">
        <v>328</v>
      </c>
      <c r="BO693" s="78">
        <v>300</v>
      </c>
      <c r="BP693" s="75" t="s">
        <v>5004</v>
      </c>
      <c r="BQ693" s="80">
        <v>45159</v>
      </c>
      <c r="BR693" s="75" t="s">
        <v>4267</v>
      </c>
      <c r="BS693" s="75" t="s">
        <v>1608</v>
      </c>
      <c r="BT693" s="75">
        <v>600</v>
      </c>
      <c r="BU693" s="75">
        <v>0</v>
      </c>
    </row>
    <row r="694" ht="48" spans="27:73">
      <c r="AA694" s="46">
        <v>1829172</v>
      </c>
      <c r="AB694" s="44" t="s">
        <v>1572</v>
      </c>
      <c r="AC694" s="44" t="s">
        <v>1623</v>
      </c>
      <c r="AD694" s="45" t="s">
        <v>327</v>
      </c>
      <c r="AE694" s="44" t="s">
        <v>328</v>
      </c>
      <c r="AF694" s="44">
        <v>800</v>
      </c>
      <c r="AG694" s="44">
        <v>0</v>
      </c>
      <c r="AH694" s="44">
        <f t="shared" si="145"/>
        <v>400</v>
      </c>
      <c r="AI694" s="44" t="s">
        <v>5005</v>
      </c>
      <c r="AJ694" s="50">
        <v>45517</v>
      </c>
      <c r="AK694" s="49" t="s">
        <v>5006</v>
      </c>
      <c r="AL694" s="44" t="s">
        <v>1608</v>
      </c>
      <c r="AQ694" s="52"/>
      <c r="AR694" s="52"/>
      <c r="AS694" s="52"/>
      <c r="AT694" s="52"/>
      <c r="AU694" s="52"/>
      <c r="AV694" s="52"/>
      <c r="AW694" s="52"/>
      <c r="AX694" s="52"/>
      <c r="AY694" s="96"/>
      <c r="AZ694" s="52"/>
      <c r="BJ694" s="76">
        <v>1601497</v>
      </c>
      <c r="BK694" s="75" t="s">
        <v>1604</v>
      </c>
      <c r="BL694" s="75" t="s">
        <v>1623</v>
      </c>
      <c r="BM694" s="75" t="s">
        <v>1662</v>
      </c>
      <c r="BN694" s="77" t="s">
        <v>1663</v>
      </c>
      <c r="BO694" s="78">
        <v>890</v>
      </c>
      <c r="BP694" s="75" t="s">
        <v>5007</v>
      </c>
      <c r="BQ694" s="80">
        <v>45159</v>
      </c>
      <c r="BR694" s="75" t="s">
        <v>1665</v>
      </c>
      <c r="BS694" s="75" t="s">
        <v>1608</v>
      </c>
      <c r="BT694" s="75">
        <v>1780</v>
      </c>
      <c r="BU694" s="75">
        <v>0</v>
      </c>
    </row>
    <row r="695" ht="48" spans="27:73">
      <c r="AA695" s="46">
        <v>1829172</v>
      </c>
      <c r="AB695" s="44" t="s">
        <v>1572</v>
      </c>
      <c r="AC695" s="44" t="s">
        <v>1623</v>
      </c>
      <c r="AD695" s="45" t="s">
        <v>621</v>
      </c>
      <c r="AE695" s="44" t="s">
        <v>622</v>
      </c>
      <c r="AF695" s="44">
        <v>900</v>
      </c>
      <c r="AG695" s="44">
        <v>0</v>
      </c>
      <c r="AH695" s="44">
        <f t="shared" si="145"/>
        <v>450</v>
      </c>
      <c r="AI695" s="44" t="s">
        <v>5008</v>
      </c>
      <c r="AJ695" s="50">
        <v>45517</v>
      </c>
      <c r="AK695" s="49" t="s">
        <v>5009</v>
      </c>
      <c r="AL695" s="44" t="s">
        <v>1608</v>
      </c>
      <c r="AQ695" s="52"/>
      <c r="AR695" s="52"/>
      <c r="AS695" s="52"/>
      <c r="AT695" s="52"/>
      <c r="AU695" s="52"/>
      <c r="AV695" s="52"/>
      <c r="AW695" s="52"/>
      <c r="AX695" s="52"/>
      <c r="AY695" s="96"/>
      <c r="AZ695" s="52"/>
      <c r="BJ695" s="76">
        <v>1601497</v>
      </c>
      <c r="BK695" s="75" t="s">
        <v>1604</v>
      </c>
      <c r="BL695" s="75" t="s">
        <v>1623</v>
      </c>
      <c r="BM695" s="75" t="s">
        <v>3608</v>
      </c>
      <c r="BN695" s="77" t="s">
        <v>1314</v>
      </c>
      <c r="BO695" s="78">
        <v>890</v>
      </c>
      <c r="BP695" s="75" t="s">
        <v>5010</v>
      </c>
      <c r="BQ695" s="80">
        <v>45159</v>
      </c>
      <c r="BR695" s="75" t="s">
        <v>4027</v>
      </c>
      <c r="BS695" s="75" t="s">
        <v>1608</v>
      </c>
      <c r="BT695" s="75">
        <v>1780</v>
      </c>
      <c r="BU695" s="75">
        <v>0</v>
      </c>
    </row>
    <row r="696" ht="48" spans="27:73">
      <c r="AA696" s="46">
        <v>1829172</v>
      </c>
      <c r="AB696" s="44" t="s">
        <v>1572</v>
      </c>
      <c r="AC696" s="44" t="s">
        <v>1623</v>
      </c>
      <c r="AD696" s="45" t="s">
        <v>2638</v>
      </c>
      <c r="AE696" s="44" t="s">
        <v>1426</v>
      </c>
      <c r="AF696" s="44">
        <v>1200</v>
      </c>
      <c r="AG696" s="44">
        <v>0</v>
      </c>
      <c r="AH696" s="44">
        <f t="shared" si="145"/>
        <v>600</v>
      </c>
      <c r="AI696" s="44" t="s">
        <v>5011</v>
      </c>
      <c r="AJ696" s="50">
        <v>45517</v>
      </c>
      <c r="AK696" s="49" t="s">
        <v>5012</v>
      </c>
      <c r="AL696" s="44" t="s">
        <v>1608</v>
      </c>
      <c r="AQ696" s="52"/>
      <c r="AR696" s="52"/>
      <c r="AS696" s="52"/>
      <c r="AT696" s="52"/>
      <c r="AU696" s="52"/>
      <c r="AV696" s="52"/>
      <c r="AW696" s="52"/>
      <c r="AX696" s="52"/>
      <c r="AY696" s="96"/>
      <c r="AZ696" s="52"/>
      <c r="BJ696" s="76">
        <v>1601497</v>
      </c>
      <c r="BK696" s="75" t="s">
        <v>1604</v>
      </c>
      <c r="BL696" s="75" t="s">
        <v>1623</v>
      </c>
      <c r="BM696" s="75" t="s">
        <v>3608</v>
      </c>
      <c r="BN696" s="77" t="s">
        <v>3609</v>
      </c>
      <c r="BO696" s="78">
        <v>645</v>
      </c>
      <c r="BP696" s="75" t="s">
        <v>5013</v>
      </c>
      <c r="BQ696" s="80">
        <v>45159</v>
      </c>
      <c r="BR696" s="75" t="s">
        <v>4031</v>
      </c>
      <c r="BS696" s="75" t="s">
        <v>1608</v>
      </c>
      <c r="BT696" s="75">
        <v>1290</v>
      </c>
      <c r="BU696" s="75">
        <v>0</v>
      </c>
    </row>
    <row r="697" ht="48" spans="27:73">
      <c r="AA697" s="46">
        <v>1829172</v>
      </c>
      <c r="AB697" s="44" t="s">
        <v>1572</v>
      </c>
      <c r="AC697" s="44" t="s">
        <v>1623</v>
      </c>
      <c r="AD697" s="45" t="s">
        <v>2638</v>
      </c>
      <c r="AE697" s="44" t="s">
        <v>109</v>
      </c>
      <c r="AF697" s="44">
        <v>600</v>
      </c>
      <c r="AG697" s="44">
        <v>0</v>
      </c>
      <c r="AH697" s="44">
        <f t="shared" si="145"/>
        <v>300</v>
      </c>
      <c r="AI697" s="44" t="s">
        <v>5014</v>
      </c>
      <c r="AJ697" s="50">
        <v>45517</v>
      </c>
      <c r="AK697" s="49" t="s">
        <v>5015</v>
      </c>
      <c r="AL697" s="44" t="s">
        <v>1608</v>
      </c>
      <c r="AQ697" s="52"/>
      <c r="AR697" s="52"/>
      <c r="AS697" s="52"/>
      <c r="AT697" s="52"/>
      <c r="AU697" s="52"/>
      <c r="AV697" s="52"/>
      <c r="AW697" s="52"/>
      <c r="AX697" s="52"/>
      <c r="AY697" s="96"/>
      <c r="AZ697" s="52"/>
      <c r="BJ697" s="76">
        <v>1601497</v>
      </c>
      <c r="BK697" s="75" t="s">
        <v>1604</v>
      </c>
      <c r="BL697" s="75" t="s">
        <v>1623</v>
      </c>
      <c r="BM697" s="75" t="s">
        <v>3608</v>
      </c>
      <c r="BN697" s="77" t="s">
        <v>1315</v>
      </c>
      <c r="BO697" s="78">
        <v>890</v>
      </c>
      <c r="BP697" s="75" t="s">
        <v>5016</v>
      </c>
      <c r="BQ697" s="80">
        <v>45159</v>
      </c>
      <c r="BR697" s="75" t="s">
        <v>4036</v>
      </c>
      <c r="BS697" s="75" t="s">
        <v>1608</v>
      </c>
      <c r="BT697" s="75">
        <v>1780</v>
      </c>
      <c r="BU697" s="75">
        <v>0</v>
      </c>
    </row>
    <row r="698" ht="48" spans="27:73">
      <c r="AA698" s="46">
        <v>1829172</v>
      </c>
      <c r="AB698" s="44" t="s">
        <v>1572</v>
      </c>
      <c r="AC698" s="44" t="s">
        <v>1623</v>
      </c>
      <c r="AD698" s="45" t="s">
        <v>1399</v>
      </c>
      <c r="AE698" s="44" t="s">
        <v>5017</v>
      </c>
      <c r="AF698" s="44">
        <v>1100</v>
      </c>
      <c r="AG698" s="44">
        <v>0</v>
      </c>
      <c r="AH698" s="44">
        <f t="shared" si="145"/>
        <v>550</v>
      </c>
      <c r="AI698" s="44" t="s">
        <v>5018</v>
      </c>
      <c r="AJ698" s="50">
        <v>45517</v>
      </c>
      <c r="AK698" s="49" t="s">
        <v>5019</v>
      </c>
      <c r="AL698" s="44" t="s">
        <v>1608</v>
      </c>
      <c r="AQ698" s="52"/>
      <c r="AR698" s="52"/>
      <c r="AS698" s="52"/>
      <c r="AT698" s="52"/>
      <c r="AU698" s="52"/>
      <c r="AV698" s="52"/>
      <c r="AW698" s="52"/>
      <c r="AX698" s="52"/>
      <c r="AY698" s="96"/>
      <c r="AZ698" s="52"/>
      <c r="BJ698" s="76">
        <v>1601497</v>
      </c>
      <c r="BK698" s="75" t="s">
        <v>1604</v>
      </c>
      <c r="BL698" s="75" t="s">
        <v>1623</v>
      </c>
      <c r="BM698" s="75" t="s">
        <v>1447</v>
      </c>
      <c r="BN698" s="77" t="s">
        <v>3571</v>
      </c>
      <c r="BO698" s="78">
        <v>280</v>
      </c>
      <c r="BP698" s="75" t="s">
        <v>5020</v>
      </c>
      <c r="BQ698" s="80">
        <v>45159</v>
      </c>
      <c r="BR698" s="75" t="s">
        <v>4040</v>
      </c>
      <c r="BS698" s="75" t="s">
        <v>1608</v>
      </c>
      <c r="BT698" s="75">
        <v>560</v>
      </c>
      <c r="BU698" s="75">
        <v>0</v>
      </c>
    </row>
    <row r="699" ht="48" spans="27:73">
      <c r="AA699" s="46">
        <v>1830276</v>
      </c>
      <c r="AB699" s="44" t="s">
        <v>1572</v>
      </c>
      <c r="AC699" s="44" t="s">
        <v>1623</v>
      </c>
      <c r="AD699" s="45" t="s">
        <v>3233</v>
      </c>
      <c r="AE699" s="44" t="s">
        <v>803</v>
      </c>
      <c r="AF699" s="44">
        <v>800</v>
      </c>
      <c r="AG699" s="44">
        <v>0</v>
      </c>
      <c r="AH699" s="44">
        <f t="shared" si="145"/>
        <v>400</v>
      </c>
      <c r="AI699" s="44" t="s">
        <v>5021</v>
      </c>
      <c r="AJ699" s="50">
        <v>45518</v>
      </c>
      <c r="AK699" s="49" t="s">
        <v>5022</v>
      </c>
      <c r="AL699" s="44" t="s">
        <v>1608</v>
      </c>
      <c r="AQ699" s="52"/>
      <c r="AR699" s="52"/>
      <c r="AS699" s="52"/>
      <c r="AT699" s="52"/>
      <c r="AU699" s="52"/>
      <c r="AV699" s="52"/>
      <c r="AW699" s="52"/>
      <c r="AX699" s="52"/>
      <c r="AY699" s="96"/>
      <c r="AZ699" s="52"/>
      <c r="BJ699" s="76">
        <v>1601497</v>
      </c>
      <c r="BK699" s="75" t="s">
        <v>1604</v>
      </c>
      <c r="BL699" s="75" t="s">
        <v>1623</v>
      </c>
      <c r="BM699" s="75" t="s">
        <v>1447</v>
      </c>
      <c r="BN699" s="77" t="s">
        <v>3577</v>
      </c>
      <c r="BO699" s="78">
        <v>890</v>
      </c>
      <c r="BP699" s="75" t="s">
        <v>5023</v>
      </c>
      <c r="BQ699" s="80">
        <v>45159</v>
      </c>
      <c r="BR699" s="75" t="s">
        <v>4040</v>
      </c>
      <c r="BS699" s="75" t="s">
        <v>1608</v>
      </c>
      <c r="BT699" s="75">
        <v>1780</v>
      </c>
      <c r="BU699" s="75">
        <v>0</v>
      </c>
    </row>
    <row r="700" ht="48" spans="27:73">
      <c r="AA700" s="46">
        <v>1830276</v>
      </c>
      <c r="AB700" s="44" t="s">
        <v>1572</v>
      </c>
      <c r="AC700" s="44" t="s">
        <v>1623</v>
      </c>
      <c r="AD700" s="45" t="s">
        <v>320</v>
      </c>
      <c r="AE700" s="44" t="s">
        <v>321</v>
      </c>
      <c r="AF700" s="44">
        <v>1200</v>
      </c>
      <c r="AG700" s="44">
        <v>0</v>
      </c>
      <c r="AH700" s="44">
        <f t="shared" si="145"/>
        <v>600</v>
      </c>
      <c r="AI700" s="44" t="s">
        <v>5024</v>
      </c>
      <c r="AJ700" s="50">
        <v>45518</v>
      </c>
      <c r="AK700" s="49" t="s">
        <v>5025</v>
      </c>
      <c r="AL700" s="44" t="s">
        <v>1608</v>
      </c>
      <c r="AQ700" s="52"/>
      <c r="AR700" s="52"/>
      <c r="AS700" s="52"/>
      <c r="AT700" s="52"/>
      <c r="AU700" s="52"/>
      <c r="AV700" s="52"/>
      <c r="AW700" s="52"/>
      <c r="AX700" s="52"/>
      <c r="AY700" s="96"/>
      <c r="AZ700" s="52"/>
      <c r="BJ700" s="76">
        <v>1606092</v>
      </c>
      <c r="BK700" s="75" t="s">
        <v>1604</v>
      </c>
      <c r="BL700" s="75" t="s">
        <v>1623</v>
      </c>
      <c r="BM700" s="75" t="s">
        <v>345</v>
      </c>
      <c r="BN700" s="77" t="s">
        <v>3251</v>
      </c>
      <c r="BO700" s="78">
        <v>300</v>
      </c>
      <c r="BP700" s="75" t="s">
        <v>5026</v>
      </c>
      <c r="BQ700" s="80">
        <v>45167</v>
      </c>
      <c r="BR700" s="75" t="s">
        <v>3647</v>
      </c>
      <c r="BS700" s="75" t="s">
        <v>1608</v>
      </c>
      <c r="BT700" s="75">
        <v>600</v>
      </c>
      <c r="BU700" s="75">
        <v>0</v>
      </c>
    </row>
    <row r="701" ht="48" spans="27:73">
      <c r="AA701" s="46">
        <v>1830276</v>
      </c>
      <c r="AB701" s="44" t="s">
        <v>1572</v>
      </c>
      <c r="AC701" s="44" t="s">
        <v>1623</v>
      </c>
      <c r="AD701" s="45" t="s">
        <v>345</v>
      </c>
      <c r="AE701" s="44" t="s">
        <v>351</v>
      </c>
      <c r="AF701" s="44">
        <v>1300</v>
      </c>
      <c r="AG701" s="44">
        <v>0</v>
      </c>
      <c r="AH701" s="44">
        <f t="shared" si="145"/>
        <v>650</v>
      </c>
      <c r="AI701" s="44" t="s">
        <v>5027</v>
      </c>
      <c r="AJ701" s="50">
        <v>45518</v>
      </c>
      <c r="AK701" s="49" t="s">
        <v>5028</v>
      </c>
      <c r="AL701" s="44" t="s">
        <v>1608</v>
      </c>
      <c r="AQ701" s="52"/>
      <c r="AR701" s="52"/>
      <c r="AS701" s="52"/>
      <c r="AT701" s="52"/>
      <c r="AU701" s="52"/>
      <c r="AV701" s="52"/>
      <c r="AW701" s="52"/>
      <c r="AX701" s="52"/>
      <c r="AY701" s="96"/>
      <c r="AZ701" s="52"/>
      <c r="BJ701" s="76">
        <v>1606092</v>
      </c>
      <c r="BK701" s="75" t="s">
        <v>1604</v>
      </c>
      <c r="BL701" s="75" t="s">
        <v>1623</v>
      </c>
      <c r="BM701" s="75" t="s">
        <v>3652</v>
      </c>
      <c r="BN701" s="77" t="s">
        <v>3653</v>
      </c>
      <c r="BO701" s="78">
        <v>360</v>
      </c>
      <c r="BP701" s="75" t="s">
        <v>5029</v>
      </c>
      <c r="BQ701" s="80">
        <v>45167</v>
      </c>
      <c r="BR701" s="75" t="s">
        <v>3655</v>
      </c>
      <c r="BS701" s="75" t="s">
        <v>1608</v>
      </c>
      <c r="BT701" s="75">
        <v>720</v>
      </c>
      <c r="BU701" s="75">
        <v>0</v>
      </c>
    </row>
    <row r="702" ht="48" spans="27:73">
      <c r="AA702" s="46">
        <v>1830276</v>
      </c>
      <c r="AB702" s="44" t="s">
        <v>1572</v>
      </c>
      <c r="AC702" s="44" t="s">
        <v>1623</v>
      </c>
      <c r="AD702" s="45" t="s">
        <v>320</v>
      </c>
      <c r="AE702" s="44" t="s">
        <v>321</v>
      </c>
      <c r="AF702" s="44">
        <v>1100</v>
      </c>
      <c r="AG702" s="44">
        <v>0</v>
      </c>
      <c r="AH702" s="44">
        <f t="shared" si="145"/>
        <v>550</v>
      </c>
      <c r="AI702" s="44" t="s">
        <v>5030</v>
      </c>
      <c r="AJ702" s="50">
        <v>45518</v>
      </c>
      <c r="AK702" s="49" t="s">
        <v>5031</v>
      </c>
      <c r="AL702" s="44" t="s">
        <v>1608</v>
      </c>
      <c r="AQ702" s="52"/>
      <c r="AR702" s="52"/>
      <c r="AS702" s="52"/>
      <c r="AT702" s="52"/>
      <c r="AU702" s="52"/>
      <c r="AV702" s="52"/>
      <c r="AW702" s="52"/>
      <c r="AX702" s="52"/>
      <c r="AY702" s="96"/>
      <c r="AZ702" s="52"/>
      <c r="BJ702" s="76">
        <v>1606092</v>
      </c>
      <c r="BK702" s="75" t="s">
        <v>1604</v>
      </c>
      <c r="BL702" s="75" t="s">
        <v>1623</v>
      </c>
      <c r="BM702" s="75" t="s">
        <v>409</v>
      </c>
      <c r="BN702" s="77" t="s">
        <v>3659</v>
      </c>
      <c r="BO702" s="78">
        <v>300</v>
      </c>
      <c r="BP702" s="75" t="s">
        <v>5032</v>
      </c>
      <c r="BQ702" s="80">
        <v>45167</v>
      </c>
      <c r="BR702" s="75" t="s">
        <v>3661</v>
      </c>
      <c r="BS702" s="75" t="s">
        <v>1608</v>
      </c>
      <c r="BT702" s="75">
        <v>600</v>
      </c>
      <c r="BU702" s="75">
        <v>0</v>
      </c>
    </row>
    <row r="703" ht="48" spans="27:73">
      <c r="AA703" s="46">
        <v>1830276</v>
      </c>
      <c r="AB703" s="44" t="s">
        <v>1572</v>
      </c>
      <c r="AC703" s="44" t="s">
        <v>1623</v>
      </c>
      <c r="AD703" s="45" t="s">
        <v>1004</v>
      </c>
      <c r="AE703" s="44" t="s">
        <v>1005</v>
      </c>
      <c r="AF703" s="44">
        <v>1100</v>
      </c>
      <c r="AG703" s="44">
        <v>0</v>
      </c>
      <c r="AH703" s="44">
        <f t="shared" si="145"/>
        <v>550</v>
      </c>
      <c r="AI703" s="44" t="s">
        <v>5033</v>
      </c>
      <c r="AJ703" s="50">
        <v>45518</v>
      </c>
      <c r="AK703" s="49" t="s">
        <v>5034</v>
      </c>
      <c r="AL703" s="44" t="s">
        <v>1608</v>
      </c>
      <c r="AQ703" s="52"/>
      <c r="AR703" s="52"/>
      <c r="AS703" s="52"/>
      <c r="AT703" s="52"/>
      <c r="AU703" s="52"/>
      <c r="AV703" s="52"/>
      <c r="AW703" s="52"/>
      <c r="AX703" s="52"/>
      <c r="AY703" s="96"/>
      <c r="AZ703" s="52"/>
      <c r="BJ703" s="76">
        <v>1606092</v>
      </c>
      <c r="BK703" s="75" t="s">
        <v>1604</v>
      </c>
      <c r="BL703" s="75" t="s">
        <v>1623</v>
      </c>
      <c r="BM703" s="75" t="s">
        <v>3667</v>
      </c>
      <c r="BN703" s="77" t="s">
        <v>72</v>
      </c>
      <c r="BO703" s="78">
        <v>300</v>
      </c>
      <c r="BP703" s="75" t="s">
        <v>5035</v>
      </c>
      <c r="BQ703" s="80">
        <v>45167</v>
      </c>
      <c r="BR703" s="75" t="s">
        <v>3669</v>
      </c>
      <c r="BS703" s="75" t="s">
        <v>1608</v>
      </c>
      <c r="BT703" s="75">
        <v>600</v>
      </c>
      <c r="BU703" s="75">
        <v>0</v>
      </c>
    </row>
    <row r="704" ht="48" spans="27:73">
      <c r="AA704" s="46">
        <v>1830276</v>
      </c>
      <c r="AB704" s="44" t="s">
        <v>1572</v>
      </c>
      <c r="AC704" s="44" t="s">
        <v>1623</v>
      </c>
      <c r="AD704" s="45" t="s">
        <v>1263</v>
      </c>
      <c r="AE704" s="44" t="s">
        <v>1264</v>
      </c>
      <c r="AF704" s="44">
        <v>1000</v>
      </c>
      <c r="AG704" s="44">
        <v>0</v>
      </c>
      <c r="AH704" s="44">
        <f t="shared" si="145"/>
        <v>500</v>
      </c>
      <c r="AI704" s="44" t="s">
        <v>5036</v>
      </c>
      <c r="AJ704" s="50">
        <v>45518</v>
      </c>
      <c r="AK704" s="49" t="s">
        <v>5037</v>
      </c>
      <c r="AL704" s="44" t="s">
        <v>1608</v>
      </c>
      <c r="AQ704" s="52"/>
      <c r="AR704" s="52"/>
      <c r="AS704" s="52"/>
      <c r="AT704" s="52"/>
      <c r="AU704" s="52"/>
      <c r="AV704" s="52"/>
      <c r="AW704" s="52"/>
      <c r="AX704" s="52"/>
      <c r="AY704" s="96"/>
      <c r="AZ704" s="52"/>
      <c r="BJ704" s="76">
        <v>1606092</v>
      </c>
      <c r="BK704" s="75" t="s">
        <v>1604</v>
      </c>
      <c r="BL704" s="75" t="s">
        <v>1623</v>
      </c>
      <c r="BM704" s="75" t="s">
        <v>1531</v>
      </c>
      <c r="BN704" s="77" t="s">
        <v>3673</v>
      </c>
      <c r="BO704" s="78">
        <v>150</v>
      </c>
      <c r="BP704" s="75" t="s">
        <v>5038</v>
      </c>
      <c r="BQ704" s="80">
        <v>45167</v>
      </c>
      <c r="BR704" s="75" t="s">
        <v>3675</v>
      </c>
      <c r="BS704" s="75" t="s">
        <v>1608</v>
      </c>
      <c r="BT704" s="75">
        <v>300</v>
      </c>
      <c r="BU704" s="75">
        <v>0</v>
      </c>
    </row>
    <row r="705" ht="48" spans="27:73">
      <c r="AA705" s="46">
        <v>1830276</v>
      </c>
      <c r="AB705" s="44" t="s">
        <v>1572</v>
      </c>
      <c r="AC705" s="44" t="s">
        <v>1623</v>
      </c>
      <c r="AD705" s="45" t="s">
        <v>1263</v>
      </c>
      <c r="AE705" s="44" t="s">
        <v>1264</v>
      </c>
      <c r="AF705" s="44">
        <v>1000</v>
      </c>
      <c r="AG705" s="44">
        <v>0</v>
      </c>
      <c r="AH705" s="44">
        <f t="shared" si="145"/>
        <v>500</v>
      </c>
      <c r="AI705" s="44" t="s">
        <v>5039</v>
      </c>
      <c r="AJ705" s="50">
        <v>45518</v>
      </c>
      <c r="AK705" s="49" t="s">
        <v>5040</v>
      </c>
      <c r="AL705" s="44" t="s">
        <v>1608</v>
      </c>
      <c r="AQ705" s="52"/>
      <c r="AR705" s="52"/>
      <c r="AS705" s="52"/>
      <c r="AT705" s="52"/>
      <c r="AU705" s="52"/>
      <c r="AV705" s="52"/>
      <c r="AW705" s="52"/>
      <c r="AX705" s="52"/>
      <c r="AY705" s="96"/>
      <c r="AZ705" s="52"/>
      <c r="BJ705" s="76">
        <v>1606092</v>
      </c>
      <c r="BK705" s="75" t="s">
        <v>1604</v>
      </c>
      <c r="BL705" s="75" t="s">
        <v>1623</v>
      </c>
      <c r="BM705" s="75" t="s">
        <v>3680</v>
      </c>
      <c r="BN705" s="77" t="s">
        <v>3681</v>
      </c>
      <c r="BO705" s="78">
        <v>105</v>
      </c>
      <c r="BP705" s="75" t="s">
        <v>5041</v>
      </c>
      <c r="BQ705" s="80">
        <v>45167</v>
      </c>
      <c r="BR705" s="75" t="s">
        <v>3683</v>
      </c>
      <c r="BS705" s="75" t="s">
        <v>1608</v>
      </c>
      <c r="BT705" s="75">
        <v>210</v>
      </c>
      <c r="BU705" s="75">
        <v>0</v>
      </c>
    </row>
    <row r="706" ht="48" spans="27:73">
      <c r="AA706" s="46">
        <v>1830276</v>
      </c>
      <c r="AB706" s="44" t="s">
        <v>1572</v>
      </c>
      <c r="AC706" s="44" t="s">
        <v>1623</v>
      </c>
      <c r="AD706" s="45" t="s">
        <v>1263</v>
      </c>
      <c r="AE706" s="44" t="s">
        <v>1264</v>
      </c>
      <c r="AF706" s="44">
        <v>1000</v>
      </c>
      <c r="AG706" s="44">
        <v>0</v>
      </c>
      <c r="AH706" s="44">
        <f t="shared" si="145"/>
        <v>500</v>
      </c>
      <c r="AI706" s="44" t="s">
        <v>5042</v>
      </c>
      <c r="AJ706" s="50">
        <v>45518</v>
      </c>
      <c r="AK706" s="49" t="s">
        <v>5043</v>
      </c>
      <c r="AL706" s="44" t="s">
        <v>1608</v>
      </c>
      <c r="AQ706" s="52"/>
      <c r="AR706" s="52"/>
      <c r="AS706" s="52"/>
      <c r="AT706" s="52"/>
      <c r="AU706" s="52"/>
      <c r="AV706" s="52"/>
      <c r="AW706" s="52"/>
      <c r="AX706" s="52"/>
      <c r="AY706" s="96"/>
      <c r="AZ706" s="52"/>
      <c r="BJ706" s="76">
        <v>1606092</v>
      </c>
      <c r="BK706" s="75" t="s">
        <v>1604</v>
      </c>
      <c r="BL706" s="75" t="s">
        <v>1623</v>
      </c>
      <c r="BM706" s="75" t="s">
        <v>3686</v>
      </c>
      <c r="BN706" s="77" t="s">
        <v>3687</v>
      </c>
      <c r="BO706" s="78">
        <v>300</v>
      </c>
      <c r="BP706" s="75" t="s">
        <v>5044</v>
      </c>
      <c r="BQ706" s="80">
        <v>45167</v>
      </c>
      <c r="BR706" s="75" t="s">
        <v>3689</v>
      </c>
      <c r="BS706" s="75" t="s">
        <v>1608</v>
      </c>
      <c r="BT706" s="75">
        <v>600</v>
      </c>
      <c r="BU706" s="75">
        <v>0</v>
      </c>
    </row>
    <row r="707" ht="48" spans="27:73">
      <c r="AA707" s="46">
        <v>1830276</v>
      </c>
      <c r="AB707" s="44" t="s">
        <v>1572</v>
      </c>
      <c r="AC707" s="44" t="s">
        <v>1623</v>
      </c>
      <c r="AD707" s="45" t="s">
        <v>1263</v>
      </c>
      <c r="AE707" s="44" t="s">
        <v>1264</v>
      </c>
      <c r="AF707" s="44">
        <v>1000</v>
      </c>
      <c r="AG707" s="44">
        <v>0</v>
      </c>
      <c r="AH707" s="44">
        <f t="shared" si="145"/>
        <v>500</v>
      </c>
      <c r="AI707" s="44" t="s">
        <v>5045</v>
      </c>
      <c r="AJ707" s="50">
        <v>45518</v>
      </c>
      <c r="AK707" s="49" t="s">
        <v>5046</v>
      </c>
      <c r="AL707" s="44" t="s">
        <v>1608</v>
      </c>
      <c r="AQ707" s="52"/>
      <c r="AR707" s="52"/>
      <c r="AS707" s="52"/>
      <c r="AT707" s="52"/>
      <c r="AU707" s="52"/>
      <c r="AV707" s="52"/>
      <c r="AW707" s="52"/>
      <c r="AX707" s="52"/>
      <c r="AY707" s="96"/>
      <c r="AZ707" s="52"/>
      <c r="BJ707" s="76">
        <v>1606092</v>
      </c>
      <c r="BK707" s="75" t="s">
        <v>1604</v>
      </c>
      <c r="BL707" s="75" t="s">
        <v>1623</v>
      </c>
      <c r="BM707" s="75" t="s">
        <v>320</v>
      </c>
      <c r="BN707" s="77" t="s">
        <v>4151</v>
      </c>
      <c r="BO707" s="78">
        <v>300</v>
      </c>
      <c r="BP707" s="75" t="s">
        <v>5047</v>
      </c>
      <c r="BQ707" s="80">
        <v>45167</v>
      </c>
      <c r="BR707" s="75" t="s">
        <v>5048</v>
      </c>
      <c r="BS707" s="75" t="s">
        <v>1608</v>
      </c>
      <c r="BT707" s="75">
        <v>600</v>
      </c>
      <c r="BU707" s="75">
        <v>0</v>
      </c>
    </row>
    <row r="708" ht="48" spans="27:73">
      <c r="AA708" s="46">
        <v>1830276</v>
      </c>
      <c r="AB708" s="44" t="s">
        <v>1572</v>
      </c>
      <c r="AC708" s="44" t="s">
        <v>1623</v>
      </c>
      <c r="AD708" s="45" t="s">
        <v>1263</v>
      </c>
      <c r="AE708" s="44" t="s">
        <v>1264</v>
      </c>
      <c r="AF708" s="44">
        <v>1000</v>
      </c>
      <c r="AG708" s="44">
        <v>0</v>
      </c>
      <c r="AH708" s="44">
        <f t="shared" si="145"/>
        <v>500</v>
      </c>
      <c r="AI708" s="44" t="s">
        <v>5049</v>
      </c>
      <c r="AJ708" s="50">
        <v>45518</v>
      </c>
      <c r="AK708" s="49" t="s">
        <v>5050</v>
      </c>
      <c r="AL708" s="44" t="s">
        <v>1608</v>
      </c>
      <c r="AQ708" s="52"/>
      <c r="AR708" s="52"/>
      <c r="AS708" s="52"/>
      <c r="AT708" s="52"/>
      <c r="AU708" s="52"/>
      <c r="AV708" s="52"/>
      <c r="AW708" s="52"/>
      <c r="AX708" s="52"/>
      <c r="AY708" s="96"/>
      <c r="AZ708" s="52"/>
      <c r="BJ708" s="76">
        <v>1606092</v>
      </c>
      <c r="BK708" s="75" t="s">
        <v>1604</v>
      </c>
      <c r="BL708" s="75" t="s">
        <v>1623</v>
      </c>
      <c r="BM708" s="75" t="s">
        <v>299</v>
      </c>
      <c r="BN708" s="77" t="s">
        <v>4208</v>
      </c>
      <c r="BO708" s="78">
        <v>140</v>
      </c>
      <c r="BP708" s="75" t="s">
        <v>5051</v>
      </c>
      <c r="BQ708" s="80">
        <v>45167</v>
      </c>
      <c r="BR708" s="75" t="s">
        <v>5052</v>
      </c>
      <c r="BS708" s="75" t="s">
        <v>1608</v>
      </c>
      <c r="BT708" s="75">
        <v>280</v>
      </c>
      <c r="BU708" s="75">
        <v>0</v>
      </c>
    </row>
    <row r="709" ht="48" spans="27:73">
      <c r="AA709" s="46">
        <v>1830276</v>
      </c>
      <c r="AB709" s="44" t="s">
        <v>1572</v>
      </c>
      <c r="AC709" s="44" t="s">
        <v>1623</v>
      </c>
      <c r="AD709" s="45" t="s">
        <v>175</v>
      </c>
      <c r="AE709" s="44" t="s">
        <v>5053</v>
      </c>
      <c r="AF709" s="44">
        <v>1200</v>
      </c>
      <c r="AG709" s="44">
        <v>0</v>
      </c>
      <c r="AH709" s="44">
        <f t="shared" ref="AH709:AH772" si="150">+(AF709+AG709)*0.5</f>
        <v>600</v>
      </c>
      <c r="AI709" s="44" t="s">
        <v>5054</v>
      </c>
      <c r="AJ709" s="50">
        <v>45518</v>
      </c>
      <c r="AK709" s="49" t="s">
        <v>5055</v>
      </c>
      <c r="AL709" s="44" t="s">
        <v>1608</v>
      </c>
      <c r="AQ709" s="52"/>
      <c r="AR709" s="52"/>
      <c r="AS709" s="52"/>
      <c r="AT709" s="52"/>
      <c r="AU709" s="52"/>
      <c r="AV709" s="52"/>
      <c r="AW709" s="52"/>
      <c r="AX709" s="52"/>
      <c r="AY709" s="96"/>
      <c r="AZ709" s="52"/>
      <c r="BJ709" s="76">
        <v>1606092</v>
      </c>
      <c r="BK709" s="75" t="s">
        <v>1604</v>
      </c>
      <c r="BL709" s="75" t="s">
        <v>1623</v>
      </c>
      <c r="BM709" s="75" t="s">
        <v>4198</v>
      </c>
      <c r="BN709" s="77" t="s">
        <v>4199</v>
      </c>
      <c r="BO709" s="78">
        <v>300</v>
      </c>
      <c r="BP709" s="75" t="s">
        <v>5056</v>
      </c>
      <c r="BQ709" s="80">
        <v>45167</v>
      </c>
      <c r="BR709" s="75" t="s">
        <v>5057</v>
      </c>
      <c r="BS709" s="75" t="s">
        <v>1608</v>
      </c>
      <c r="BT709" s="75">
        <v>600</v>
      </c>
      <c r="BU709" s="75">
        <v>0</v>
      </c>
    </row>
    <row r="710" ht="48" spans="27:73">
      <c r="AA710" s="46">
        <v>1830276</v>
      </c>
      <c r="AB710" s="44" t="s">
        <v>1572</v>
      </c>
      <c r="AC710" s="44" t="s">
        <v>1623</v>
      </c>
      <c r="AD710" s="45" t="s">
        <v>327</v>
      </c>
      <c r="AE710" s="44" t="s">
        <v>328</v>
      </c>
      <c r="AF710" s="44">
        <v>800</v>
      </c>
      <c r="AG710" s="44">
        <v>0</v>
      </c>
      <c r="AH710" s="44">
        <f t="shared" si="150"/>
        <v>400</v>
      </c>
      <c r="AI710" s="44" t="s">
        <v>5058</v>
      </c>
      <c r="AJ710" s="50">
        <v>45518</v>
      </c>
      <c r="AK710" s="49" t="s">
        <v>5059</v>
      </c>
      <c r="AL710" s="44" t="s">
        <v>1608</v>
      </c>
      <c r="AQ710" s="52"/>
      <c r="AR710" s="52"/>
      <c r="AS710" s="52"/>
      <c r="AT710" s="52"/>
      <c r="AU710" s="52"/>
      <c r="AV710" s="52"/>
      <c r="AW710" s="52"/>
      <c r="AX710" s="52"/>
      <c r="AY710" s="96"/>
      <c r="AZ710" s="52"/>
      <c r="BJ710" s="76">
        <v>1606092</v>
      </c>
      <c r="BK710" s="75" t="s">
        <v>1604</v>
      </c>
      <c r="BL710" s="75" t="s">
        <v>1623</v>
      </c>
      <c r="BM710" s="75" t="s">
        <v>4187</v>
      </c>
      <c r="BN710" s="77" t="s">
        <v>4188</v>
      </c>
      <c r="BO710" s="78">
        <v>300</v>
      </c>
      <c r="BP710" s="75" t="s">
        <v>5060</v>
      </c>
      <c r="BQ710" s="80">
        <v>45167</v>
      </c>
      <c r="BR710" s="75" t="s">
        <v>3745</v>
      </c>
      <c r="BS710" s="75" t="s">
        <v>1608</v>
      </c>
      <c r="BT710" s="75">
        <v>600</v>
      </c>
      <c r="BU710" s="75">
        <v>0</v>
      </c>
    </row>
    <row r="711" ht="48" spans="27:73">
      <c r="AA711" s="46">
        <v>1830276</v>
      </c>
      <c r="AB711" s="44" t="s">
        <v>1572</v>
      </c>
      <c r="AC711" s="44" t="s">
        <v>1623</v>
      </c>
      <c r="AD711" s="45" t="s">
        <v>5061</v>
      </c>
      <c r="AE711" s="44" t="s">
        <v>899</v>
      </c>
      <c r="AF711" s="44">
        <v>700</v>
      </c>
      <c r="AG711" s="44">
        <v>0</v>
      </c>
      <c r="AH711" s="44">
        <f t="shared" si="150"/>
        <v>350</v>
      </c>
      <c r="AI711" s="44" t="s">
        <v>5062</v>
      </c>
      <c r="AJ711" s="50">
        <v>45518</v>
      </c>
      <c r="AK711" s="49" t="s">
        <v>5063</v>
      </c>
      <c r="AL711" s="44" t="s">
        <v>1608</v>
      </c>
      <c r="AQ711" s="52"/>
      <c r="AR711" s="52"/>
      <c r="AS711" s="52"/>
      <c r="AT711" s="52"/>
      <c r="AU711" s="52"/>
      <c r="AV711" s="52"/>
      <c r="AW711" s="52"/>
      <c r="AX711" s="52"/>
      <c r="AY711" s="96"/>
      <c r="AZ711" s="52"/>
      <c r="BJ711" s="76">
        <v>1606092</v>
      </c>
      <c r="BK711" s="75" t="s">
        <v>1604</v>
      </c>
      <c r="BL711" s="75" t="s">
        <v>1623</v>
      </c>
      <c r="BM711" s="75" t="s">
        <v>3305</v>
      </c>
      <c r="BN711" s="77" t="s">
        <v>4222</v>
      </c>
      <c r="BO711" s="78">
        <v>140</v>
      </c>
      <c r="BP711" s="75" t="s">
        <v>5064</v>
      </c>
      <c r="BQ711" s="80">
        <v>45167</v>
      </c>
      <c r="BR711" s="75" t="s">
        <v>5065</v>
      </c>
      <c r="BS711" s="75" t="s">
        <v>1608</v>
      </c>
      <c r="BT711" s="75">
        <v>280</v>
      </c>
      <c r="BU711" s="75">
        <v>0</v>
      </c>
    </row>
    <row r="712" ht="48" spans="27:73">
      <c r="AA712" s="46">
        <v>1830276</v>
      </c>
      <c r="AB712" s="44" t="s">
        <v>1572</v>
      </c>
      <c r="AC712" s="44" t="s">
        <v>1623</v>
      </c>
      <c r="AD712" s="45" t="s">
        <v>1449</v>
      </c>
      <c r="AE712" s="44" t="s">
        <v>1450</v>
      </c>
      <c r="AF712" s="44">
        <v>600</v>
      </c>
      <c r="AG712" s="44">
        <v>0</v>
      </c>
      <c r="AH712" s="44">
        <f t="shared" si="150"/>
        <v>300</v>
      </c>
      <c r="AI712" s="44" t="s">
        <v>5066</v>
      </c>
      <c r="AJ712" s="50">
        <v>45518</v>
      </c>
      <c r="AK712" s="49" t="s">
        <v>5067</v>
      </c>
      <c r="AL712" s="44" t="s">
        <v>1608</v>
      </c>
      <c r="AQ712" s="52"/>
      <c r="AR712" s="52"/>
      <c r="AS712" s="52"/>
      <c r="AT712" s="52"/>
      <c r="AU712" s="52"/>
      <c r="AV712" s="52"/>
      <c r="AW712" s="52"/>
      <c r="AX712" s="52"/>
      <c r="AY712" s="96"/>
      <c r="AZ712" s="52"/>
      <c r="BJ712" s="76">
        <v>1606092</v>
      </c>
      <c r="BK712" s="75" t="s">
        <v>1604</v>
      </c>
      <c r="BL712" s="75" t="s">
        <v>1623</v>
      </c>
      <c r="BM712" s="75" t="s">
        <v>1534</v>
      </c>
      <c r="BN712" s="77" t="s">
        <v>4092</v>
      </c>
      <c r="BO712" s="78">
        <v>300</v>
      </c>
      <c r="BP712" s="75" t="s">
        <v>5068</v>
      </c>
      <c r="BQ712" s="80">
        <v>45167</v>
      </c>
      <c r="BR712" s="75" t="s">
        <v>5069</v>
      </c>
      <c r="BS712" s="75" t="s">
        <v>1608</v>
      </c>
      <c r="BT712" s="75">
        <v>600</v>
      </c>
      <c r="BU712" s="75">
        <v>0</v>
      </c>
    </row>
    <row r="713" ht="48" spans="27:73">
      <c r="AA713" s="46">
        <v>1830276</v>
      </c>
      <c r="AB713" s="44" t="s">
        <v>1572</v>
      </c>
      <c r="AC713" s="44" t="s">
        <v>1623</v>
      </c>
      <c r="AD713" s="45" t="s">
        <v>1000</v>
      </c>
      <c r="AE713" s="44" t="s">
        <v>1001</v>
      </c>
      <c r="AF713" s="44">
        <v>700</v>
      </c>
      <c r="AG713" s="44">
        <v>0</v>
      </c>
      <c r="AH713" s="44">
        <f t="shared" si="150"/>
        <v>350</v>
      </c>
      <c r="AI713" s="44" t="s">
        <v>5070</v>
      </c>
      <c r="AJ713" s="50">
        <v>45518</v>
      </c>
      <c r="AK713" s="49" t="s">
        <v>3066</v>
      </c>
      <c r="AL713" s="44" t="s">
        <v>1608</v>
      </c>
      <c r="AQ713" s="52"/>
      <c r="AR713" s="52"/>
      <c r="AS713" s="52"/>
      <c r="AT713" s="52"/>
      <c r="AU713" s="52"/>
      <c r="AV713" s="52"/>
      <c r="AW713" s="52"/>
      <c r="AX713" s="52"/>
      <c r="AY713" s="96"/>
      <c r="AZ713" s="52"/>
      <c r="BJ713" s="76">
        <v>1606092</v>
      </c>
      <c r="BK713" s="75" t="s">
        <v>1604</v>
      </c>
      <c r="BL713" s="75" t="s">
        <v>1623</v>
      </c>
      <c r="BM713" s="75" t="s">
        <v>653</v>
      </c>
      <c r="BN713" s="77" t="s">
        <v>4193</v>
      </c>
      <c r="BO713" s="78">
        <v>200</v>
      </c>
      <c r="BP713" s="75" t="s">
        <v>5071</v>
      </c>
      <c r="BQ713" s="80">
        <v>45167</v>
      </c>
      <c r="BR713" s="75" t="s">
        <v>5072</v>
      </c>
      <c r="BS713" s="75" t="s">
        <v>1608</v>
      </c>
      <c r="BT713" s="75">
        <v>400</v>
      </c>
      <c r="BU713" s="75">
        <v>0</v>
      </c>
    </row>
    <row r="714" ht="48" spans="27:73">
      <c r="AA714" s="46">
        <v>1830442</v>
      </c>
      <c r="AB714" s="44" t="s">
        <v>1572</v>
      </c>
      <c r="AC714" s="44" t="s">
        <v>1623</v>
      </c>
      <c r="AD714" s="47" t="s">
        <v>5073</v>
      </c>
      <c r="AE714" s="44" t="s">
        <v>833</v>
      </c>
      <c r="AF714" s="44">
        <v>800</v>
      </c>
      <c r="AG714" s="44">
        <v>0</v>
      </c>
      <c r="AH714" s="44">
        <f t="shared" si="150"/>
        <v>400</v>
      </c>
      <c r="AI714" s="44" t="s">
        <v>5074</v>
      </c>
      <c r="AJ714" s="50">
        <v>45519</v>
      </c>
      <c r="AK714" s="49" t="s">
        <v>5075</v>
      </c>
      <c r="AL714" s="44" t="s">
        <v>1608</v>
      </c>
      <c r="AQ714" s="52"/>
      <c r="AR714" s="52"/>
      <c r="AS714" s="52"/>
      <c r="AT714" s="52"/>
      <c r="AU714" s="52"/>
      <c r="AV714" s="52"/>
      <c r="AW714" s="52"/>
      <c r="AX714" s="52"/>
      <c r="AY714" s="96"/>
      <c r="AZ714" s="52"/>
      <c r="BJ714" s="76">
        <v>1606092</v>
      </c>
      <c r="BK714" s="75" t="s">
        <v>1604</v>
      </c>
      <c r="BL714" s="75" t="s">
        <v>1623</v>
      </c>
      <c r="BM714" s="75" t="s">
        <v>3698</v>
      </c>
      <c r="BN714" s="77" t="s">
        <v>3699</v>
      </c>
      <c r="BO714" s="78">
        <v>300</v>
      </c>
      <c r="BP714" s="75" t="s">
        <v>5076</v>
      </c>
      <c r="BQ714" s="80">
        <v>45167</v>
      </c>
      <c r="BR714" s="75" t="s">
        <v>3701</v>
      </c>
      <c r="BS714" s="75" t="s">
        <v>1608</v>
      </c>
      <c r="BT714" s="75">
        <v>600</v>
      </c>
      <c r="BU714" s="75">
        <v>0</v>
      </c>
    </row>
    <row r="715" ht="48" spans="27:73">
      <c r="AA715" s="46">
        <v>1830442</v>
      </c>
      <c r="AB715" s="44" t="s">
        <v>1572</v>
      </c>
      <c r="AC715" s="44" t="s">
        <v>1623</v>
      </c>
      <c r="AD715" s="47" t="s">
        <v>1322</v>
      </c>
      <c r="AE715" s="44" t="s">
        <v>1325</v>
      </c>
      <c r="AF715" s="44">
        <v>2380</v>
      </c>
      <c r="AG715" s="44">
        <v>0</v>
      </c>
      <c r="AH715" s="44">
        <f t="shared" si="150"/>
        <v>1190</v>
      </c>
      <c r="AI715" s="44" t="s">
        <v>5077</v>
      </c>
      <c r="AJ715" s="50">
        <v>45519</v>
      </c>
      <c r="AK715" s="49" t="s">
        <v>5078</v>
      </c>
      <c r="AL715" s="44" t="s">
        <v>1608</v>
      </c>
      <c r="AQ715" s="52"/>
      <c r="AR715" s="52"/>
      <c r="AS715" s="52"/>
      <c r="AT715" s="52"/>
      <c r="AU715" s="52"/>
      <c r="AV715" s="52"/>
      <c r="AW715" s="52"/>
      <c r="AX715" s="52"/>
      <c r="AY715" s="96"/>
      <c r="AZ715" s="52"/>
      <c r="BJ715" s="76">
        <v>1606092</v>
      </c>
      <c r="BK715" s="75" t="s">
        <v>1604</v>
      </c>
      <c r="BL715" s="75" t="s">
        <v>1623</v>
      </c>
      <c r="BM715" s="75" t="s">
        <v>3704</v>
      </c>
      <c r="BN715" s="77" t="s">
        <v>3705</v>
      </c>
      <c r="BO715" s="78">
        <v>200</v>
      </c>
      <c r="BP715" s="75" t="s">
        <v>5079</v>
      </c>
      <c r="BQ715" s="80">
        <v>45167</v>
      </c>
      <c r="BR715" s="75" t="s">
        <v>3707</v>
      </c>
      <c r="BS715" s="75" t="s">
        <v>1608</v>
      </c>
      <c r="BT715" s="75">
        <v>400</v>
      </c>
      <c r="BU715" s="75">
        <v>0</v>
      </c>
    </row>
    <row r="716" ht="48" spans="27:73">
      <c r="AA716" s="46">
        <v>1830442</v>
      </c>
      <c r="AB716" s="44" t="s">
        <v>1572</v>
      </c>
      <c r="AC716" s="44" t="s">
        <v>1623</v>
      </c>
      <c r="AD716" s="47" t="s">
        <v>5080</v>
      </c>
      <c r="AE716" s="44" t="s">
        <v>1325</v>
      </c>
      <c r="AF716" s="44">
        <v>2000</v>
      </c>
      <c r="AG716" s="44">
        <v>0</v>
      </c>
      <c r="AH716" s="44">
        <f t="shared" si="150"/>
        <v>1000</v>
      </c>
      <c r="AI716" s="44" t="s">
        <v>5081</v>
      </c>
      <c r="AJ716" s="50">
        <v>45519</v>
      </c>
      <c r="AK716" s="49" t="s">
        <v>5078</v>
      </c>
      <c r="AL716" s="44" t="s">
        <v>1608</v>
      </c>
      <c r="AQ716" s="52"/>
      <c r="AR716" s="52"/>
      <c r="AS716" s="52"/>
      <c r="AT716" s="52"/>
      <c r="AU716" s="52"/>
      <c r="AV716" s="52"/>
      <c r="AW716" s="52"/>
      <c r="AX716" s="52"/>
      <c r="AY716" s="96"/>
      <c r="AZ716" s="52"/>
      <c r="BJ716" s="76">
        <v>1606092</v>
      </c>
      <c r="BK716" s="75" t="s">
        <v>1604</v>
      </c>
      <c r="BL716" s="75" t="s">
        <v>1623</v>
      </c>
      <c r="BM716" s="75" t="s">
        <v>1202</v>
      </c>
      <c r="BN716" s="77" t="s">
        <v>3710</v>
      </c>
      <c r="BO716" s="78">
        <v>140</v>
      </c>
      <c r="BP716" s="75" t="s">
        <v>5082</v>
      </c>
      <c r="BQ716" s="80">
        <v>45167</v>
      </c>
      <c r="BR716" s="75" t="s">
        <v>3712</v>
      </c>
      <c r="BS716" s="75" t="s">
        <v>1608</v>
      </c>
      <c r="BT716" s="75">
        <v>280</v>
      </c>
      <c r="BU716" s="75">
        <v>0</v>
      </c>
    </row>
    <row r="717" ht="48" spans="27:73">
      <c r="AA717" s="46">
        <v>1830442</v>
      </c>
      <c r="AB717" s="44" t="s">
        <v>1572</v>
      </c>
      <c r="AC717" s="44" t="s">
        <v>1623</v>
      </c>
      <c r="AD717" s="47" t="s">
        <v>1335</v>
      </c>
      <c r="AE717" s="44" t="s">
        <v>1336</v>
      </c>
      <c r="AF717" s="44">
        <v>2180</v>
      </c>
      <c r="AG717" s="44">
        <v>0</v>
      </c>
      <c r="AH717" s="44">
        <f t="shared" si="150"/>
        <v>1090</v>
      </c>
      <c r="AI717" s="44" t="s">
        <v>5083</v>
      </c>
      <c r="AJ717" s="50">
        <v>45519</v>
      </c>
      <c r="AK717" s="49" t="s">
        <v>5084</v>
      </c>
      <c r="AL717" s="44" t="s">
        <v>1608</v>
      </c>
      <c r="AQ717" s="52"/>
      <c r="AR717" s="52"/>
      <c r="AS717" s="52"/>
      <c r="AT717" s="52"/>
      <c r="AU717" s="52"/>
      <c r="AV717" s="52"/>
      <c r="AW717" s="52"/>
      <c r="AX717" s="52"/>
      <c r="AY717" s="96"/>
      <c r="AZ717" s="52"/>
      <c r="BJ717" s="76">
        <v>1606092</v>
      </c>
      <c r="BK717" s="75" t="s">
        <v>1604</v>
      </c>
      <c r="BL717" s="75" t="s">
        <v>1623</v>
      </c>
      <c r="BM717" s="75" t="s">
        <v>1192</v>
      </c>
      <c r="BN717" s="77" t="s">
        <v>3209</v>
      </c>
      <c r="BO717" s="78">
        <v>140</v>
      </c>
      <c r="BP717" s="75" t="s">
        <v>5085</v>
      </c>
      <c r="BQ717" s="80">
        <v>45167</v>
      </c>
      <c r="BR717" s="75" t="s">
        <v>3716</v>
      </c>
      <c r="BS717" s="75" t="s">
        <v>1608</v>
      </c>
      <c r="BT717" s="75">
        <v>280</v>
      </c>
      <c r="BU717" s="75">
        <v>0</v>
      </c>
    </row>
    <row r="718" ht="48" spans="27:73">
      <c r="AA718" s="46">
        <v>1830442</v>
      </c>
      <c r="AB718" s="44" t="s">
        <v>1572</v>
      </c>
      <c r="AC718" s="44" t="s">
        <v>1623</v>
      </c>
      <c r="AD718" s="47" t="s">
        <v>5086</v>
      </c>
      <c r="AE718" s="44" t="s">
        <v>1336</v>
      </c>
      <c r="AF718" s="44">
        <v>500</v>
      </c>
      <c r="AG718" s="44">
        <v>0</v>
      </c>
      <c r="AH718" s="44">
        <f t="shared" si="150"/>
        <v>250</v>
      </c>
      <c r="AI718" s="44" t="s">
        <v>5087</v>
      </c>
      <c r="AJ718" s="50">
        <v>45519</v>
      </c>
      <c r="AK718" s="49" t="s">
        <v>5084</v>
      </c>
      <c r="AL718" s="44" t="s">
        <v>1608</v>
      </c>
      <c r="AQ718" s="52"/>
      <c r="AR718" s="52"/>
      <c r="AS718" s="52"/>
      <c r="AT718" s="52"/>
      <c r="AU718" s="52"/>
      <c r="AV718" s="52"/>
      <c r="AW718" s="52"/>
      <c r="AX718" s="52"/>
      <c r="AY718" s="96"/>
      <c r="AZ718" s="52"/>
      <c r="BJ718" s="76">
        <v>1606092</v>
      </c>
      <c r="BK718" s="75" t="s">
        <v>1604</v>
      </c>
      <c r="BL718" s="75" t="s">
        <v>1623</v>
      </c>
      <c r="BM718" s="75" t="s">
        <v>1200</v>
      </c>
      <c r="BN718" s="77" t="s">
        <v>3720</v>
      </c>
      <c r="BO718" s="78">
        <v>200</v>
      </c>
      <c r="BP718" s="75" t="s">
        <v>5088</v>
      </c>
      <c r="BQ718" s="80">
        <v>45167</v>
      </c>
      <c r="BR718" s="75" t="s">
        <v>3722</v>
      </c>
      <c r="BS718" s="75" t="s">
        <v>1608</v>
      </c>
      <c r="BT718" s="75">
        <v>400</v>
      </c>
      <c r="BU718" s="75">
        <v>0</v>
      </c>
    </row>
    <row r="719" ht="48" spans="27:73">
      <c r="AA719" s="46">
        <v>1830442</v>
      </c>
      <c r="AB719" s="44" t="s">
        <v>1572</v>
      </c>
      <c r="AC719" s="44" t="s">
        <v>1623</v>
      </c>
      <c r="AD719" s="45" t="s">
        <v>271</v>
      </c>
      <c r="AE719" s="44" t="s">
        <v>272</v>
      </c>
      <c r="AF719" s="44">
        <v>1470</v>
      </c>
      <c r="AG719" s="44">
        <v>0</v>
      </c>
      <c r="AH719" s="44">
        <f t="shared" si="150"/>
        <v>735</v>
      </c>
      <c r="AI719" s="44" t="s">
        <v>5089</v>
      </c>
      <c r="AJ719" s="50">
        <v>45519</v>
      </c>
      <c r="AK719" s="49" t="s">
        <v>5090</v>
      </c>
      <c r="AL719" s="44" t="s">
        <v>1608</v>
      </c>
      <c r="AQ719" s="52"/>
      <c r="AR719" s="52"/>
      <c r="AS719" s="52"/>
      <c r="AT719" s="52"/>
      <c r="AU719" s="52"/>
      <c r="AV719" s="52"/>
      <c r="AW719" s="52"/>
      <c r="AX719" s="52"/>
      <c r="AY719" s="96"/>
      <c r="AZ719" s="52"/>
      <c r="BJ719" s="76">
        <v>1606092</v>
      </c>
      <c r="BK719" s="75" t="s">
        <v>1604</v>
      </c>
      <c r="BL719" s="75" t="s">
        <v>1623</v>
      </c>
      <c r="BM719" s="75" t="s">
        <v>141</v>
      </c>
      <c r="BN719" s="77" t="s">
        <v>3724</v>
      </c>
      <c r="BO719" s="78">
        <v>300</v>
      </c>
      <c r="BP719" s="75" t="s">
        <v>5091</v>
      </c>
      <c r="BQ719" s="80">
        <v>45167</v>
      </c>
      <c r="BR719" s="75" t="s">
        <v>3726</v>
      </c>
      <c r="BS719" s="75" t="s">
        <v>1608</v>
      </c>
      <c r="BT719" s="75">
        <v>600</v>
      </c>
      <c r="BU719" s="75">
        <v>0</v>
      </c>
    </row>
    <row r="720" ht="48" spans="27:73">
      <c r="AA720" s="46">
        <v>1830442</v>
      </c>
      <c r="AB720" s="44" t="s">
        <v>1572</v>
      </c>
      <c r="AC720" s="44" t="s">
        <v>1623</v>
      </c>
      <c r="AD720" s="45" t="s">
        <v>5092</v>
      </c>
      <c r="AE720" s="44" t="s">
        <v>595</v>
      </c>
      <c r="AF720" s="44">
        <v>490</v>
      </c>
      <c r="AG720" s="44">
        <v>0</v>
      </c>
      <c r="AH720" s="44">
        <f t="shared" si="150"/>
        <v>245</v>
      </c>
      <c r="AI720" s="44" t="s">
        <v>5093</v>
      </c>
      <c r="AJ720" s="50">
        <v>45519</v>
      </c>
      <c r="AK720" s="49" t="s">
        <v>5094</v>
      </c>
      <c r="AL720" s="44" t="s">
        <v>1608</v>
      </c>
      <c r="AQ720" s="52"/>
      <c r="AR720" s="52"/>
      <c r="AS720" s="52"/>
      <c r="AT720" s="52"/>
      <c r="AU720" s="52"/>
      <c r="AV720" s="52"/>
      <c r="AW720" s="52"/>
      <c r="AX720" s="52"/>
      <c r="AY720" s="96"/>
      <c r="AZ720" s="52"/>
      <c r="BJ720" s="76">
        <v>1606092</v>
      </c>
      <c r="BK720" s="75" t="s">
        <v>1604</v>
      </c>
      <c r="BL720" s="75" t="s">
        <v>1623</v>
      </c>
      <c r="BM720" s="75" t="s">
        <v>3728</v>
      </c>
      <c r="BN720" s="77" t="s">
        <v>3729</v>
      </c>
      <c r="BO720" s="78">
        <v>300</v>
      </c>
      <c r="BP720" s="75" t="s">
        <v>5095</v>
      </c>
      <c r="BQ720" s="80">
        <v>45167</v>
      </c>
      <c r="BR720" s="75" t="s">
        <v>3731</v>
      </c>
      <c r="BS720" s="75" t="s">
        <v>1608</v>
      </c>
      <c r="BT720" s="75">
        <v>600</v>
      </c>
      <c r="BU720" s="75">
        <v>0</v>
      </c>
    </row>
    <row r="721" ht="48" spans="27:73">
      <c r="AA721" s="46">
        <v>1830442</v>
      </c>
      <c r="AB721" s="44" t="s">
        <v>1572</v>
      </c>
      <c r="AC721" s="44" t="s">
        <v>1623</v>
      </c>
      <c r="AD721" s="45" t="s">
        <v>5096</v>
      </c>
      <c r="AE721" s="44" t="s">
        <v>529</v>
      </c>
      <c r="AF721" s="44">
        <v>2700</v>
      </c>
      <c r="AG721" s="44">
        <v>0</v>
      </c>
      <c r="AH721" s="44">
        <f t="shared" si="150"/>
        <v>1350</v>
      </c>
      <c r="AI721" s="44" t="s">
        <v>5097</v>
      </c>
      <c r="AJ721" s="50">
        <v>45519</v>
      </c>
      <c r="AK721" s="49" t="s">
        <v>5098</v>
      </c>
      <c r="AL721" s="44" t="s">
        <v>1608</v>
      </c>
      <c r="AQ721" s="52"/>
      <c r="AR721" s="52"/>
      <c r="AS721" s="52"/>
      <c r="AT721" s="52"/>
      <c r="AU721" s="52"/>
      <c r="AV721" s="52"/>
      <c r="AW721" s="52"/>
      <c r="AX721" s="52"/>
      <c r="AY721" s="96"/>
      <c r="AZ721" s="52"/>
      <c r="BJ721" s="76">
        <v>1606092</v>
      </c>
      <c r="BK721" s="75" t="s">
        <v>1604</v>
      </c>
      <c r="BL721" s="75" t="s">
        <v>1623</v>
      </c>
      <c r="BM721" s="75" t="s">
        <v>327</v>
      </c>
      <c r="BN721" s="77" t="s">
        <v>3734</v>
      </c>
      <c r="BO721" s="78">
        <v>300</v>
      </c>
      <c r="BP721" s="75" t="s">
        <v>5099</v>
      </c>
      <c r="BQ721" s="80">
        <v>45167</v>
      </c>
      <c r="BR721" s="75" t="s">
        <v>3736</v>
      </c>
      <c r="BS721" s="75" t="s">
        <v>1608</v>
      </c>
      <c r="BT721" s="75">
        <v>600</v>
      </c>
      <c r="BU721" s="75">
        <v>0</v>
      </c>
    </row>
    <row r="722" ht="48" spans="27:73">
      <c r="AA722" s="46">
        <v>1830442</v>
      </c>
      <c r="AB722" s="44" t="s">
        <v>1572</v>
      </c>
      <c r="AC722" s="44" t="s">
        <v>1623</v>
      </c>
      <c r="AD722" s="45" t="s">
        <v>5100</v>
      </c>
      <c r="AE722" s="44" t="s">
        <v>40</v>
      </c>
      <c r="AF722" s="44">
        <v>1450</v>
      </c>
      <c r="AG722" s="44">
        <v>0</v>
      </c>
      <c r="AH722" s="44">
        <f t="shared" si="150"/>
        <v>725</v>
      </c>
      <c r="AI722" s="44" t="s">
        <v>5101</v>
      </c>
      <c r="AJ722" s="50">
        <v>45519</v>
      </c>
      <c r="AK722" s="49" t="s">
        <v>40</v>
      </c>
      <c r="AL722" s="44" t="s">
        <v>1608</v>
      </c>
      <c r="AQ722" s="52"/>
      <c r="AR722" s="52"/>
      <c r="AS722" s="52"/>
      <c r="AT722" s="52"/>
      <c r="AU722" s="52"/>
      <c r="AV722" s="52"/>
      <c r="AW722" s="52"/>
      <c r="AX722" s="52"/>
      <c r="AY722" s="96"/>
      <c r="AZ722" s="52"/>
      <c r="BJ722" s="76">
        <v>1606092</v>
      </c>
      <c r="BK722" s="75" t="s">
        <v>1604</v>
      </c>
      <c r="BL722" s="75" t="s">
        <v>1623</v>
      </c>
      <c r="BM722" s="75" t="s">
        <v>3368</v>
      </c>
      <c r="BN722" s="77" t="s">
        <v>3738</v>
      </c>
      <c r="BO722" s="78">
        <v>360</v>
      </c>
      <c r="BP722" s="75" t="s">
        <v>5102</v>
      </c>
      <c r="BQ722" s="80">
        <v>45167</v>
      </c>
      <c r="BR722" s="75" t="s">
        <v>3740</v>
      </c>
      <c r="BS722" s="75" t="s">
        <v>1608</v>
      </c>
      <c r="BT722" s="75">
        <v>720</v>
      </c>
      <c r="BU722" s="75">
        <v>0</v>
      </c>
    </row>
    <row r="723" ht="48" spans="27:73">
      <c r="AA723" s="46">
        <v>1830442</v>
      </c>
      <c r="AB723" s="44" t="s">
        <v>1572</v>
      </c>
      <c r="AC723" s="44" t="s">
        <v>1623</v>
      </c>
      <c r="AD723" s="45" t="s">
        <v>945</v>
      </c>
      <c r="AE723" s="44" t="s">
        <v>946</v>
      </c>
      <c r="AF723" s="44">
        <v>1000</v>
      </c>
      <c r="AG723" s="44">
        <v>0</v>
      </c>
      <c r="AH723" s="44">
        <f t="shared" si="150"/>
        <v>500</v>
      </c>
      <c r="AI723" s="44" t="s">
        <v>5103</v>
      </c>
      <c r="AJ723" s="50">
        <v>45519</v>
      </c>
      <c r="AK723" s="49" t="s">
        <v>5104</v>
      </c>
      <c r="AL723" s="44" t="s">
        <v>1608</v>
      </c>
      <c r="AQ723" s="52"/>
      <c r="AR723" s="52"/>
      <c r="AS723" s="52"/>
      <c r="AT723" s="52"/>
      <c r="AU723" s="52"/>
      <c r="AV723" s="52"/>
      <c r="AW723" s="52"/>
      <c r="AX723" s="52"/>
      <c r="AY723" s="96"/>
      <c r="AZ723" s="52"/>
      <c r="BJ723" s="76">
        <v>1606092</v>
      </c>
      <c r="BK723" s="75" t="s">
        <v>1604</v>
      </c>
      <c r="BL723" s="75" t="s">
        <v>1623</v>
      </c>
      <c r="BM723" s="75" t="s">
        <v>1399</v>
      </c>
      <c r="BN723" s="77" t="s">
        <v>3743</v>
      </c>
      <c r="BO723" s="78">
        <v>300</v>
      </c>
      <c r="BP723" s="75" t="s">
        <v>5105</v>
      </c>
      <c r="BQ723" s="80">
        <v>45167</v>
      </c>
      <c r="BR723" s="75" t="s">
        <v>3745</v>
      </c>
      <c r="BS723" s="75" t="s">
        <v>1608</v>
      </c>
      <c r="BT723" s="75">
        <v>600</v>
      </c>
      <c r="BU723" s="75">
        <v>0</v>
      </c>
    </row>
    <row r="724" ht="48" spans="27:73">
      <c r="AA724" s="46">
        <v>1830462</v>
      </c>
      <c r="AB724" s="44" t="s">
        <v>1572</v>
      </c>
      <c r="AC724" s="44" t="s">
        <v>1623</v>
      </c>
      <c r="AD724" s="47" t="s">
        <v>1306</v>
      </c>
      <c r="AE724" s="44" t="s">
        <v>1307</v>
      </c>
      <c r="AF724" s="44">
        <v>6490</v>
      </c>
      <c r="AG724" s="44">
        <v>0</v>
      </c>
      <c r="AH724" s="44">
        <f t="shared" si="150"/>
        <v>3245</v>
      </c>
      <c r="AI724" s="44" t="s">
        <v>5106</v>
      </c>
      <c r="AJ724" s="50">
        <v>45519</v>
      </c>
      <c r="AK724" s="49" t="s">
        <v>5107</v>
      </c>
      <c r="AL724" s="44" t="s">
        <v>1608</v>
      </c>
      <c r="AQ724" s="52"/>
      <c r="AR724" s="52"/>
      <c r="AS724" s="52"/>
      <c r="AT724" s="52"/>
      <c r="AU724" s="52"/>
      <c r="AV724" s="52"/>
      <c r="AW724" s="52"/>
      <c r="AX724" s="52"/>
      <c r="AY724" s="96"/>
      <c r="AZ724" s="52"/>
      <c r="BJ724" s="76">
        <v>1606092</v>
      </c>
      <c r="BK724" s="75" t="s">
        <v>1604</v>
      </c>
      <c r="BL724" s="75" t="s">
        <v>1623</v>
      </c>
      <c r="BM724" s="75" t="s">
        <v>1213</v>
      </c>
      <c r="BN724" s="77" t="s">
        <v>3749</v>
      </c>
      <c r="BO724" s="78">
        <v>200</v>
      </c>
      <c r="BP724" s="75" t="s">
        <v>5108</v>
      </c>
      <c r="BQ724" s="80">
        <v>45167</v>
      </c>
      <c r="BR724" s="75" t="s">
        <v>3751</v>
      </c>
      <c r="BS724" s="75" t="s">
        <v>1608</v>
      </c>
      <c r="BT724" s="75">
        <v>400</v>
      </c>
      <c r="BU724" s="75">
        <v>0</v>
      </c>
    </row>
    <row r="725" ht="48" spans="27:73">
      <c r="AA725" s="46">
        <v>1830462</v>
      </c>
      <c r="AB725" s="44" t="s">
        <v>1572</v>
      </c>
      <c r="AC725" s="44" t="s">
        <v>1623</v>
      </c>
      <c r="AD725" s="47" t="s">
        <v>1308</v>
      </c>
      <c r="AE725" s="44" t="s">
        <v>1309</v>
      </c>
      <c r="AF725" s="44">
        <v>1780</v>
      </c>
      <c r="AG725" s="44">
        <v>0</v>
      </c>
      <c r="AH725" s="44">
        <f t="shared" si="150"/>
        <v>890</v>
      </c>
      <c r="AI725" s="44" t="s">
        <v>5109</v>
      </c>
      <c r="AJ725" s="50">
        <v>45519</v>
      </c>
      <c r="AK725" s="49" t="s">
        <v>5110</v>
      </c>
      <c r="AL725" s="44" t="s">
        <v>1608</v>
      </c>
      <c r="AQ725" s="52"/>
      <c r="AR725" s="52"/>
      <c r="AS725" s="52"/>
      <c r="AT725" s="52"/>
      <c r="AU725" s="52"/>
      <c r="AV725" s="52"/>
      <c r="AW725" s="52"/>
      <c r="AX725" s="52"/>
      <c r="AY725" s="96"/>
      <c r="AZ725" s="52"/>
      <c r="BJ725" s="76">
        <v>1606092</v>
      </c>
      <c r="BK725" s="75" t="s">
        <v>1604</v>
      </c>
      <c r="BL725" s="75" t="s">
        <v>1623</v>
      </c>
      <c r="BM725" s="75" t="s">
        <v>3755</v>
      </c>
      <c r="BN725" s="77" t="s">
        <v>3756</v>
      </c>
      <c r="BO725" s="78">
        <v>200</v>
      </c>
      <c r="BP725" s="75" t="s">
        <v>5111</v>
      </c>
      <c r="BQ725" s="80">
        <v>45167</v>
      </c>
      <c r="BR725" s="75" t="s">
        <v>3758</v>
      </c>
      <c r="BS725" s="75" t="s">
        <v>1608</v>
      </c>
      <c r="BT725" s="75">
        <v>400</v>
      </c>
      <c r="BU725" s="75">
        <v>0</v>
      </c>
    </row>
    <row r="726" ht="48" spans="27:73">
      <c r="AA726" s="46">
        <v>1830462</v>
      </c>
      <c r="AB726" s="44" t="s">
        <v>1572</v>
      </c>
      <c r="AC726" s="44" t="s">
        <v>1623</v>
      </c>
      <c r="AD726" s="47" t="s">
        <v>1317</v>
      </c>
      <c r="AE726" s="44" t="s">
        <v>1318</v>
      </c>
      <c r="AF726" s="44">
        <v>7200</v>
      </c>
      <c r="AG726" s="44">
        <v>0</v>
      </c>
      <c r="AH726" s="44">
        <f t="shared" si="150"/>
        <v>3600</v>
      </c>
      <c r="AI726" s="44" t="s">
        <v>5112</v>
      </c>
      <c r="AJ726" s="50">
        <v>45519</v>
      </c>
      <c r="AK726" s="49" t="s">
        <v>5113</v>
      </c>
      <c r="AL726" s="44" t="s">
        <v>1608</v>
      </c>
      <c r="AQ726" s="52"/>
      <c r="AR726" s="52"/>
      <c r="AS726" s="52"/>
      <c r="AT726" s="52"/>
      <c r="AU726" s="52"/>
      <c r="AV726" s="52"/>
      <c r="AW726" s="52"/>
      <c r="AX726" s="52"/>
      <c r="AY726" s="96"/>
      <c r="AZ726" s="52"/>
      <c r="BJ726" s="76">
        <v>1606092</v>
      </c>
      <c r="BK726" s="75" t="s">
        <v>1604</v>
      </c>
      <c r="BL726" s="75" t="s">
        <v>1623</v>
      </c>
      <c r="BM726" s="75" t="s">
        <v>1552</v>
      </c>
      <c r="BN726" s="77" t="s">
        <v>3762</v>
      </c>
      <c r="BO726" s="78">
        <v>175</v>
      </c>
      <c r="BP726" s="75" t="s">
        <v>5114</v>
      </c>
      <c r="BQ726" s="80">
        <v>45167</v>
      </c>
      <c r="BR726" s="75" t="s">
        <v>3764</v>
      </c>
      <c r="BS726" s="75" t="s">
        <v>1608</v>
      </c>
      <c r="BT726" s="75">
        <v>350</v>
      </c>
      <c r="BU726" s="75">
        <v>0</v>
      </c>
    </row>
    <row r="727" ht="48" spans="27:73">
      <c r="AA727" s="46">
        <v>1830462</v>
      </c>
      <c r="AB727" s="44" t="s">
        <v>1572</v>
      </c>
      <c r="AC727" s="44" t="s">
        <v>1623</v>
      </c>
      <c r="AD727" s="47" t="s">
        <v>5115</v>
      </c>
      <c r="AE727" s="44" t="s">
        <v>1318</v>
      </c>
      <c r="AF727" s="44">
        <v>4900</v>
      </c>
      <c r="AG727" s="44">
        <v>0</v>
      </c>
      <c r="AH727" s="44">
        <f t="shared" si="150"/>
        <v>2450</v>
      </c>
      <c r="AI727" s="44" t="s">
        <v>5116</v>
      </c>
      <c r="AJ727" s="50">
        <v>45519</v>
      </c>
      <c r="AK727" s="49" t="s">
        <v>5113</v>
      </c>
      <c r="AL727" s="44" t="s">
        <v>1608</v>
      </c>
      <c r="AQ727" s="52"/>
      <c r="AR727" s="52"/>
      <c r="AS727" s="52"/>
      <c r="AT727" s="52"/>
      <c r="AU727" s="52"/>
      <c r="AV727" s="52"/>
      <c r="AW727" s="52"/>
      <c r="AX727" s="52"/>
      <c r="AY727" s="96"/>
      <c r="AZ727" s="52"/>
      <c r="BJ727" s="76">
        <v>1606092</v>
      </c>
      <c r="BK727" s="75" t="s">
        <v>1604</v>
      </c>
      <c r="BL727" s="75" t="s">
        <v>1623</v>
      </c>
      <c r="BM727" s="75" t="s">
        <v>976</v>
      </c>
      <c r="BN727" s="77" t="s">
        <v>3768</v>
      </c>
      <c r="BO727" s="78">
        <v>100</v>
      </c>
      <c r="BP727" s="75" t="s">
        <v>5117</v>
      </c>
      <c r="BQ727" s="80">
        <v>45167</v>
      </c>
      <c r="BR727" s="75" t="s">
        <v>3770</v>
      </c>
      <c r="BS727" s="75" t="s">
        <v>1608</v>
      </c>
      <c r="BT727" s="75">
        <v>200</v>
      </c>
      <c r="BU727" s="75">
        <v>0</v>
      </c>
    </row>
    <row r="728" ht="48" spans="27:73">
      <c r="AA728" s="46">
        <v>1830462</v>
      </c>
      <c r="AB728" s="44" t="s">
        <v>1572</v>
      </c>
      <c r="AC728" s="44" t="s">
        <v>1623</v>
      </c>
      <c r="AD728" s="47" t="s">
        <v>5118</v>
      </c>
      <c r="AE728" s="44" t="s">
        <v>1318</v>
      </c>
      <c r="AF728" s="44">
        <v>1500</v>
      </c>
      <c r="AG728" s="44">
        <v>0</v>
      </c>
      <c r="AH728" s="44">
        <f t="shared" si="150"/>
        <v>750</v>
      </c>
      <c r="AI728" s="44" t="s">
        <v>5119</v>
      </c>
      <c r="AJ728" s="50">
        <v>45519</v>
      </c>
      <c r="AK728" s="49" t="s">
        <v>5113</v>
      </c>
      <c r="AL728" s="44" t="s">
        <v>1608</v>
      </c>
      <c r="AQ728" s="52"/>
      <c r="AR728" s="52"/>
      <c r="AS728" s="52"/>
      <c r="AT728" s="52"/>
      <c r="AU728" s="52"/>
      <c r="AV728" s="52"/>
      <c r="AW728" s="52"/>
      <c r="AX728" s="52"/>
      <c r="AY728" s="96"/>
      <c r="AZ728" s="52"/>
      <c r="BJ728" s="76">
        <v>1606092</v>
      </c>
      <c r="BK728" s="75" t="s">
        <v>1604</v>
      </c>
      <c r="BL728" s="75" t="s">
        <v>1623</v>
      </c>
      <c r="BM728" s="75" t="s">
        <v>3773</v>
      </c>
      <c r="BN728" s="77" t="s">
        <v>40</v>
      </c>
      <c r="BO728" s="78">
        <v>100</v>
      </c>
      <c r="BP728" s="75" t="s">
        <v>5120</v>
      </c>
      <c r="BQ728" s="80">
        <v>45167</v>
      </c>
      <c r="BR728" s="75" t="s">
        <v>3775</v>
      </c>
      <c r="BS728" s="75" t="s">
        <v>1608</v>
      </c>
      <c r="BT728" s="75">
        <v>200</v>
      </c>
      <c r="BU728" s="75">
        <v>0</v>
      </c>
    </row>
    <row r="729" ht="48" spans="27:73">
      <c r="AA729" s="46">
        <v>1830541</v>
      </c>
      <c r="AB729" s="44" t="s">
        <v>1572</v>
      </c>
      <c r="AC729" s="44" t="s">
        <v>1623</v>
      </c>
      <c r="AD729" s="45" t="s">
        <v>1531</v>
      </c>
      <c r="AE729" s="44" t="s">
        <v>1532</v>
      </c>
      <c r="AF729" s="44">
        <v>400</v>
      </c>
      <c r="AG729" s="44">
        <v>0</v>
      </c>
      <c r="AH729" s="44">
        <f t="shared" si="150"/>
        <v>200</v>
      </c>
      <c r="AI729" s="44" t="s">
        <v>5121</v>
      </c>
      <c r="AJ729" s="50">
        <v>45519</v>
      </c>
      <c r="AK729" s="49" t="s">
        <v>5122</v>
      </c>
      <c r="AL729" s="44" t="s">
        <v>1608</v>
      </c>
      <c r="AQ729" s="52"/>
      <c r="AR729" s="52"/>
      <c r="AS729" s="52"/>
      <c r="AT729" s="52"/>
      <c r="AU729" s="52"/>
      <c r="AV729" s="52"/>
      <c r="AW729" s="52"/>
      <c r="AX729" s="52"/>
      <c r="AY729" s="96"/>
      <c r="AZ729" s="52"/>
      <c r="BJ729" s="76">
        <v>1606092</v>
      </c>
      <c r="BK729" s="75" t="s">
        <v>1604</v>
      </c>
      <c r="BL729" s="75" t="s">
        <v>1623</v>
      </c>
      <c r="BM729" s="75" t="s">
        <v>265</v>
      </c>
      <c r="BN729" s="77" t="s">
        <v>40</v>
      </c>
      <c r="BO729" s="78">
        <v>100</v>
      </c>
      <c r="BP729" s="75" t="s">
        <v>5123</v>
      </c>
      <c r="BQ729" s="80">
        <v>45167</v>
      </c>
      <c r="BR729" s="75" t="s">
        <v>3782</v>
      </c>
      <c r="BS729" s="75" t="s">
        <v>1608</v>
      </c>
      <c r="BT729" s="75">
        <v>200</v>
      </c>
      <c r="BU729" s="75">
        <v>0</v>
      </c>
    </row>
    <row r="730" ht="48" spans="27:73">
      <c r="AA730" s="46">
        <v>1830541</v>
      </c>
      <c r="AB730" s="44" t="s">
        <v>1572</v>
      </c>
      <c r="AC730" s="44" t="s">
        <v>1623</v>
      </c>
      <c r="AD730" s="45" t="s">
        <v>233</v>
      </c>
      <c r="AE730" s="44" t="s">
        <v>234</v>
      </c>
      <c r="AF730" s="44">
        <v>1500</v>
      </c>
      <c r="AG730" s="44">
        <v>0</v>
      </c>
      <c r="AH730" s="44">
        <f t="shared" si="150"/>
        <v>750</v>
      </c>
      <c r="AI730" s="44" t="s">
        <v>5124</v>
      </c>
      <c r="AJ730" s="50">
        <v>45519</v>
      </c>
      <c r="AK730" s="49" t="s">
        <v>5125</v>
      </c>
      <c r="AL730" s="44" t="s">
        <v>1608</v>
      </c>
      <c r="AQ730" s="52"/>
      <c r="AR730" s="52"/>
      <c r="AS730" s="52"/>
      <c r="AT730" s="52"/>
      <c r="AU730" s="52"/>
      <c r="AV730" s="52"/>
      <c r="AW730" s="52"/>
      <c r="AX730" s="52"/>
      <c r="AY730" s="96"/>
      <c r="AZ730" s="52"/>
      <c r="BJ730" s="76">
        <v>1606092</v>
      </c>
      <c r="BK730" s="75" t="s">
        <v>1604</v>
      </c>
      <c r="BL730" s="75" t="s">
        <v>1623</v>
      </c>
      <c r="BM730" s="75" t="s">
        <v>265</v>
      </c>
      <c r="BN730" s="77" t="s">
        <v>266</v>
      </c>
      <c r="BO730" s="78">
        <v>100</v>
      </c>
      <c r="BP730" s="75" t="s">
        <v>5126</v>
      </c>
      <c r="BQ730" s="80">
        <v>45167</v>
      </c>
      <c r="BR730" s="75" t="s">
        <v>3787</v>
      </c>
      <c r="BS730" s="75" t="s">
        <v>1608</v>
      </c>
      <c r="BT730" s="75">
        <v>200</v>
      </c>
      <c r="BU730" s="75">
        <v>0</v>
      </c>
    </row>
    <row r="731" ht="48" spans="27:73">
      <c r="AA731" s="46">
        <v>1830541</v>
      </c>
      <c r="AB731" s="44" t="s">
        <v>1572</v>
      </c>
      <c r="AC731" s="44" t="s">
        <v>1623</v>
      </c>
      <c r="AD731" s="45" t="s">
        <v>918</v>
      </c>
      <c r="AE731" s="44" t="s">
        <v>3442</v>
      </c>
      <c r="AF731" s="44">
        <v>1580</v>
      </c>
      <c r="AG731" s="44">
        <v>0</v>
      </c>
      <c r="AH731" s="44">
        <f t="shared" si="150"/>
        <v>790</v>
      </c>
      <c r="AI731" s="44" t="s">
        <v>5127</v>
      </c>
      <c r="AJ731" s="50">
        <v>45519</v>
      </c>
      <c r="AK731" s="49" t="s">
        <v>5128</v>
      </c>
      <c r="AL731" s="44" t="s">
        <v>1608</v>
      </c>
      <c r="AQ731" s="52"/>
      <c r="AR731" s="52"/>
      <c r="AS731" s="52"/>
      <c r="AT731" s="52"/>
      <c r="AU731" s="52"/>
      <c r="AV731" s="52"/>
      <c r="AW731" s="52"/>
      <c r="AX731" s="52"/>
      <c r="AY731" s="96"/>
      <c r="AZ731" s="52"/>
      <c r="BJ731" s="76">
        <v>1606092</v>
      </c>
      <c r="BK731" s="75" t="s">
        <v>1604</v>
      </c>
      <c r="BL731" s="75" t="s">
        <v>1623</v>
      </c>
      <c r="BM731" s="75" t="s">
        <v>1494</v>
      </c>
      <c r="BN731" s="77" t="s">
        <v>40</v>
      </c>
      <c r="BO731" s="78">
        <v>150</v>
      </c>
      <c r="BP731" s="75" t="s">
        <v>5129</v>
      </c>
      <c r="BQ731" s="80">
        <v>45167</v>
      </c>
      <c r="BR731" s="75" t="s">
        <v>3792</v>
      </c>
      <c r="BS731" s="75" t="s">
        <v>1608</v>
      </c>
      <c r="BT731" s="75">
        <v>300</v>
      </c>
      <c r="BU731" s="75">
        <v>0</v>
      </c>
    </row>
    <row r="732" ht="54" spans="27:73">
      <c r="AA732" s="46">
        <v>1830541</v>
      </c>
      <c r="AB732" s="44" t="s">
        <v>1572</v>
      </c>
      <c r="AC732" s="44" t="s">
        <v>1623</v>
      </c>
      <c r="AD732" s="45" t="s">
        <v>416</v>
      </c>
      <c r="AE732" s="44" t="s">
        <v>417</v>
      </c>
      <c r="AF732" s="44">
        <v>2180</v>
      </c>
      <c r="AG732" s="44">
        <v>0</v>
      </c>
      <c r="AH732" s="44">
        <f t="shared" si="150"/>
        <v>1090</v>
      </c>
      <c r="AI732" s="44" t="s">
        <v>5130</v>
      </c>
      <c r="AJ732" s="50">
        <v>45519</v>
      </c>
      <c r="AK732" s="49" t="s">
        <v>5131</v>
      </c>
      <c r="AL732" s="44" t="s">
        <v>1608</v>
      </c>
      <c r="AQ732" s="52"/>
      <c r="AR732" s="52"/>
      <c r="AS732" s="52"/>
      <c r="AT732" s="52"/>
      <c r="AU732" s="52"/>
      <c r="AV732" s="52"/>
      <c r="AW732" s="52"/>
      <c r="AX732" s="52"/>
      <c r="AY732" s="96"/>
      <c r="AZ732" s="52"/>
      <c r="BJ732" s="76">
        <v>1606092</v>
      </c>
      <c r="BK732" s="75" t="s">
        <v>1604</v>
      </c>
      <c r="BL732" s="75" t="s">
        <v>1623</v>
      </c>
      <c r="BM732" s="75" t="s">
        <v>1423</v>
      </c>
      <c r="BN732" s="77" t="s">
        <v>3794</v>
      </c>
      <c r="BO732" s="78">
        <v>420</v>
      </c>
      <c r="BP732" s="75" t="s">
        <v>5132</v>
      </c>
      <c r="BQ732" s="80">
        <v>45167</v>
      </c>
      <c r="BR732" s="75" t="s">
        <v>3796</v>
      </c>
      <c r="BS732" s="75" t="s">
        <v>1608</v>
      </c>
      <c r="BT732" s="75">
        <v>840</v>
      </c>
      <c r="BU732" s="75">
        <v>0</v>
      </c>
    </row>
    <row r="733" ht="48" spans="27:73">
      <c r="AA733" s="46">
        <v>1830541</v>
      </c>
      <c r="AB733" s="44" t="s">
        <v>1572</v>
      </c>
      <c r="AC733" s="44" t="s">
        <v>1623</v>
      </c>
      <c r="AD733" s="45" t="s">
        <v>5133</v>
      </c>
      <c r="AE733" s="44" t="s">
        <v>883</v>
      </c>
      <c r="AF733" s="44">
        <v>900</v>
      </c>
      <c r="AG733" s="44">
        <v>0</v>
      </c>
      <c r="AH733" s="44">
        <f t="shared" si="150"/>
        <v>450</v>
      </c>
      <c r="AI733" s="44" t="s">
        <v>5134</v>
      </c>
      <c r="AJ733" s="50">
        <v>45519</v>
      </c>
      <c r="AK733" s="49" t="s">
        <v>5135</v>
      </c>
      <c r="AL733" s="44" t="s">
        <v>1608</v>
      </c>
      <c r="AQ733" s="52"/>
      <c r="AR733" s="52"/>
      <c r="AS733" s="52"/>
      <c r="AT733" s="52"/>
      <c r="AU733" s="52"/>
      <c r="AV733" s="52"/>
      <c r="AW733" s="52"/>
      <c r="AX733" s="52"/>
      <c r="AY733" s="96"/>
      <c r="AZ733" s="52"/>
      <c r="BJ733" s="76">
        <v>1606092</v>
      </c>
      <c r="BK733" s="75" t="s">
        <v>1604</v>
      </c>
      <c r="BL733" s="75" t="s">
        <v>1623</v>
      </c>
      <c r="BM733" s="75" t="s">
        <v>4217</v>
      </c>
      <c r="BN733" s="77" t="s">
        <v>40</v>
      </c>
      <c r="BO733" s="78">
        <v>100</v>
      </c>
      <c r="BP733" s="75" t="s">
        <v>5136</v>
      </c>
      <c r="BQ733" s="80">
        <v>45167</v>
      </c>
      <c r="BR733" s="75" t="s">
        <v>5137</v>
      </c>
      <c r="BS733" s="75" t="s">
        <v>1608</v>
      </c>
      <c r="BT733" s="75">
        <v>200</v>
      </c>
      <c r="BU733" s="75">
        <v>0</v>
      </c>
    </row>
    <row r="734" ht="48" spans="27:73">
      <c r="AA734" s="46">
        <v>1830541</v>
      </c>
      <c r="AB734" s="44" t="s">
        <v>1572</v>
      </c>
      <c r="AC734" s="44" t="s">
        <v>1623</v>
      </c>
      <c r="AD734" s="45" t="s">
        <v>409</v>
      </c>
      <c r="AE734" s="44" t="s">
        <v>5138</v>
      </c>
      <c r="AF734" s="44">
        <v>900</v>
      </c>
      <c r="AG734" s="44">
        <v>0</v>
      </c>
      <c r="AH734" s="44">
        <f t="shared" si="150"/>
        <v>450</v>
      </c>
      <c r="AI734" s="44" t="s">
        <v>5139</v>
      </c>
      <c r="AJ734" s="50">
        <v>45519</v>
      </c>
      <c r="AK734" s="49" t="s">
        <v>5140</v>
      </c>
      <c r="AL734" s="44" t="s">
        <v>1608</v>
      </c>
      <c r="AQ734" s="52"/>
      <c r="AR734" s="52"/>
      <c r="AS734" s="52"/>
      <c r="AT734" s="52"/>
      <c r="AU734" s="52"/>
      <c r="AV734" s="52"/>
      <c r="AW734" s="52"/>
      <c r="AX734" s="52"/>
      <c r="AY734" s="96"/>
      <c r="AZ734" s="52"/>
      <c r="BJ734" s="76">
        <v>1606092</v>
      </c>
      <c r="BK734" s="75" t="s">
        <v>1604</v>
      </c>
      <c r="BL734" s="75" t="s">
        <v>1623</v>
      </c>
      <c r="BM734" s="75" t="s">
        <v>1058</v>
      </c>
      <c r="BN734" s="77" t="s">
        <v>3286</v>
      </c>
      <c r="BO734" s="78">
        <v>150</v>
      </c>
      <c r="BP734" s="75" t="s">
        <v>5141</v>
      </c>
      <c r="BQ734" s="80">
        <v>45167</v>
      </c>
      <c r="BR734" s="75" t="s">
        <v>5142</v>
      </c>
      <c r="BS734" s="75" t="s">
        <v>1608</v>
      </c>
      <c r="BT734" s="75">
        <v>300</v>
      </c>
      <c r="BU734" s="75">
        <v>0</v>
      </c>
    </row>
    <row r="735" ht="48" spans="27:73">
      <c r="AA735" s="46">
        <v>1830541</v>
      </c>
      <c r="AB735" s="44" t="s">
        <v>1572</v>
      </c>
      <c r="AC735" s="44" t="s">
        <v>1623</v>
      </c>
      <c r="AD735" s="45" t="s">
        <v>1377</v>
      </c>
      <c r="AE735" s="44" t="s">
        <v>1378</v>
      </c>
      <c r="AF735" s="44">
        <v>600</v>
      </c>
      <c r="AG735" s="44">
        <v>0</v>
      </c>
      <c r="AH735" s="44">
        <f t="shared" si="150"/>
        <v>300</v>
      </c>
      <c r="AI735" s="44" t="s">
        <v>5143</v>
      </c>
      <c r="AJ735" s="50">
        <v>45519</v>
      </c>
      <c r="AK735" s="49" t="s">
        <v>5144</v>
      </c>
      <c r="AL735" s="44" t="s">
        <v>1608</v>
      </c>
      <c r="AQ735" s="52"/>
      <c r="AR735" s="52"/>
      <c r="AS735" s="52"/>
      <c r="AT735" s="52"/>
      <c r="AU735" s="52"/>
      <c r="AV735" s="52"/>
      <c r="AW735" s="52"/>
      <c r="AX735" s="52"/>
      <c r="AY735" s="96"/>
      <c r="AZ735" s="52"/>
      <c r="BJ735" s="76">
        <v>1606092</v>
      </c>
      <c r="BK735" s="75" t="s">
        <v>1604</v>
      </c>
      <c r="BL735" s="75" t="s">
        <v>1623</v>
      </c>
      <c r="BM735" s="75" t="s">
        <v>1055</v>
      </c>
      <c r="BN735" s="77" t="s">
        <v>1152</v>
      </c>
      <c r="BO735" s="78">
        <v>100</v>
      </c>
      <c r="BP735" s="75" t="s">
        <v>5145</v>
      </c>
      <c r="BQ735" s="80">
        <v>45167</v>
      </c>
      <c r="BR735" s="75" t="s">
        <v>5069</v>
      </c>
      <c r="BS735" s="75" t="s">
        <v>1608</v>
      </c>
      <c r="BT735" s="75">
        <v>200</v>
      </c>
      <c r="BU735" s="75">
        <v>0</v>
      </c>
    </row>
    <row r="736" ht="48" spans="27:73">
      <c r="AA736" s="46">
        <v>1830541</v>
      </c>
      <c r="AB736" s="44" t="s">
        <v>1572</v>
      </c>
      <c r="AC736" s="44" t="s">
        <v>1623</v>
      </c>
      <c r="AD736" s="45" t="s">
        <v>1428</v>
      </c>
      <c r="AE736" s="44" t="s">
        <v>1429</v>
      </c>
      <c r="AF736" s="44">
        <v>500</v>
      </c>
      <c r="AG736" s="44">
        <v>0</v>
      </c>
      <c r="AH736" s="44">
        <f t="shared" si="150"/>
        <v>250</v>
      </c>
      <c r="AI736" s="44" t="s">
        <v>5146</v>
      </c>
      <c r="AJ736" s="50">
        <v>45519</v>
      </c>
      <c r="AK736" s="49" t="s">
        <v>5147</v>
      </c>
      <c r="AL736" s="44" t="s">
        <v>1608</v>
      </c>
      <c r="AQ736" s="52"/>
      <c r="AR736" s="52"/>
      <c r="AS736" s="52"/>
      <c r="AT736" s="52"/>
      <c r="AU736" s="52"/>
      <c r="AV736" s="52"/>
      <c r="AW736" s="52"/>
      <c r="AX736" s="52"/>
      <c r="AY736" s="96"/>
      <c r="AZ736" s="52"/>
      <c r="BJ736" s="76">
        <v>1606092</v>
      </c>
      <c r="BK736" s="75" t="s">
        <v>1604</v>
      </c>
      <c r="BL736" s="75" t="s">
        <v>1623</v>
      </c>
      <c r="BM736" s="75" t="s">
        <v>3214</v>
      </c>
      <c r="BN736" s="77" t="s">
        <v>3806</v>
      </c>
      <c r="BO736" s="78">
        <v>100</v>
      </c>
      <c r="BP736" s="75" t="s">
        <v>5148</v>
      </c>
      <c r="BQ736" s="80">
        <v>45167</v>
      </c>
      <c r="BR736" s="75" t="s">
        <v>3808</v>
      </c>
      <c r="BS736" s="75" t="s">
        <v>1608</v>
      </c>
      <c r="BT736" s="75">
        <v>200</v>
      </c>
      <c r="BU736" s="75">
        <v>0</v>
      </c>
    </row>
    <row r="737" ht="48" spans="27:73">
      <c r="AA737" s="46">
        <v>1830541</v>
      </c>
      <c r="AB737" s="44" t="s">
        <v>1572</v>
      </c>
      <c r="AC737" s="44" t="s">
        <v>1623</v>
      </c>
      <c r="AD737" s="45" t="s">
        <v>1447</v>
      </c>
      <c r="AE737" s="44" t="s">
        <v>1448</v>
      </c>
      <c r="AF737" s="44">
        <v>2180</v>
      </c>
      <c r="AG737" s="44">
        <v>0</v>
      </c>
      <c r="AH737" s="44">
        <f t="shared" si="150"/>
        <v>1090</v>
      </c>
      <c r="AI737" s="44" t="s">
        <v>5149</v>
      </c>
      <c r="AJ737" s="50">
        <v>45519</v>
      </c>
      <c r="AK737" s="49" t="s">
        <v>5150</v>
      </c>
      <c r="AL737" s="44" t="s">
        <v>1608</v>
      </c>
      <c r="AQ737" s="52"/>
      <c r="AR737" s="52"/>
      <c r="AS737" s="52"/>
      <c r="AT737" s="52"/>
      <c r="AU737" s="52"/>
      <c r="AV737" s="52"/>
      <c r="AW737" s="52"/>
      <c r="AX737" s="52"/>
      <c r="AY737" s="96"/>
      <c r="AZ737" s="52"/>
      <c r="BJ737" s="76">
        <v>1606092</v>
      </c>
      <c r="BK737" s="75" t="s">
        <v>1604</v>
      </c>
      <c r="BL737" s="75" t="s">
        <v>1623</v>
      </c>
      <c r="BM737" s="75" t="s">
        <v>802</v>
      </c>
      <c r="BN737" s="77" t="s">
        <v>3812</v>
      </c>
      <c r="BO737" s="78">
        <v>300</v>
      </c>
      <c r="BP737" s="75" t="s">
        <v>5151</v>
      </c>
      <c r="BQ737" s="80">
        <v>45167</v>
      </c>
      <c r="BR737" s="75" t="s">
        <v>3814</v>
      </c>
      <c r="BS737" s="75" t="s">
        <v>1608</v>
      </c>
      <c r="BT737" s="75">
        <v>600</v>
      </c>
      <c r="BU737" s="75">
        <v>0</v>
      </c>
    </row>
    <row r="738" ht="48" spans="27:73">
      <c r="AA738" s="46">
        <v>1830541</v>
      </c>
      <c r="AB738" s="44" t="s">
        <v>1572</v>
      </c>
      <c r="AC738" s="44" t="s">
        <v>1623</v>
      </c>
      <c r="AD738" s="45" t="s">
        <v>1202</v>
      </c>
      <c r="AE738" s="44" t="s">
        <v>1203</v>
      </c>
      <c r="AF738" s="44">
        <v>1000</v>
      </c>
      <c r="AG738" s="44">
        <v>0</v>
      </c>
      <c r="AH738" s="44">
        <f t="shared" si="150"/>
        <v>500</v>
      </c>
      <c r="AI738" s="44" t="s">
        <v>5152</v>
      </c>
      <c r="AJ738" s="50">
        <v>45519</v>
      </c>
      <c r="AK738" s="49" t="s">
        <v>5153</v>
      </c>
      <c r="AL738" s="44" t="s">
        <v>1608</v>
      </c>
      <c r="AQ738" s="52"/>
      <c r="AR738" s="52"/>
      <c r="AS738" s="52"/>
      <c r="AT738" s="52"/>
      <c r="AU738" s="52"/>
      <c r="AV738" s="52"/>
      <c r="AW738" s="52"/>
      <c r="AX738" s="52"/>
      <c r="AY738" s="96"/>
      <c r="AZ738" s="52"/>
      <c r="BJ738" s="76">
        <v>1606092</v>
      </c>
      <c r="BK738" s="75" t="s">
        <v>1604</v>
      </c>
      <c r="BL738" s="75" t="s">
        <v>1623</v>
      </c>
      <c r="BM738" s="75" t="s">
        <v>990</v>
      </c>
      <c r="BN738" s="77" t="s">
        <v>3110</v>
      </c>
      <c r="BO738" s="78">
        <v>200</v>
      </c>
      <c r="BP738" s="75" t="s">
        <v>5154</v>
      </c>
      <c r="BQ738" s="80">
        <v>45167</v>
      </c>
      <c r="BR738" s="75" t="s">
        <v>4360</v>
      </c>
      <c r="BS738" s="75" t="s">
        <v>1608</v>
      </c>
      <c r="BT738" s="75">
        <v>400</v>
      </c>
      <c r="BU738" s="75">
        <v>0</v>
      </c>
    </row>
    <row r="739" ht="48" spans="27:73">
      <c r="AA739" s="46">
        <v>1830541</v>
      </c>
      <c r="AB739" s="44" t="s">
        <v>1572</v>
      </c>
      <c r="AC739" s="44" t="s">
        <v>1623</v>
      </c>
      <c r="AD739" s="45" t="s">
        <v>3368</v>
      </c>
      <c r="AE739" s="44" t="s">
        <v>737</v>
      </c>
      <c r="AF739" s="44">
        <v>800</v>
      </c>
      <c r="AG739" s="44">
        <v>0</v>
      </c>
      <c r="AH739" s="44">
        <f t="shared" si="150"/>
        <v>400</v>
      </c>
      <c r="AI739" s="44" t="s">
        <v>5155</v>
      </c>
      <c r="AJ739" s="50">
        <v>45519</v>
      </c>
      <c r="AK739" s="49" t="s">
        <v>5156</v>
      </c>
      <c r="AL739" s="44" t="s">
        <v>1608</v>
      </c>
      <c r="AQ739" s="52"/>
      <c r="AR739" s="52"/>
      <c r="AS739" s="52"/>
      <c r="AT739" s="52"/>
      <c r="AU739" s="52"/>
      <c r="AV739" s="52"/>
      <c r="AW739" s="52"/>
      <c r="AX739" s="52"/>
      <c r="AY739" s="96"/>
      <c r="AZ739" s="52"/>
      <c r="BJ739" s="76">
        <v>1606092</v>
      </c>
      <c r="BK739" s="75" t="s">
        <v>1604</v>
      </c>
      <c r="BL739" s="75" t="s">
        <v>1623</v>
      </c>
      <c r="BM739" s="75" t="s">
        <v>1068</v>
      </c>
      <c r="BN739" s="77" t="s">
        <v>40</v>
      </c>
      <c r="BO739" s="78">
        <v>100</v>
      </c>
      <c r="BP739" s="75" t="s">
        <v>5157</v>
      </c>
      <c r="BQ739" s="80">
        <v>45167</v>
      </c>
      <c r="BR739" s="75" t="s">
        <v>5158</v>
      </c>
      <c r="BS739" s="75" t="s">
        <v>1608</v>
      </c>
      <c r="BT739" s="75">
        <v>200</v>
      </c>
      <c r="BU739" s="75">
        <v>0</v>
      </c>
    </row>
    <row r="740" ht="48" spans="27:73">
      <c r="AA740" s="46">
        <v>1830541</v>
      </c>
      <c r="AB740" s="44" t="s">
        <v>1572</v>
      </c>
      <c r="AC740" s="44" t="s">
        <v>1623</v>
      </c>
      <c r="AD740" s="45" t="s">
        <v>5159</v>
      </c>
      <c r="AE740" s="44" t="s">
        <v>716</v>
      </c>
      <c r="AF740" s="44">
        <v>800</v>
      </c>
      <c r="AG740" s="44">
        <v>0</v>
      </c>
      <c r="AH740" s="44">
        <f t="shared" si="150"/>
        <v>400</v>
      </c>
      <c r="AI740" s="44" t="s">
        <v>5160</v>
      </c>
      <c r="AJ740" s="50">
        <v>45519</v>
      </c>
      <c r="AK740" s="49" t="s">
        <v>5161</v>
      </c>
      <c r="AL740" s="44" t="s">
        <v>1608</v>
      </c>
      <c r="AQ740" s="52"/>
      <c r="AR740" s="52"/>
      <c r="AS740" s="52"/>
      <c r="AT740" s="52"/>
      <c r="AU740" s="52"/>
      <c r="AV740" s="52"/>
      <c r="AW740" s="52"/>
      <c r="AX740" s="52"/>
      <c r="AY740" s="96"/>
      <c r="AZ740" s="52"/>
      <c r="BJ740" s="76">
        <v>1606092</v>
      </c>
      <c r="BK740" s="75" t="s">
        <v>1604</v>
      </c>
      <c r="BL740" s="75" t="s">
        <v>1623</v>
      </c>
      <c r="BM740" s="75" t="s">
        <v>3819</v>
      </c>
      <c r="BN740" s="77" t="s">
        <v>3820</v>
      </c>
      <c r="BO740" s="78">
        <v>200</v>
      </c>
      <c r="BP740" s="75" t="s">
        <v>5162</v>
      </c>
      <c r="BQ740" s="80">
        <v>45167</v>
      </c>
      <c r="BR740" s="75" t="s">
        <v>3822</v>
      </c>
      <c r="BS740" s="75" t="s">
        <v>1608</v>
      </c>
      <c r="BT740" s="75">
        <v>400</v>
      </c>
      <c r="BU740" s="75">
        <v>0</v>
      </c>
    </row>
    <row r="741" ht="48" spans="27:73">
      <c r="AA741" s="46">
        <v>1830541</v>
      </c>
      <c r="AB741" s="44" t="s">
        <v>1572</v>
      </c>
      <c r="AC741" s="44" t="s">
        <v>1623</v>
      </c>
      <c r="AD741" s="45" t="s">
        <v>1200</v>
      </c>
      <c r="AE741" s="44" t="s">
        <v>1201</v>
      </c>
      <c r="AF741" s="44">
        <v>500</v>
      </c>
      <c r="AG741" s="44">
        <v>0</v>
      </c>
      <c r="AH741" s="44">
        <f t="shared" si="150"/>
        <v>250</v>
      </c>
      <c r="AI741" s="44" t="s">
        <v>5163</v>
      </c>
      <c r="AJ741" s="50">
        <v>45519</v>
      </c>
      <c r="AK741" s="49" t="s">
        <v>5164</v>
      </c>
      <c r="AL741" s="44" t="s">
        <v>1608</v>
      </c>
      <c r="AQ741" s="52"/>
      <c r="AR741" s="52"/>
      <c r="AS741" s="52"/>
      <c r="AT741" s="52"/>
      <c r="AU741" s="52"/>
      <c r="AV741" s="52"/>
      <c r="AW741" s="52"/>
      <c r="AX741" s="52"/>
      <c r="AY741" s="96"/>
      <c r="AZ741" s="52"/>
      <c r="BJ741" s="76">
        <v>1606092</v>
      </c>
      <c r="BK741" s="75" t="s">
        <v>1604</v>
      </c>
      <c r="BL741" s="75" t="s">
        <v>1623</v>
      </c>
      <c r="BM741" s="75" t="s">
        <v>5165</v>
      </c>
      <c r="BN741" s="77" t="s">
        <v>5166</v>
      </c>
      <c r="BO741" s="78">
        <v>100</v>
      </c>
      <c r="BP741" s="75" t="s">
        <v>5167</v>
      </c>
      <c r="BQ741" s="80">
        <v>45167</v>
      </c>
      <c r="BR741" s="75" t="s">
        <v>5168</v>
      </c>
      <c r="BS741" s="75" t="s">
        <v>1608</v>
      </c>
      <c r="BT741" s="75">
        <v>200</v>
      </c>
      <c r="BU741" s="75">
        <v>0</v>
      </c>
    </row>
    <row r="742" ht="48" spans="27:73">
      <c r="AA742" s="46">
        <v>1830541</v>
      </c>
      <c r="AB742" s="44" t="s">
        <v>1572</v>
      </c>
      <c r="AC742" s="44" t="s">
        <v>1623</v>
      </c>
      <c r="AD742" s="45" t="s">
        <v>791</v>
      </c>
      <c r="AE742" s="44" t="s">
        <v>792</v>
      </c>
      <c r="AF742" s="44">
        <v>300</v>
      </c>
      <c r="AG742" s="44">
        <v>0</v>
      </c>
      <c r="AH742" s="44">
        <f t="shared" si="150"/>
        <v>150</v>
      </c>
      <c r="AI742" s="44" t="s">
        <v>5169</v>
      </c>
      <c r="AJ742" s="50">
        <v>45519</v>
      </c>
      <c r="AK742" s="49" t="s">
        <v>5170</v>
      </c>
      <c r="AL742" s="44" t="s">
        <v>1608</v>
      </c>
      <c r="AQ742" s="52"/>
      <c r="AR742" s="52"/>
      <c r="AS742" s="52"/>
      <c r="AT742" s="52"/>
      <c r="AU742" s="52"/>
      <c r="AV742" s="52"/>
      <c r="AW742" s="52"/>
      <c r="AX742" s="52"/>
      <c r="AY742" s="96"/>
      <c r="AZ742" s="52"/>
      <c r="BJ742" s="76">
        <v>1606092</v>
      </c>
      <c r="BK742" s="75" t="s">
        <v>1604</v>
      </c>
      <c r="BL742" s="75" t="s">
        <v>1623</v>
      </c>
      <c r="BM742" s="75" t="s">
        <v>3825</v>
      </c>
      <c r="BN742" s="77" t="s">
        <v>3826</v>
      </c>
      <c r="BO742" s="78">
        <v>90</v>
      </c>
      <c r="BP742" s="75" t="s">
        <v>5171</v>
      </c>
      <c r="BQ742" s="80">
        <v>45167</v>
      </c>
      <c r="BR742" s="75" t="s">
        <v>3828</v>
      </c>
      <c r="BS742" s="75" t="s">
        <v>1608</v>
      </c>
      <c r="BT742" s="75">
        <v>180</v>
      </c>
      <c r="BU742" s="75">
        <v>0</v>
      </c>
    </row>
    <row r="743" ht="48" spans="27:73">
      <c r="AA743" s="46">
        <v>1830541</v>
      </c>
      <c r="AB743" s="44" t="s">
        <v>1572</v>
      </c>
      <c r="AC743" s="44" t="s">
        <v>1623</v>
      </c>
      <c r="AD743" s="45" t="s">
        <v>779</v>
      </c>
      <c r="AE743" s="44" t="s">
        <v>780</v>
      </c>
      <c r="AF743" s="44">
        <v>950</v>
      </c>
      <c r="AG743" s="44">
        <v>0</v>
      </c>
      <c r="AH743" s="44">
        <f t="shared" si="150"/>
        <v>475</v>
      </c>
      <c r="AI743" s="44" t="s">
        <v>5172</v>
      </c>
      <c r="AJ743" s="50">
        <v>45519</v>
      </c>
      <c r="AK743" s="49" t="s">
        <v>5173</v>
      </c>
      <c r="AL743" s="44" t="s">
        <v>1608</v>
      </c>
      <c r="AQ743" s="52"/>
      <c r="AR743" s="52"/>
      <c r="AS743" s="52"/>
      <c r="AT743" s="52"/>
      <c r="AU743" s="52"/>
      <c r="AV743" s="52"/>
      <c r="AW743" s="52"/>
      <c r="AX743" s="52"/>
      <c r="AY743" s="96"/>
      <c r="AZ743" s="52"/>
      <c r="BJ743" s="76">
        <v>1607160</v>
      </c>
      <c r="BK743" s="75" t="s">
        <v>1604</v>
      </c>
      <c r="BL743" s="75" t="s">
        <v>1623</v>
      </c>
      <c r="BM743" s="75" t="s">
        <v>3608</v>
      </c>
      <c r="BN743" s="77" t="s">
        <v>3609</v>
      </c>
      <c r="BO743" s="78">
        <v>645</v>
      </c>
      <c r="BP743" s="75" t="s">
        <v>5174</v>
      </c>
      <c r="BQ743" s="80">
        <v>45168</v>
      </c>
      <c r="BR743" s="75" t="s">
        <v>3611</v>
      </c>
      <c r="BS743" s="75" t="s">
        <v>1608</v>
      </c>
      <c r="BT743" s="75">
        <v>1290</v>
      </c>
      <c r="BU743" s="75">
        <v>0</v>
      </c>
    </row>
    <row r="744" ht="48" spans="27:73">
      <c r="AA744" s="46">
        <v>1830541</v>
      </c>
      <c r="AB744" s="44" t="s">
        <v>1572</v>
      </c>
      <c r="AC744" s="44" t="s">
        <v>1623</v>
      </c>
      <c r="AD744" s="45" t="s">
        <v>2321</v>
      </c>
      <c r="AE744" s="44" t="s">
        <v>5175</v>
      </c>
      <c r="AF744" s="44">
        <v>400</v>
      </c>
      <c r="AG744" s="44">
        <v>0</v>
      </c>
      <c r="AH744" s="44">
        <f t="shared" si="150"/>
        <v>200</v>
      </c>
      <c r="AI744" s="44" t="s">
        <v>5176</v>
      </c>
      <c r="AJ744" s="50">
        <v>45519</v>
      </c>
      <c r="AK744" s="49" t="s">
        <v>5177</v>
      </c>
      <c r="AL744" s="44" t="s">
        <v>1608</v>
      </c>
      <c r="AQ744" s="52"/>
      <c r="AR744" s="52"/>
      <c r="AS744" s="52"/>
      <c r="AT744" s="52"/>
      <c r="AU744" s="52"/>
      <c r="AV744" s="52"/>
      <c r="AW744" s="52"/>
      <c r="AX744" s="52"/>
      <c r="AY744" s="96"/>
      <c r="AZ744" s="52"/>
      <c r="BJ744" s="76">
        <v>1607160</v>
      </c>
      <c r="BK744" s="75" t="s">
        <v>1604</v>
      </c>
      <c r="BL744" s="75" t="s">
        <v>1623</v>
      </c>
      <c r="BM744" s="75" t="s">
        <v>3608</v>
      </c>
      <c r="BN744" s="77" t="s">
        <v>1314</v>
      </c>
      <c r="BO744" s="78">
        <v>890</v>
      </c>
      <c r="BP744" s="75" t="s">
        <v>5178</v>
      </c>
      <c r="BQ744" s="80">
        <v>45168</v>
      </c>
      <c r="BR744" s="75" t="s">
        <v>3616</v>
      </c>
      <c r="BS744" s="75" t="s">
        <v>1608</v>
      </c>
      <c r="BT744" s="75">
        <v>1780</v>
      </c>
      <c r="BU744" s="75">
        <v>0</v>
      </c>
    </row>
    <row r="745" ht="48" spans="27:73">
      <c r="AA745" s="46">
        <v>1830541</v>
      </c>
      <c r="AB745" s="44" t="s">
        <v>1572</v>
      </c>
      <c r="AC745" s="44" t="s">
        <v>1623</v>
      </c>
      <c r="AD745" s="45" t="s">
        <v>444</v>
      </c>
      <c r="AE745" s="44" t="s">
        <v>445</v>
      </c>
      <c r="AF745" s="44">
        <v>400</v>
      </c>
      <c r="AG745" s="44">
        <v>0</v>
      </c>
      <c r="AH745" s="44">
        <f t="shared" si="150"/>
        <v>200</v>
      </c>
      <c r="AI745" s="44" t="s">
        <v>5179</v>
      </c>
      <c r="AJ745" s="50">
        <v>45519</v>
      </c>
      <c r="AK745" s="49" t="s">
        <v>5180</v>
      </c>
      <c r="AL745" s="44" t="s">
        <v>1608</v>
      </c>
      <c r="AQ745" s="52"/>
      <c r="AR745" s="52"/>
      <c r="AS745" s="52"/>
      <c r="AT745" s="52"/>
      <c r="AU745" s="52"/>
      <c r="AV745" s="52"/>
      <c r="AW745" s="52"/>
      <c r="AX745" s="52"/>
      <c r="AY745" s="96"/>
      <c r="AZ745" s="52"/>
      <c r="BJ745" s="76">
        <v>1607160</v>
      </c>
      <c r="BK745" s="75" t="s">
        <v>1604</v>
      </c>
      <c r="BL745" s="75" t="s">
        <v>1623</v>
      </c>
      <c r="BM745" s="75" t="s">
        <v>3608</v>
      </c>
      <c r="BN745" s="77" t="s">
        <v>1315</v>
      </c>
      <c r="BO745" s="78">
        <v>890</v>
      </c>
      <c r="BP745" s="75" t="s">
        <v>5181</v>
      </c>
      <c r="BQ745" s="80">
        <v>45168</v>
      </c>
      <c r="BR745" s="75" t="s">
        <v>3621</v>
      </c>
      <c r="BS745" s="75" t="s">
        <v>1608</v>
      </c>
      <c r="BT745" s="75">
        <v>1780</v>
      </c>
      <c r="BU745" s="75">
        <v>0</v>
      </c>
    </row>
    <row r="746" ht="48" spans="27:73">
      <c r="AA746" s="46">
        <v>1830541</v>
      </c>
      <c r="AB746" s="44" t="s">
        <v>1572</v>
      </c>
      <c r="AC746" s="44" t="s">
        <v>1623</v>
      </c>
      <c r="AD746" s="45" t="s">
        <v>1327</v>
      </c>
      <c r="AE746" s="44" t="s">
        <v>1328</v>
      </c>
      <c r="AF746" s="44">
        <v>2780</v>
      </c>
      <c r="AG746" s="44">
        <v>0</v>
      </c>
      <c r="AH746" s="44">
        <f t="shared" si="150"/>
        <v>1390</v>
      </c>
      <c r="AI746" s="44" t="s">
        <v>5182</v>
      </c>
      <c r="AJ746" s="50">
        <v>45519</v>
      </c>
      <c r="AK746" s="49" t="s">
        <v>5144</v>
      </c>
      <c r="AL746" s="44" t="s">
        <v>1608</v>
      </c>
      <c r="AQ746" s="52"/>
      <c r="AR746" s="52"/>
      <c r="AS746" s="52"/>
      <c r="AT746" s="52"/>
      <c r="AU746" s="52"/>
      <c r="AV746" s="52"/>
      <c r="AW746" s="52"/>
      <c r="AX746" s="52"/>
      <c r="AY746" s="96"/>
      <c r="AZ746" s="52"/>
      <c r="BJ746" s="76">
        <v>1607160</v>
      </c>
      <c r="BK746" s="75" t="s">
        <v>1604</v>
      </c>
      <c r="BL746" s="75" t="s">
        <v>1623</v>
      </c>
      <c r="BM746" s="75" t="s">
        <v>1662</v>
      </c>
      <c r="BN746" s="77" t="s">
        <v>1663</v>
      </c>
      <c r="BO746" s="78">
        <v>890</v>
      </c>
      <c r="BP746" s="75" t="s">
        <v>5183</v>
      </c>
      <c r="BQ746" s="80">
        <v>45168</v>
      </c>
      <c r="BR746" s="75" t="s">
        <v>3625</v>
      </c>
      <c r="BS746" s="75" t="s">
        <v>1608</v>
      </c>
      <c r="BT746" s="75">
        <v>1780</v>
      </c>
      <c r="BU746" s="75">
        <v>0</v>
      </c>
    </row>
    <row r="747" ht="48" spans="27:73">
      <c r="AA747" s="46">
        <v>1830541</v>
      </c>
      <c r="AB747" s="44" t="s">
        <v>1572</v>
      </c>
      <c r="AC747" s="44" t="s">
        <v>1623</v>
      </c>
      <c r="AD747" s="45" t="s">
        <v>904</v>
      </c>
      <c r="AE747" s="44" t="s">
        <v>5184</v>
      </c>
      <c r="AF747" s="44">
        <v>800</v>
      </c>
      <c r="AG747" s="44">
        <v>0</v>
      </c>
      <c r="AH747" s="44">
        <f t="shared" si="150"/>
        <v>400</v>
      </c>
      <c r="AI747" s="44" t="s">
        <v>5185</v>
      </c>
      <c r="AJ747" s="50">
        <v>45519</v>
      </c>
      <c r="AK747" s="49" t="s">
        <v>5186</v>
      </c>
      <c r="AL747" s="44" t="s">
        <v>1608</v>
      </c>
      <c r="AQ747" s="52"/>
      <c r="AR747" s="52"/>
      <c r="AS747" s="52"/>
      <c r="AT747" s="52"/>
      <c r="AU747" s="52"/>
      <c r="AV747" s="52"/>
      <c r="AW747" s="52"/>
      <c r="AX747" s="52"/>
      <c r="AY747" s="96"/>
      <c r="AZ747" s="52"/>
      <c r="BJ747" s="76">
        <v>1607160</v>
      </c>
      <c r="BK747" s="75" t="s">
        <v>1604</v>
      </c>
      <c r="BL747" s="75" t="s">
        <v>1623</v>
      </c>
      <c r="BM747" s="75" t="s">
        <v>1447</v>
      </c>
      <c r="BN747" s="77" t="s">
        <v>3577</v>
      </c>
      <c r="BO747" s="78">
        <v>890</v>
      </c>
      <c r="BP747" s="75" t="s">
        <v>5187</v>
      </c>
      <c r="BQ747" s="80">
        <v>45168</v>
      </c>
      <c r="BR747" s="75" t="s">
        <v>3630</v>
      </c>
      <c r="BS747" s="75" t="s">
        <v>1608</v>
      </c>
      <c r="BT747" s="75">
        <v>1780</v>
      </c>
      <c r="BU747" s="75">
        <v>0</v>
      </c>
    </row>
    <row r="748" ht="48" spans="27:73">
      <c r="AA748" s="46">
        <v>1830541</v>
      </c>
      <c r="AB748" s="44" t="s">
        <v>1572</v>
      </c>
      <c r="AC748" s="44" t="s">
        <v>1623</v>
      </c>
      <c r="AD748" s="47" t="s">
        <v>1223</v>
      </c>
      <c r="AE748" s="44" t="s">
        <v>1224</v>
      </c>
      <c r="AF748" s="44">
        <v>600</v>
      </c>
      <c r="AG748" s="44">
        <v>0</v>
      </c>
      <c r="AH748" s="44">
        <f t="shared" si="150"/>
        <v>300</v>
      </c>
      <c r="AI748" s="44" t="s">
        <v>5188</v>
      </c>
      <c r="AJ748" s="50">
        <v>45519</v>
      </c>
      <c r="AK748" s="49" t="s">
        <v>5189</v>
      </c>
      <c r="AL748" s="44" t="s">
        <v>1608</v>
      </c>
      <c r="AQ748" s="52"/>
      <c r="AR748" s="52"/>
      <c r="AS748" s="52"/>
      <c r="AT748" s="52"/>
      <c r="AU748" s="52"/>
      <c r="AV748" s="52"/>
      <c r="AW748" s="52"/>
      <c r="AX748" s="52"/>
      <c r="AY748" s="96"/>
      <c r="AZ748" s="52"/>
      <c r="BJ748" s="76">
        <v>1607160</v>
      </c>
      <c r="BK748" s="75" t="s">
        <v>1604</v>
      </c>
      <c r="BL748" s="75" t="s">
        <v>1623</v>
      </c>
      <c r="BM748" s="75" t="s">
        <v>1447</v>
      </c>
      <c r="BN748" s="77" t="s">
        <v>3571</v>
      </c>
      <c r="BO748" s="78">
        <v>280</v>
      </c>
      <c r="BP748" s="75" t="s">
        <v>5190</v>
      </c>
      <c r="BQ748" s="80">
        <v>45168</v>
      </c>
      <c r="BR748" s="75" t="s">
        <v>3630</v>
      </c>
      <c r="BS748" s="75" t="s">
        <v>1608</v>
      </c>
      <c r="BT748" s="75">
        <v>560</v>
      </c>
      <c r="BU748" s="75">
        <v>0</v>
      </c>
    </row>
    <row r="749" ht="48" spans="27:73">
      <c r="AA749" s="46">
        <v>1830541</v>
      </c>
      <c r="AB749" s="44" t="s">
        <v>1572</v>
      </c>
      <c r="AC749" s="44" t="s">
        <v>1623</v>
      </c>
      <c r="AD749" s="45" t="s">
        <v>1531</v>
      </c>
      <c r="AE749" s="44" t="s">
        <v>1532</v>
      </c>
      <c r="AF749" s="44">
        <v>400</v>
      </c>
      <c r="AG749" s="44">
        <v>0</v>
      </c>
      <c r="AH749" s="44">
        <f t="shared" si="150"/>
        <v>200</v>
      </c>
      <c r="AI749" s="44" t="s">
        <v>5191</v>
      </c>
      <c r="AJ749" s="50">
        <v>45519</v>
      </c>
      <c r="AK749" s="49" t="s">
        <v>5192</v>
      </c>
      <c r="AL749" s="44" t="s">
        <v>1608</v>
      </c>
      <c r="AQ749" s="52"/>
      <c r="AR749" s="52"/>
      <c r="AS749" s="52"/>
      <c r="AT749" s="52"/>
      <c r="AU749" s="52"/>
      <c r="AV749" s="52"/>
      <c r="AW749" s="52"/>
      <c r="AX749" s="52"/>
      <c r="AY749" s="96"/>
      <c r="AZ749" s="52"/>
      <c r="BJ749" s="76">
        <v>1607160</v>
      </c>
      <c r="BK749" s="75" t="s">
        <v>1604</v>
      </c>
      <c r="BL749" s="75" t="s">
        <v>1623</v>
      </c>
      <c r="BM749" s="75" t="s">
        <v>3636</v>
      </c>
      <c r="BN749" s="77" t="s">
        <v>3609</v>
      </c>
      <c r="BO749" s="78">
        <v>300</v>
      </c>
      <c r="BP749" s="75" t="s">
        <v>5193</v>
      </c>
      <c r="BQ749" s="80">
        <v>45168</v>
      </c>
      <c r="BR749" s="75" t="s">
        <v>3611</v>
      </c>
      <c r="BS749" s="75" t="s">
        <v>1608</v>
      </c>
      <c r="BT749" s="75">
        <v>600</v>
      </c>
      <c r="BU749" s="75">
        <v>0</v>
      </c>
    </row>
    <row r="750" ht="48" spans="27:73">
      <c r="AA750" s="46">
        <v>1830541</v>
      </c>
      <c r="AB750" s="44" t="s">
        <v>1572</v>
      </c>
      <c r="AC750" s="44" t="s">
        <v>1623</v>
      </c>
      <c r="AD750" s="45" t="s">
        <v>338</v>
      </c>
      <c r="AE750" s="44" t="s">
        <v>339</v>
      </c>
      <c r="AF750" s="44">
        <v>600</v>
      </c>
      <c r="AG750" s="44">
        <v>0</v>
      </c>
      <c r="AH750" s="44">
        <f t="shared" si="150"/>
        <v>300</v>
      </c>
      <c r="AI750" s="44" t="s">
        <v>5194</v>
      </c>
      <c r="AJ750" s="50">
        <v>45519</v>
      </c>
      <c r="AK750" s="49" t="s">
        <v>5195</v>
      </c>
      <c r="AL750" s="44" t="s">
        <v>1608</v>
      </c>
      <c r="AQ750" s="52"/>
      <c r="AR750" s="52"/>
      <c r="AS750" s="52"/>
      <c r="AT750" s="52"/>
      <c r="AU750" s="52"/>
      <c r="AV750" s="52"/>
      <c r="AW750" s="52"/>
      <c r="AX750" s="52"/>
      <c r="AY750" s="96"/>
      <c r="AZ750" s="52"/>
      <c r="BJ750" s="76">
        <v>1607160</v>
      </c>
      <c r="BK750" s="75" t="s">
        <v>1604</v>
      </c>
      <c r="BL750" s="75" t="s">
        <v>1623</v>
      </c>
      <c r="BM750" s="75" t="s">
        <v>3636</v>
      </c>
      <c r="BN750" s="77" t="s">
        <v>1314</v>
      </c>
      <c r="BO750" s="78">
        <v>300</v>
      </c>
      <c r="BP750" s="75" t="s">
        <v>5196</v>
      </c>
      <c r="BQ750" s="80">
        <v>45168</v>
      </c>
      <c r="BR750" s="75" t="s">
        <v>3616</v>
      </c>
      <c r="BS750" s="75" t="s">
        <v>1608</v>
      </c>
      <c r="BT750" s="75">
        <v>600</v>
      </c>
      <c r="BU750" s="75">
        <v>0</v>
      </c>
    </row>
    <row r="751" ht="48" spans="27:73">
      <c r="AA751" s="46">
        <v>1830541</v>
      </c>
      <c r="AB751" s="44" t="s">
        <v>1572</v>
      </c>
      <c r="AC751" s="44" t="s">
        <v>1623</v>
      </c>
      <c r="AD751" s="45" t="s">
        <v>5197</v>
      </c>
      <c r="AE751" s="44" t="s">
        <v>5198</v>
      </c>
      <c r="AF751" s="44">
        <v>3600</v>
      </c>
      <c r="AG751" s="44">
        <v>0</v>
      </c>
      <c r="AH751" s="44">
        <f t="shared" si="150"/>
        <v>1800</v>
      </c>
      <c r="AI751" s="44" t="s">
        <v>5199</v>
      </c>
      <c r="AJ751" s="50">
        <v>45519</v>
      </c>
      <c r="AK751" s="49" t="s">
        <v>5200</v>
      </c>
      <c r="AL751" s="44" t="s">
        <v>1608</v>
      </c>
      <c r="AQ751" s="52"/>
      <c r="AR751" s="52"/>
      <c r="AS751" s="52"/>
      <c r="AT751" s="52"/>
      <c r="AU751" s="52"/>
      <c r="AV751" s="52"/>
      <c r="AW751" s="52"/>
      <c r="AX751" s="52"/>
      <c r="AY751" s="96"/>
      <c r="AZ751" s="52"/>
      <c r="BJ751" s="76">
        <v>1607160</v>
      </c>
      <c r="BK751" s="75" t="s">
        <v>1604</v>
      </c>
      <c r="BL751" s="75" t="s">
        <v>1623</v>
      </c>
      <c r="BM751" s="75" t="s">
        <v>3636</v>
      </c>
      <c r="BN751" s="77" t="s">
        <v>1315</v>
      </c>
      <c r="BO751" s="78">
        <v>300</v>
      </c>
      <c r="BP751" s="75" t="s">
        <v>5201</v>
      </c>
      <c r="BQ751" s="80">
        <v>45168</v>
      </c>
      <c r="BR751" s="75" t="s">
        <v>3621</v>
      </c>
      <c r="BS751" s="75" t="s">
        <v>1608</v>
      </c>
      <c r="BT751" s="75">
        <v>600</v>
      </c>
      <c r="BU751" s="75">
        <v>0</v>
      </c>
    </row>
    <row r="752" ht="48" spans="27:73">
      <c r="AA752" s="46">
        <v>1830541</v>
      </c>
      <c r="AB752" s="44" t="s">
        <v>1572</v>
      </c>
      <c r="AC752" s="44" t="s">
        <v>1623</v>
      </c>
      <c r="AD752" s="45" t="s">
        <v>1481</v>
      </c>
      <c r="AE752" s="44" t="s">
        <v>1482</v>
      </c>
      <c r="AF752" s="44">
        <v>2400</v>
      </c>
      <c r="AG752" s="44">
        <v>0</v>
      </c>
      <c r="AH752" s="44">
        <f t="shared" si="150"/>
        <v>1200</v>
      </c>
      <c r="AI752" s="44" t="s">
        <v>5202</v>
      </c>
      <c r="AJ752" s="50">
        <v>45519</v>
      </c>
      <c r="AK752" s="49" t="s">
        <v>5203</v>
      </c>
      <c r="AL752" s="44" t="s">
        <v>1608</v>
      </c>
      <c r="AQ752" s="52"/>
      <c r="AR752" s="52"/>
      <c r="AS752" s="52"/>
      <c r="AT752" s="52"/>
      <c r="AU752" s="52"/>
      <c r="AV752" s="52"/>
      <c r="AW752" s="52"/>
      <c r="AX752" s="52"/>
      <c r="AY752" s="96"/>
      <c r="AZ752" s="52"/>
      <c r="BJ752" s="76">
        <v>1607160</v>
      </c>
      <c r="BK752" s="75" t="s">
        <v>1604</v>
      </c>
      <c r="BL752" s="75" t="s">
        <v>1623</v>
      </c>
      <c r="BM752" s="75" t="s">
        <v>5204</v>
      </c>
      <c r="BN752" s="77" t="s">
        <v>1663</v>
      </c>
      <c r="BO752" s="78">
        <v>300</v>
      </c>
      <c r="BP752" s="75" t="s">
        <v>5205</v>
      </c>
      <c r="BQ752" s="80">
        <v>45168</v>
      </c>
      <c r="BR752" s="75" t="s">
        <v>3625</v>
      </c>
      <c r="BS752" s="75" t="s">
        <v>1608</v>
      </c>
      <c r="BT752" s="75">
        <v>600</v>
      </c>
      <c r="BU752" s="75">
        <v>0</v>
      </c>
    </row>
    <row r="753" ht="48" spans="27:73">
      <c r="AA753" s="46">
        <v>1830541</v>
      </c>
      <c r="AB753" s="44" t="s">
        <v>1572</v>
      </c>
      <c r="AC753" s="44" t="s">
        <v>1623</v>
      </c>
      <c r="AD753" s="47" t="s">
        <v>1310</v>
      </c>
      <c r="AE753" s="44" t="s">
        <v>5206</v>
      </c>
      <c r="AF753" s="44">
        <v>6780</v>
      </c>
      <c r="AG753" s="44">
        <v>0</v>
      </c>
      <c r="AH753" s="44">
        <f t="shared" si="150"/>
        <v>3390</v>
      </c>
      <c r="AI753" s="44" t="s">
        <v>5207</v>
      </c>
      <c r="AJ753" s="50">
        <v>45519</v>
      </c>
      <c r="AK753" s="49" t="s">
        <v>5208</v>
      </c>
      <c r="AL753" s="44" t="s">
        <v>1608</v>
      </c>
      <c r="AQ753" s="52"/>
      <c r="AR753" s="52"/>
      <c r="AS753" s="52"/>
      <c r="AT753" s="52"/>
      <c r="AU753" s="52"/>
      <c r="AV753" s="52"/>
      <c r="AW753" s="52"/>
      <c r="AX753" s="52"/>
      <c r="AY753" s="96"/>
      <c r="AZ753" s="52"/>
      <c r="BJ753" s="76">
        <v>1607160</v>
      </c>
      <c r="BK753" s="75" t="s">
        <v>1604</v>
      </c>
      <c r="BL753" s="75" t="s">
        <v>1623</v>
      </c>
      <c r="BM753" s="75" t="s">
        <v>5209</v>
      </c>
      <c r="BN753" s="77" t="s">
        <v>3577</v>
      </c>
      <c r="BO753" s="78">
        <v>150</v>
      </c>
      <c r="BP753" s="75" t="s">
        <v>5210</v>
      </c>
      <c r="BQ753" s="80">
        <v>45168</v>
      </c>
      <c r="BR753" s="75" t="s">
        <v>3630</v>
      </c>
      <c r="BS753" s="75" t="s">
        <v>1608</v>
      </c>
      <c r="BT753" s="75">
        <v>300</v>
      </c>
      <c r="BU753" s="75">
        <v>0</v>
      </c>
    </row>
    <row r="754" ht="48" spans="27:73">
      <c r="AA754" s="46">
        <v>1830541</v>
      </c>
      <c r="AB754" s="44" t="s">
        <v>1572</v>
      </c>
      <c r="AC754" s="44" t="s">
        <v>1623</v>
      </c>
      <c r="AD754" s="47" t="s">
        <v>3048</v>
      </c>
      <c r="AE754" s="44" t="s">
        <v>5206</v>
      </c>
      <c r="AF754" s="44">
        <v>490</v>
      </c>
      <c r="AG754" s="44">
        <v>0</v>
      </c>
      <c r="AH754" s="44">
        <f t="shared" si="150"/>
        <v>245</v>
      </c>
      <c r="AI754" s="44" t="s">
        <v>5211</v>
      </c>
      <c r="AJ754" s="50">
        <v>45519</v>
      </c>
      <c r="AK754" s="49" t="s">
        <v>5208</v>
      </c>
      <c r="AL754" s="44" t="s">
        <v>1608</v>
      </c>
      <c r="AQ754" s="52"/>
      <c r="AR754" s="52"/>
      <c r="AS754" s="52"/>
      <c r="AT754" s="52"/>
      <c r="AU754" s="52"/>
      <c r="AV754" s="52"/>
      <c r="AW754" s="52"/>
      <c r="AX754" s="52"/>
      <c r="AY754" s="96"/>
      <c r="AZ754" s="52"/>
      <c r="BJ754" s="76">
        <v>1607160</v>
      </c>
      <c r="BK754" s="75" t="s">
        <v>1604</v>
      </c>
      <c r="BL754" s="75" t="s">
        <v>1623</v>
      </c>
      <c r="BM754" s="75" t="s">
        <v>5209</v>
      </c>
      <c r="BN754" s="77" t="s">
        <v>3571</v>
      </c>
      <c r="BO754" s="78">
        <v>150</v>
      </c>
      <c r="BP754" s="75" t="s">
        <v>5212</v>
      </c>
      <c r="BQ754" s="80">
        <v>45168</v>
      </c>
      <c r="BR754" s="75" t="s">
        <v>3630</v>
      </c>
      <c r="BS754" s="75" t="s">
        <v>1608</v>
      </c>
      <c r="BT754" s="75">
        <v>300</v>
      </c>
      <c r="BU754" s="75">
        <v>0</v>
      </c>
    </row>
    <row r="755" ht="48" spans="27:73">
      <c r="AA755" s="46">
        <v>1830541</v>
      </c>
      <c r="AB755" s="44" t="s">
        <v>1572</v>
      </c>
      <c r="AC755" s="44" t="s">
        <v>1623</v>
      </c>
      <c r="AD755" s="47" t="s">
        <v>1310</v>
      </c>
      <c r="AE755" s="44" t="s">
        <v>1312</v>
      </c>
      <c r="AF755" s="44">
        <v>5780</v>
      </c>
      <c r="AG755" s="44">
        <v>0</v>
      </c>
      <c r="AH755" s="44">
        <f t="shared" si="150"/>
        <v>2890</v>
      </c>
      <c r="AI755" s="44" t="s">
        <v>5213</v>
      </c>
      <c r="AJ755" s="50">
        <v>45519</v>
      </c>
      <c r="AK755" s="49" t="s">
        <v>5214</v>
      </c>
      <c r="AL755" s="44" t="s">
        <v>1608</v>
      </c>
      <c r="AQ755" s="52"/>
      <c r="AR755" s="52"/>
      <c r="AS755" s="52"/>
      <c r="AT755" s="52"/>
      <c r="AU755" s="52"/>
      <c r="AV755" s="52"/>
      <c r="AW755" s="52"/>
      <c r="AX755" s="52"/>
      <c r="AY755" s="96"/>
      <c r="AZ755" s="52"/>
      <c r="BJ755" s="76">
        <v>1607682</v>
      </c>
      <c r="BK755" s="75" t="s">
        <v>1604</v>
      </c>
      <c r="BL755" s="75" t="s">
        <v>1623</v>
      </c>
      <c r="BM755" s="75" t="s">
        <v>1239</v>
      </c>
      <c r="BN755" s="77" t="s">
        <v>40</v>
      </c>
      <c r="BO755" s="78">
        <v>150</v>
      </c>
      <c r="BP755" s="75" t="s">
        <v>5215</v>
      </c>
      <c r="BQ755" s="80">
        <v>45169</v>
      </c>
      <c r="BR755" s="75" t="s">
        <v>4272</v>
      </c>
      <c r="BS755" s="75" t="s">
        <v>1608</v>
      </c>
      <c r="BT755" s="75">
        <v>300</v>
      </c>
      <c r="BU755" s="75">
        <v>0</v>
      </c>
    </row>
    <row r="756" ht="48" spans="27:73">
      <c r="AA756" s="46">
        <v>1830541</v>
      </c>
      <c r="AB756" s="44" t="s">
        <v>1572</v>
      </c>
      <c r="AC756" s="44" t="s">
        <v>1623</v>
      </c>
      <c r="AD756" s="47" t="s">
        <v>3048</v>
      </c>
      <c r="AE756" s="44" t="s">
        <v>1312</v>
      </c>
      <c r="AF756" s="44">
        <v>490</v>
      </c>
      <c r="AG756" s="44">
        <v>0</v>
      </c>
      <c r="AH756" s="44">
        <f t="shared" si="150"/>
        <v>245</v>
      </c>
      <c r="AI756" s="44" t="s">
        <v>5216</v>
      </c>
      <c r="AJ756" s="50">
        <v>45519</v>
      </c>
      <c r="AK756" s="49" t="s">
        <v>5214</v>
      </c>
      <c r="AL756" s="44" t="s">
        <v>1608</v>
      </c>
      <c r="AQ756" s="52"/>
      <c r="AR756" s="52"/>
      <c r="AS756" s="52"/>
      <c r="AT756" s="52"/>
      <c r="AU756" s="52"/>
      <c r="AV756" s="52"/>
      <c r="AW756" s="52"/>
      <c r="AX756" s="52"/>
      <c r="AY756" s="96"/>
      <c r="AZ756" s="52"/>
      <c r="BJ756" s="76">
        <v>1609744</v>
      </c>
      <c r="BK756" s="75" t="s">
        <v>1604</v>
      </c>
      <c r="BL756" s="75" t="s">
        <v>1623</v>
      </c>
      <c r="BM756" s="75" t="s">
        <v>5217</v>
      </c>
      <c r="BN756" s="77" t="s">
        <v>3110</v>
      </c>
      <c r="BO756" s="78">
        <v>300</v>
      </c>
      <c r="BP756" s="75" t="s">
        <v>5218</v>
      </c>
      <c r="BQ756" s="80">
        <v>45173</v>
      </c>
      <c r="BR756" s="75" t="s">
        <v>4920</v>
      </c>
      <c r="BS756" s="75" t="s">
        <v>1608</v>
      </c>
      <c r="BT756" s="75">
        <v>600</v>
      </c>
      <c r="BU756" s="75">
        <v>0</v>
      </c>
    </row>
    <row r="757" ht="36" spans="27:73">
      <c r="AA757" s="46">
        <v>1830541</v>
      </c>
      <c r="AB757" s="44" t="s">
        <v>1572</v>
      </c>
      <c r="AC757" s="44" t="s">
        <v>1623</v>
      </c>
      <c r="AD757" s="47" t="s">
        <v>511</v>
      </c>
      <c r="AE757" s="44" t="s">
        <v>5219</v>
      </c>
      <c r="AF757" s="44">
        <v>2000</v>
      </c>
      <c r="AG757" s="44">
        <v>0</v>
      </c>
      <c r="AH757" s="44">
        <f t="shared" si="150"/>
        <v>1000</v>
      </c>
      <c r="AI757" s="44" t="s">
        <v>5220</v>
      </c>
      <c r="AJ757" s="50">
        <v>45519</v>
      </c>
      <c r="AK757" s="49" t="s">
        <v>5221</v>
      </c>
      <c r="AL757" s="44" t="s">
        <v>1608</v>
      </c>
      <c r="AQ757" s="52"/>
      <c r="AR757" s="52"/>
      <c r="AS757" s="52"/>
      <c r="AT757" s="52"/>
      <c r="AU757" s="52"/>
      <c r="AV757" s="52"/>
      <c r="AW757" s="52"/>
      <c r="AX757" s="52"/>
      <c r="AY757" s="96"/>
      <c r="AZ757" s="52"/>
      <c r="BJ757" s="76">
        <v>1609754</v>
      </c>
      <c r="BK757" s="75" t="s">
        <v>1572</v>
      </c>
      <c r="BL757" s="75" t="s">
        <v>1605</v>
      </c>
      <c r="BM757" s="75" t="s">
        <v>5222</v>
      </c>
      <c r="BN757" s="77" t="s">
        <v>5223</v>
      </c>
      <c r="BO757" s="78">
        <v>750</v>
      </c>
      <c r="BP757" s="75" t="s">
        <v>5224</v>
      </c>
      <c r="BQ757" s="80">
        <v>45173</v>
      </c>
      <c r="BR757" s="75" t="s">
        <v>5225</v>
      </c>
      <c r="BS757" s="75" t="s">
        <v>1837</v>
      </c>
      <c r="BT757" s="75">
        <v>1500</v>
      </c>
      <c r="BU757" s="75">
        <v>0</v>
      </c>
    </row>
    <row r="758" ht="36" spans="27:73">
      <c r="AA758" s="46">
        <v>1830541</v>
      </c>
      <c r="AB758" s="44" t="s">
        <v>1572</v>
      </c>
      <c r="AC758" s="44" t="s">
        <v>1623</v>
      </c>
      <c r="AD758" s="47" t="s">
        <v>1333</v>
      </c>
      <c r="AE758" s="44" t="s">
        <v>1334</v>
      </c>
      <c r="AF758" s="44">
        <v>1780</v>
      </c>
      <c r="AG758" s="44">
        <v>0</v>
      </c>
      <c r="AH758" s="44">
        <f t="shared" si="150"/>
        <v>890</v>
      </c>
      <c r="AI758" s="44" t="s">
        <v>5226</v>
      </c>
      <c r="AJ758" s="50">
        <v>45519</v>
      </c>
      <c r="AK758" s="49" t="s">
        <v>5227</v>
      </c>
      <c r="AL758" s="44" t="s">
        <v>1608</v>
      </c>
      <c r="AQ758" s="52"/>
      <c r="AR758" s="52"/>
      <c r="AS758" s="52"/>
      <c r="AT758" s="52"/>
      <c r="AU758" s="52"/>
      <c r="AV758" s="52"/>
      <c r="AW758" s="52"/>
      <c r="AX758" s="52"/>
      <c r="AY758" s="96"/>
      <c r="AZ758" s="52"/>
      <c r="BJ758" s="76">
        <v>1609754</v>
      </c>
      <c r="BK758" s="75" t="s">
        <v>1572</v>
      </c>
      <c r="BL758" s="75" t="s">
        <v>1605</v>
      </c>
      <c r="BM758" s="75" t="s">
        <v>1303</v>
      </c>
      <c r="BN758" s="77" t="s">
        <v>1965</v>
      </c>
      <c r="BO758" s="78">
        <v>15</v>
      </c>
      <c r="BP758" s="75" t="s">
        <v>5228</v>
      </c>
      <c r="BQ758" s="80">
        <v>45173</v>
      </c>
      <c r="BR758" s="75" t="s">
        <v>5229</v>
      </c>
      <c r="BS758" s="75" t="s">
        <v>1613</v>
      </c>
      <c r="BT758" s="75">
        <v>30</v>
      </c>
      <c r="BU758" s="75">
        <v>0</v>
      </c>
    </row>
    <row r="759" ht="52.5" spans="27:73">
      <c r="AA759" s="46">
        <v>1830541</v>
      </c>
      <c r="AB759" s="44" t="s">
        <v>1572</v>
      </c>
      <c r="AC759" s="44" t="s">
        <v>1623</v>
      </c>
      <c r="AD759" s="47" t="s">
        <v>5230</v>
      </c>
      <c r="AE759" s="44" t="s">
        <v>1334</v>
      </c>
      <c r="AF759" s="44">
        <v>2090</v>
      </c>
      <c r="AG759" s="44">
        <v>0</v>
      </c>
      <c r="AH759" s="44">
        <f t="shared" si="150"/>
        <v>1045</v>
      </c>
      <c r="AI759" s="44" t="s">
        <v>5231</v>
      </c>
      <c r="AJ759" s="50">
        <v>45519</v>
      </c>
      <c r="AK759" s="49" t="s">
        <v>5227</v>
      </c>
      <c r="AL759" s="44" t="s">
        <v>1608</v>
      </c>
      <c r="AQ759" s="52"/>
      <c r="AR759" s="52"/>
      <c r="AS759" s="52"/>
      <c r="AT759" s="52"/>
      <c r="AU759" s="52"/>
      <c r="AV759" s="52"/>
      <c r="AW759" s="52"/>
      <c r="AX759" s="52"/>
      <c r="AY759" s="96"/>
      <c r="AZ759" s="52"/>
      <c r="BJ759" s="76">
        <v>1609754</v>
      </c>
      <c r="BK759" s="75" t="s">
        <v>1572</v>
      </c>
      <c r="BL759" s="75" t="s">
        <v>1605</v>
      </c>
      <c r="BM759" s="75" t="s">
        <v>1068</v>
      </c>
      <c r="BN759" s="77" t="s">
        <v>5232</v>
      </c>
      <c r="BO759" s="78">
        <v>100</v>
      </c>
      <c r="BP759" s="75" t="s">
        <v>5233</v>
      </c>
      <c r="BQ759" s="80">
        <v>45173</v>
      </c>
      <c r="BR759" s="75" t="s">
        <v>5234</v>
      </c>
      <c r="BS759" s="75" t="s">
        <v>1608</v>
      </c>
      <c r="BT759" s="75">
        <v>200</v>
      </c>
      <c r="BU759" s="75">
        <v>0</v>
      </c>
    </row>
    <row r="760" ht="48" spans="27:73">
      <c r="AA760" s="46">
        <v>1830541</v>
      </c>
      <c r="AB760" s="44" t="s">
        <v>1572</v>
      </c>
      <c r="AC760" s="44" t="s">
        <v>1623</v>
      </c>
      <c r="AD760" s="45" t="s">
        <v>238</v>
      </c>
      <c r="AE760" s="44" t="s">
        <v>5235</v>
      </c>
      <c r="AF760" s="44">
        <v>800</v>
      </c>
      <c r="AG760" s="44">
        <v>0</v>
      </c>
      <c r="AH760" s="44">
        <f t="shared" si="150"/>
        <v>400</v>
      </c>
      <c r="AI760" s="44" t="s">
        <v>5236</v>
      </c>
      <c r="AJ760" s="50">
        <v>45519</v>
      </c>
      <c r="AK760" s="49" t="s">
        <v>5235</v>
      </c>
      <c r="AL760" s="44" t="s">
        <v>1608</v>
      </c>
      <c r="AQ760" s="52"/>
      <c r="AR760" s="52"/>
      <c r="AS760" s="52"/>
      <c r="AT760" s="52"/>
      <c r="AU760" s="52"/>
      <c r="AV760" s="52"/>
      <c r="AW760" s="52"/>
      <c r="AX760" s="52"/>
      <c r="AY760" s="96"/>
      <c r="AZ760" s="52"/>
      <c r="BJ760" s="76">
        <v>1611298</v>
      </c>
      <c r="BK760" s="75" t="s">
        <v>1604</v>
      </c>
      <c r="BL760" s="75" t="s">
        <v>1623</v>
      </c>
      <c r="BM760" s="75" t="s">
        <v>4011</v>
      </c>
      <c r="BN760" s="77" t="s">
        <v>377</v>
      </c>
      <c r="BO760" s="78">
        <v>425</v>
      </c>
      <c r="BP760" s="75" t="s">
        <v>5237</v>
      </c>
      <c r="BQ760" s="80">
        <v>45175</v>
      </c>
      <c r="BR760" s="75" t="s">
        <v>5238</v>
      </c>
      <c r="BS760" s="75" t="s">
        <v>1608</v>
      </c>
      <c r="BT760" s="75">
        <v>250</v>
      </c>
      <c r="BU760" s="75">
        <v>600</v>
      </c>
    </row>
    <row r="761" ht="36" spans="27:73">
      <c r="AA761" s="46">
        <v>1830733</v>
      </c>
      <c r="AB761" s="44" t="s">
        <v>1572</v>
      </c>
      <c r="AC761" s="44" t="s">
        <v>1623</v>
      </c>
      <c r="AD761" s="45" t="s">
        <v>345</v>
      </c>
      <c r="AE761" s="44" t="s">
        <v>351</v>
      </c>
      <c r="AF761" s="44">
        <v>800</v>
      </c>
      <c r="AG761" s="44">
        <v>0</v>
      </c>
      <c r="AH761" s="44">
        <f t="shared" si="150"/>
        <v>400</v>
      </c>
      <c r="AI761" s="44" t="s">
        <v>5239</v>
      </c>
      <c r="AJ761" s="50">
        <v>45519</v>
      </c>
      <c r="AK761" s="49" t="s">
        <v>5240</v>
      </c>
      <c r="AL761" s="44" t="s">
        <v>1608</v>
      </c>
      <c r="AQ761" s="52"/>
      <c r="AR761" s="52"/>
      <c r="AS761" s="52"/>
      <c r="AT761" s="52"/>
      <c r="AU761" s="52"/>
      <c r="AV761" s="52"/>
      <c r="AW761" s="52"/>
      <c r="AX761" s="52"/>
      <c r="AY761" s="96"/>
      <c r="AZ761" s="52"/>
      <c r="BJ761" s="76">
        <v>1612178</v>
      </c>
      <c r="BK761" s="75" t="s">
        <v>1572</v>
      </c>
      <c r="BL761" s="75" t="s">
        <v>1605</v>
      </c>
      <c r="BM761" s="75" t="s">
        <v>5241</v>
      </c>
      <c r="BN761" s="77" t="s">
        <v>40</v>
      </c>
      <c r="BO761" s="78">
        <v>75</v>
      </c>
      <c r="BP761" s="75" t="s">
        <v>5242</v>
      </c>
      <c r="BQ761" s="80">
        <v>45176</v>
      </c>
      <c r="BR761" s="75" t="s">
        <v>5243</v>
      </c>
      <c r="BS761" s="75" t="s">
        <v>1754</v>
      </c>
      <c r="BT761" s="75">
        <v>150</v>
      </c>
      <c r="BU761" s="75">
        <v>0</v>
      </c>
    </row>
    <row r="762" ht="36" spans="27:73">
      <c r="AA762" s="46">
        <v>1830733</v>
      </c>
      <c r="AB762" s="44" t="s">
        <v>1572</v>
      </c>
      <c r="AC762" s="44" t="s">
        <v>1623</v>
      </c>
      <c r="AD762" s="45" t="s">
        <v>345</v>
      </c>
      <c r="AE762" s="44" t="s">
        <v>351</v>
      </c>
      <c r="AF762" s="44">
        <v>1200</v>
      </c>
      <c r="AG762" s="44">
        <v>0</v>
      </c>
      <c r="AH762" s="44">
        <f t="shared" si="150"/>
        <v>600</v>
      </c>
      <c r="AI762" s="44" t="s">
        <v>5244</v>
      </c>
      <c r="AJ762" s="50">
        <v>45519</v>
      </c>
      <c r="AK762" s="49" t="s">
        <v>5245</v>
      </c>
      <c r="AL762" s="44" t="s">
        <v>1608</v>
      </c>
      <c r="AQ762" s="52"/>
      <c r="AR762" s="52"/>
      <c r="AS762" s="52"/>
      <c r="AT762" s="52"/>
      <c r="AU762" s="52"/>
      <c r="AV762" s="52"/>
      <c r="AW762" s="52"/>
      <c r="AX762" s="52"/>
      <c r="AY762" s="96"/>
      <c r="AZ762" s="52"/>
      <c r="BJ762" s="76">
        <v>1612178</v>
      </c>
      <c r="BK762" s="75" t="s">
        <v>1572</v>
      </c>
      <c r="BL762" s="75" t="s">
        <v>1605</v>
      </c>
      <c r="BM762" s="75" t="s">
        <v>5241</v>
      </c>
      <c r="BN762" s="77" t="s">
        <v>40</v>
      </c>
      <c r="BO762" s="78">
        <v>75</v>
      </c>
      <c r="BP762" s="75" t="s">
        <v>5246</v>
      </c>
      <c r="BQ762" s="80">
        <v>45176</v>
      </c>
      <c r="BR762" s="75" t="s">
        <v>5247</v>
      </c>
      <c r="BS762" s="75" t="s">
        <v>1754</v>
      </c>
      <c r="BT762" s="75">
        <v>150</v>
      </c>
      <c r="BU762" s="75">
        <v>0</v>
      </c>
    </row>
    <row r="763" ht="36" spans="27:73">
      <c r="AA763" s="46">
        <v>1830733</v>
      </c>
      <c r="AB763" s="44" t="s">
        <v>1572</v>
      </c>
      <c r="AC763" s="44" t="s">
        <v>1623</v>
      </c>
      <c r="AD763" s="45" t="s">
        <v>345</v>
      </c>
      <c r="AE763" s="44" t="s">
        <v>359</v>
      </c>
      <c r="AF763" s="44">
        <v>600</v>
      </c>
      <c r="AG763" s="44">
        <v>0</v>
      </c>
      <c r="AH763" s="44">
        <f t="shared" si="150"/>
        <v>300</v>
      </c>
      <c r="AI763" s="44" t="s">
        <v>5248</v>
      </c>
      <c r="AJ763" s="50">
        <v>45519</v>
      </c>
      <c r="AK763" s="49" t="s">
        <v>5249</v>
      </c>
      <c r="AL763" s="44" t="s">
        <v>1608</v>
      </c>
      <c r="AQ763" s="52"/>
      <c r="AR763" s="52"/>
      <c r="AS763" s="52"/>
      <c r="AT763" s="52"/>
      <c r="AU763" s="52"/>
      <c r="AV763" s="52"/>
      <c r="AW763" s="52"/>
      <c r="AX763" s="52"/>
      <c r="AY763" s="96"/>
      <c r="AZ763" s="52"/>
      <c r="BJ763" s="76">
        <v>1612178</v>
      </c>
      <c r="BK763" s="75" t="s">
        <v>1572</v>
      </c>
      <c r="BL763" s="75" t="s">
        <v>1605</v>
      </c>
      <c r="BM763" s="75" t="s">
        <v>5241</v>
      </c>
      <c r="BN763" s="77" t="s">
        <v>40</v>
      </c>
      <c r="BO763" s="78">
        <v>75</v>
      </c>
      <c r="BP763" s="75" t="s">
        <v>5250</v>
      </c>
      <c r="BQ763" s="80">
        <v>45176</v>
      </c>
      <c r="BR763" s="75" t="s">
        <v>5251</v>
      </c>
      <c r="BS763" s="75" t="s">
        <v>1754</v>
      </c>
      <c r="BT763" s="75">
        <v>150</v>
      </c>
      <c r="BU763" s="75">
        <v>0</v>
      </c>
    </row>
    <row r="764" ht="40.5" spans="27:73">
      <c r="AA764" s="46">
        <v>1830733</v>
      </c>
      <c r="AB764" s="44" t="s">
        <v>1572</v>
      </c>
      <c r="AC764" s="44" t="s">
        <v>1623</v>
      </c>
      <c r="AD764" s="45" t="s">
        <v>1411</v>
      </c>
      <c r="AE764" s="44" t="s">
        <v>1412</v>
      </c>
      <c r="AF764" s="44">
        <v>600</v>
      </c>
      <c r="AG764" s="44">
        <v>0</v>
      </c>
      <c r="AH764" s="44">
        <f t="shared" si="150"/>
        <v>300</v>
      </c>
      <c r="AI764" s="44" t="s">
        <v>5252</v>
      </c>
      <c r="AJ764" s="50">
        <v>45519</v>
      </c>
      <c r="AK764" s="49" t="s">
        <v>5253</v>
      </c>
      <c r="AL764" s="44" t="s">
        <v>1608</v>
      </c>
      <c r="AQ764" s="52"/>
      <c r="AR764" s="52"/>
      <c r="AS764" s="52"/>
      <c r="AT764" s="52"/>
      <c r="AU764" s="52"/>
      <c r="AV764" s="52"/>
      <c r="AW764" s="52"/>
      <c r="AX764" s="52"/>
      <c r="AY764" s="96"/>
      <c r="AZ764" s="52"/>
      <c r="BJ764" s="76">
        <v>1612178</v>
      </c>
      <c r="BK764" s="75" t="s">
        <v>1572</v>
      </c>
      <c r="BL764" s="75" t="s">
        <v>1605</v>
      </c>
      <c r="BM764" s="75" t="s">
        <v>5241</v>
      </c>
      <c r="BN764" s="77" t="s">
        <v>40</v>
      </c>
      <c r="BO764" s="78">
        <v>75</v>
      </c>
      <c r="BP764" s="75" t="s">
        <v>5254</v>
      </c>
      <c r="BQ764" s="80">
        <v>45176</v>
      </c>
      <c r="BR764" s="75" t="s">
        <v>5255</v>
      </c>
      <c r="BS764" s="75" t="s">
        <v>1754</v>
      </c>
      <c r="BT764" s="75">
        <v>150</v>
      </c>
      <c r="BU764" s="75">
        <v>0</v>
      </c>
    </row>
    <row r="765" ht="36" spans="27:73">
      <c r="AA765" s="46">
        <v>1830733</v>
      </c>
      <c r="AB765" s="44" t="s">
        <v>1572</v>
      </c>
      <c r="AC765" s="44" t="s">
        <v>1623</v>
      </c>
      <c r="AD765" s="45" t="s">
        <v>345</v>
      </c>
      <c r="AE765" s="44" t="s">
        <v>359</v>
      </c>
      <c r="AF765" s="44">
        <v>600</v>
      </c>
      <c r="AG765" s="44">
        <v>0</v>
      </c>
      <c r="AH765" s="44">
        <f t="shared" si="150"/>
        <v>300</v>
      </c>
      <c r="AI765" s="44" t="s">
        <v>5256</v>
      </c>
      <c r="AJ765" s="50">
        <v>45519</v>
      </c>
      <c r="AK765" s="49" t="s">
        <v>5257</v>
      </c>
      <c r="AL765" s="44" t="s">
        <v>1608</v>
      </c>
      <c r="AQ765" s="52"/>
      <c r="AR765" s="52"/>
      <c r="AS765" s="52"/>
      <c r="AT765" s="52"/>
      <c r="AU765" s="52"/>
      <c r="AV765" s="52"/>
      <c r="AW765" s="52"/>
      <c r="AX765" s="52"/>
      <c r="AY765" s="96"/>
      <c r="AZ765" s="52"/>
      <c r="BJ765" s="76">
        <v>1612178</v>
      </c>
      <c r="BK765" s="75" t="s">
        <v>1572</v>
      </c>
      <c r="BL765" s="75" t="s">
        <v>1605</v>
      </c>
      <c r="BM765" s="75" t="s">
        <v>5241</v>
      </c>
      <c r="BN765" s="77" t="s">
        <v>40</v>
      </c>
      <c r="BO765" s="78">
        <v>75</v>
      </c>
      <c r="BP765" s="75" t="s">
        <v>5258</v>
      </c>
      <c r="BQ765" s="80">
        <v>45176</v>
      </c>
      <c r="BR765" s="75" t="s">
        <v>5259</v>
      </c>
      <c r="BS765" s="75" t="s">
        <v>1754</v>
      </c>
      <c r="BT765" s="75">
        <v>150</v>
      </c>
      <c r="BU765" s="75">
        <v>0</v>
      </c>
    </row>
    <row r="766" ht="36" spans="27:73">
      <c r="AA766" s="46">
        <v>1830733</v>
      </c>
      <c r="AB766" s="44" t="s">
        <v>1572</v>
      </c>
      <c r="AC766" s="44" t="s">
        <v>1623</v>
      </c>
      <c r="AD766" s="45" t="s">
        <v>345</v>
      </c>
      <c r="AE766" s="44" t="s">
        <v>359</v>
      </c>
      <c r="AF766" s="44">
        <v>600</v>
      </c>
      <c r="AG766" s="44">
        <v>0</v>
      </c>
      <c r="AH766" s="44">
        <f t="shared" si="150"/>
        <v>300</v>
      </c>
      <c r="AI766" s="44" t="s">
        <v>5260</v>
      </c>
      <c r="AJ766" s="50">
        <v>45519</v>
      </c>
      <c r="AK766" s="49" t="s">
        <v>3053</v>
      </c>
      <c r="AL766" s="44" t="s">
        <v>1608</v>
      </c>
      <c r="AQ766" s="52"/>
      <c r="AR766" s="52"/>
      <c r="AS766" s="52"/>
      <c r="AT766" s="52"/>
      <c r="AU766" s="52"/>
      <c r="AV766" s="52"/>
      <c r="AW766" s="52"/>
      <c r="AX766" s="52"/>
      <c r="AY766" s="96"/>
      <c r="AZ766" s="52"/>
      <c r="BJ766" s="76">
        <v>1612178</v>
      </c>
      <c r="BK766" s="75" t="s">
        <v>1572</v>
      </c>
      <c r="BL766" s="75" t="s">
        <v>1605</v>
      </c>
      <c r="BM766" s="75" t="s">
        <v>5241</v>
      </c>
      <c r="BN766" s="77" t="s">
        <v>40</v>
      </c>
      <c r="BO766" s="78">
        <v>75</v>
      </c>
      <c r="BP766" s="75" t="s">
        <v>5261</v>
      </c>
      <c r="BQ766" s="80">
        <v>45176</v>
      </c>
      <c r="BR766" s="75" t="s">
        <v>5262</v>
      </c>
      <c r="BS766" s="75" t="s">
        <v>1754</v>
      </c>
      <c r="BT766" s="75">
        <v>150</v>
      </c>
      <c r="BU766" s="75">
        <v>0</v>
      </c>
    </row>
    <row r="767" ht="40.5" spans="27:73">
      <c r="AA767" s="46">
        <v>1830733</v>
      </c>
      <c r="AB767" s="44" t="s">
        <v>1572</v>
      </c>
      <c r="AC767" s="44" t="s">
        <v>1623</v>
      </c>
      <c r="AD767" s="45" t="s">
        <v>846</v>
      </c>
      <c r="AE767" s="44" t="s">
        <v>847</v>
      </c>
      <c r="AF767" s="44">
        <v>600</v>
      </c>
      <c r="AG767" s="44">
        <v>0</v>
      </c>
      <c r="AH767" s="44">
        <f t="shared" si="150"/>
        <v>300</v>
      </c>
      <c r="AI767" s="44" t="s">
        <v>5263</v>
      </c>
      <c r="AJ767" s="50">
        <v>45519</v>
      </c>
      <c r="AK767" s="49" t="s">
        <v>4859</v>
      </c>
      <c r="AL767" s="44" t="s">
        <v>1608</v>
      </c>
      <c r="AQ767" s="52"/>
      <c r="AR767" s="52"/>
      <c r="AS767" s="52"/>
      <c r="AT767" s="52"/>
      <c r="AU767" s="52"/>
      <c r="AV767" s="52"/>
      <c r="AW767" s="52"/>
      <c r="AX767" s="52"/>
      <c r="AY767" s="96"/>
      <c r="AZ767" s="52"/>
      <c r="BJ767" s="76">
        <v>1612178</v>
      </c>
      <c r="BK767" s="75" t="s">
        <v>1572</v>
      </c>
      <c r="BL767" s="75" t="s">
        <v>1605</v>
      </c>
      <c r="BM767" s="75" t="s">
        <v>5241</v>
      </c>
      <c r="BN767" s="77" t="s">
        <v>40</v>
      </c>
      <c r="BO767" s="78">
        <v>75</v>
      </c>
      <c r="BP767" s="75" t="s">
        <v>5264</v>
      </c>
      <c r="BQ767" s="80">
        <v>45176</v>
      </c>
      <c r="BR767" s="75" t="s">
        <v>5265</v>
      </c>
      <c r="BS767" s="75" t="s">
        <v>1754</v>
      </c>
      <c r="BT767" s="75">
        <v>150</v>
      </c>
      <c r="BU767" s="75">
        <v>0</v>
      </c>
    </row>
    <row r="768" ht="36" spans="27:73">
      <c r="AA768" s="46">
        <v>1837571</v>
      </c>
      <c r="AB768" s="44" t="s">
        <v>1572</v>
      </c>
      <c r="AC768" s="44" t="s">
        <v>1623</v>
      </c>
      <c r="AD768" s="45" t="s">
        <v>380</v>
      </c>
      <c r="AE768" s="44" t="s">
        <v>1887</v>
      </c>
      <c r="AF768" s="44">
        <v>350</v>
      </c>
      <c r="AG768" s="44">
        <v>0</v>
      </c>
      <c r="AH768" s="44">
        <f t="shared" si="150"/>
        <v>175</v>
      </c>
      <c r="AI768" s="44" t="s">
        <v>5266</v>
      </c>
      <c r="AJ768" s="50">
        <v>45529</v>
      </c>
      <c r="AK768" s="49" t="s">
        <v>1889</v>
      </c>
      <c r="AL768" s="44" t="s">
        <v>1608</v>
      </c>
      <c r="AQ768" s="52"/>
      <c r="AR768" s="52"/>
      <c r="AS768" s="52"/>
      <c r="AT768" s="52"/>
      <c r="AU768" s="52"/>
      <c r="AV768" s="52"/>
      <c r="AW768" s="52"/>
      <c r="AX768" s="52"/>
      <c r="AY768" s="96"/>
      <c r="AZ768" s="52"/>
      <c r="BJ768" s="76">
        <v>1612178</v>
      </c>
      <c r="BK768" s="75" t="s">
        <v>1572</v>
      </c>
      <c r="BL768" s="75" t="s">
        <v>1605</v>
      </c>
      <c r="BM768" s="75" t="s">
        <v>576</v>
      </c>
      <c r="BN768" s="77" t="s">
        <v>4319</v>
      </c>
      <c r="BO768" s="78">
        <v>15</v>
      </c>
      <c r="BP768" s="75" t="s">
        <v>5267</v>
      </c>
      <c r="BQ768" s="80">
        <v>45176</v>
      </c>
      <c r="BR768" s="75" t="s">
        <v>5268</v>
      </c>
      <c r="BS768" s="75" t="s">
        <v>1754</v>
      </c>
      <c r="BT768" s="75">
        <v>30</v>
      </c>
      <c r="BU768" s="75">
        <v>0</v>
      </c>
    </row>
    <row r="769" ht="36" spans="27:73">
      <c r="AA769" s="46">
        <v>1837571</v>
      </c>
      <c r="AB769" s="44" t="s">
        <v>1572</v>
      </c>
      <c r="AC769" s="44" t="s">
        <v>1623</v>
      </c>
      <c r="AD769" s="45" t="s">
        <v>380</v>
      </c>
      <c r="AE769" s="44" t="s">
        <v>2207</v>
      </c>
      <c r="AF769" s="44">
        <v>350</v>
      </c>
      <c r="AG769" s="44">
        <v>0</v>
      </c>
      <c r="AH769" s="44">
        <f t="shared" si="150"/>
        <v>175</v>
      </c>
      <c r="AI769" s="44" t="s">
        <v>5269</v>
      </c>
      <c r="AJ769" s="50">
        <v>45529</v>
      </c>
      <c r="AK769" s="49" t="s">
        <v>2209</v>
      </c>
      <c r="AL769" s="44" t="s">
        <v>1608</v>
      </c>
      <c r="AQ769" s="52"/>
      <c r="AR769" s="52"/>
      <c r="AS769" s="52"/>
      <c r="AT769" s="52"/>
      <c r="AU769" s="52"/>
      <c r="AV769" s="52"/>
      <c r="AW769" s="52"/>
      <c r="AX769" s="52"/>
      <c r="AY769" s="96"/>
      <c r="AZ769" s="52"/>
      <c r="BJ769" s="76">
        <v>1612178</v>
      </c>
      <c r="BK769" s="75" t="s">
        <v>1572</v>
      </c>
      <c r="BL769" s="75" t="s">
        <v>1605</v>
      </c>
      <c r="BM769" s="75" t="s">
        <v>576</v>
      </c>
      <c r="BN769" s="77" t="s">
        <v>4319</v>
      </c>
      <c r="BO769" s="78">
        <v>15</v>
      </c>
      <c r="BP769" s="75" t="s">
        <v>5270</v>
      </c>
      <c r="BQ769" s="80">
        <v>45176</v>
      </c>
      <c r="BR769" s="75" t="s">
        <v>5271</v>
      </c>
      <c r="BS769" s="75" t="s">
        <v>1754</v>
      </c>
      <c r="BT769" s="75">
        <v>30</v>
      </c>
      <c r="BU769" s="75">
        <v>0</v>
      </c>
    </row>
    <row r="770" ht="36" spans="27:73">
      <c r="AA770" s="46">
        <v>1837571</v>
      </c>
      <c r="AB770" s="44" t="s">
        <v>1572</v>
      </c>
      <c r="AC770" s="44" t="s">
        <v>1623</v>
      </c>
      <c r="AD770" s="45" t="s">
        <v>380</v>
      </c>
      <c r="AE770" s="44" t="s">
        <v>1887</v>
      </c>
      <c r="AF770" s="44">
        <v>350</v>
      </c>
      <c r="AG770" s="44">
        <v>0</v>
      </c>
      <c r="AH770" s="44">
        <f t="shared" si="150"/>
        <v>175</v>
      </c>
      <c r="AI770" s="44" t="s">
        <v>5272</v>
      </c>
      <c r="AJ770" s="50">
        <v>45529</v>
      </c>
      <c r="AK770" s="49" t="s">
        <v>2219</v>
      </c>
      <c r="AL770" s="44" t="s">
        <v>1608</v>
      </c>
      <c r="AQ770" s="52"/>
      <c r="AR770" s="52"/>
      <c r="AS770" s="52"/>
      <c r="AT770" s="52"/>
      <c r="AU770" s="52"/>
      <c r="AV770" s="52"/>
      <c r="AW770" s="52"/>
      <c r="AX770" s="52"/>
      <c r="AY770" s="96"/>
      <c r="AZ770" s="52"/>
      <c r="BJ770" s="76">
        <v>1612178</v>
      </c>
      <c r="BK770" s="75" t="s">
        <v>1572</v>
      </c>
      <c r="BL770" s="75" t="s">
        <v>1605</v>
      </c>
      <c r="BM770" s="75" t="s">
        <v>576</v>
      </c>
      <c r="BN770" s="77" t="s">
        <v>4319</v>
      </c>
      <c r="BO770" s="78">
        <v>15</v>
      </c>
      <c r="BP770" s="75" t="s">
        <v>5273</v>
      </c>
      <c r="BQ770" s="80">
        <v>45176</v>
      </c>
      <c r="BR770" s="75" t="s">
        <v>5274</v>
      </c>
      <c r="BS770" s="75" t="s">
        <v>1754</v>
      </c>
      <c r="BT770" s="75">
        <v>30</v>
      </c>
      <c r="BU770" s="75">
        <v>0</v>
      </c>
    </row>
    <row r="771" ht="36" spans="27:73">
      <c r="AA771" s="46">
        <v>1837571</v>
      </c>
      <c r="AB771" s="44" t="s">
        <v>1572</v>
      </c>
      <c r="AC771" s="44" t="s">
        <v>1623</v>
      </c>
      <c r="AD771" s="45" t="s">
        <v>380</v>
      </c>
      <c r="AE771" s="44" t="s">
        <v>1672</v>
      </c>
      <c r="AF771" s="44">
        <v>350</v>
      </c>
      <c r="AG771" s="44">
        <v>0</v>
      </c>
      <c r="AH771" s="44">
        <f t="shared" si="150"/>
        <v>175</v>
      </c>
      <c r="AI771" s="44" t="s">
        <v>5275</v>
      </c>
      <c r="AJ771" s="50">
        <v>45529</v>
      </c>
      <c r="AK771" s="49" t="s">
        <v>1688</v>
      </c>
      <c r="AL771" s="44" t="s">
        <v>1608</v>
      </c>
      <c r="AQ771" s="52"/>
      <c r="AR771" s="52"/>
      <c r="AS771" s="52"/>
      <c r="AT771" s="52"/>
      <c r="AU771" s="52"/>
      <c r="AV771" s="52"/>
      <c r="AW771" s="52"/>
      <c r="AX771" s="52"/>
      <c r="AY771" s="96"/>
      <c r="AZ771" s="52"/>
      <c r="BJ771" s="76">
        <v>1612178</v>
      </c>
      <c r="BK771" s="75" t="s">
        <v>1572</v>
      </c>
      <c r="BL771" s="75" t="s">
        <v>1605</v>
      </c>
      <c r="BM771" s="75" t="s">
        <v>576</v>
      </c>
      <c r="BN771" s="77" t="s">
        <v>4331</v>
      </c>
      <c r="BO771" s="78">
        <v>50</v>
      </c>
      <c r="BP771" s="75" t="s">
        <v>5276</v>
      </c>
      <c r="BQ771" s="80">
        <v>45176</v>
      </c>
      <c r="BR771" s="75" t="s">
        <v>5277</v>
      </c>
      <c r="BS771" s="75" t="s">
        <v>1754</v>
      </c>
      <c r="BT771" s="75">
        <v>100</v>
      </c>
      <c r="BU771" s="75">
        <v>0</v>
      </c>
    </row>
    <row r="772" ht="48" spans="27:73">
      <c r="AA772" s="46">
        <v>1837571</v>
      </c>
      <c r="AB772" s="44" t="s">
        <v>1572</v>
      </c>
      <c r="AC772" s="44" t="s">
        <v>1623</v>
      </c>
      <c r="AD772" s="45" t="s">
        <v>380</v>
      </c>
      <c r="AE772" s="44" t="s">
        <v>5278</v>
      </c>
      <c r="AF772" s="44">
        <v>350</v>
      </c>
      <c r="AG772" s="44">
        <v>0</v>
      </c>
      <c r="AH772" s="44">
        <f t="shared" si="150"/>
        <v>175</v>
      </c>
      <c r="AI772" s="44" t="s">
        <v>5279</v>
      </c>
      <c r="AJ772" s="50">
        <v>45529</v>
      </c>
      <c r="AK772" s="49" t="s">
        <v>5280</v>
      </c>
      <c r="AL772" s="44" t="s">
        <v>1608</v>
      </c>
      <c r="AQ772" s="52"/>
      <c r="AR772" s="52"/>
      <c r="AS772" s="52"/>
      <c r="AT772" s="52"/>
      <c r="AU772" s="52"/>
      <c r="AV772" s="52"/>
      <c r="AW772" s="52"/>
      <c r="AX772" s="52"/>
      <c r="AY772" s="96"/>
      <c r="AZ772" s="52"/>
      <c r="BJ772" s="76">
        <v>1612178</v>
      </c>
      <c r="BK772" s="75" t="s">
        <v>1572</v>
      </c>
      <c r="BL772" s="75" t="s">
        <v>1605</v>
      </c>
      <c r="BM772" s="75" t="s">
        <v>5281</v>
      </c>
      <c r="BN772" s="77" t="s">
        <v>5282</v>
      </c>
      <c r="BO772" s="78">
        <v>750</v>
      </c>
      <c r="BP772" s="75" t="s">
        <v>5283</v>
      </c>
      <c r="BQ772" s="80">
        <v>45176</v>
      </c>
      <c r="BR772" s="75" t="s">
        <v>5284</v>
      </c>
      <c r="BS772" s="75" t="s">
        <v>1837</v>
      </c>
      <c r="BT772" s="75">
        <v>1500</v>
      </c>
      <c r="BU772" s="75">
        <v>0</v>
      </c>
    </row>
    <row r="773" ht="36" spans="27:73">
      <c r="AA773" s="46">
        <v>1837571</v>
      </c>
      <c r="AB773" s="44" t="s">
        <v>1572</v>
      </c>
      <c r="AC773" s="44" t="s">
        <v>1623</v>
      </c>
      <c r="AD773" s="45" t="s">
        <v>380</v>
      </c>
      <c r="AE773" s="44" t="s">
        <v>5285</v>
      </c>
      <c r="AF773" s="44">
        <v>260</v>
      </c>
      <c r="AG773" s="44">
        <v>0</v>
      </c>
      <c r="AH773" s="44">
        <f t="shared" ref="AH773:AH836" si="151">+(AF773+AG773)*0.5</f>
        <v>130</v>
      </c>
      <c r="AI773" s="44" t="s">
        <v>5286</v>
      </c>
      <c r="AJ773" s="50">
        <v>45529</v>
      </c>
      <c r="AK773" s="49" t="s">
        <v>5287</v>
      </c>
      <c r="AL773" s="44" t="s">
        <v>1608</v>
      </c>
      <c r="AQ773" s="52"/>
      <c r="AR773" s="52"/>
      <c r="AS773" s="52"/>
      <c r="AT773" s="52"/>
      <c r="AU773" s="52"/>
      <c r="AV773" s="52"/>
      <c r="AW773" s="52"/>
      <c r="AX773" s="52"/>
      <c r="AY773" s="96"/>
      <c r="AZ773" s="52"/>
      <c r="BJ773" s="76">
        <v>1612178</v>
      </c>
      <c r="BK773" s="75" t="s">
        <v>1572</v>
      </c>
      <c r="BL773" s="75" t="s">
        <v>1605</v>
      </c>
      <c r="BM773" s="75" t="s">
        <v>90</v>
      </c>
      <c r="BN773" s="77" t="s">
        <v>5288</v>
      </c>
      <c r="BO773" s="78">
        <v>50</v>
      </c>
      <c r="BP773" s="75" t="s">
        <v>5289</v>
      </c>
      <c r="BQ773" s="80">
        <v>45176</v>
      </c>
      <c r="BR773" s="75" t="s">
        <v>5290</v>
      </c>
      <c r="BS773" s="75" t="s">
        <v>1671</v>
      </c>
      <c r="BT773" s="75">
        <v>100</v>
      </c>
      <c r="BU773" s="75">
        <v>0</v>
      </c>
    </row>
    <row r="774" ht="36" spans="27:73">
      <c r="AA774" s="46">
        <v>1837571</v>
      </c>
      <c r="AB774" s="44" t="s">
        <v>1572</v>
      </c>
      <c r="AC774" s="44" t="s">
        <v>1623</v>
      </c>
      <c r="AD774" s="45" t="s">
        <v>380</v>
      </c>
      <c r="AE774" s="44" t="s">
        <v>5285</v>
      </c>
      <c r="AF774" s="44">
        <v>260</v>
      </c>
      <c r="AG774" s="44">
        <v>0</v>
      </c>
      <c r="AH774" s="44">
        <f t="shared" si="151"/>
        <v>130</v>
      </c>
      <c r="AI774" s="44" t="s">
        <v>5291</v>
      </c>
      <c r="AJ774" s="50">
        <v>45529</v>
      </c>
      <c r="AK774" s="49" t="s">
        <v>5292</v>
      </c>
      <c r="AL774" s="44" t="s">
        <v>1608</v>
      </c>
      <c r="AQ774" s="52"/>
      <c r="AR774" s="52"/>
      <c r="AS774" s="52"/>
      <c r="AT774" s="52"/>
      <c r="AU774" s="52"/>
      <c r="AV774" s="52"/>
      <c r="AW774" s="52"/>
      <c r="AX774" s="52"/>
      <c r="AY774" s="96"/>
      <c r="AZ774" s="52"/>
      <c r="BJ774" s="76">
        <v>1612178</v>
      </c>
      <c r="BK774" s="75" t="s">
        <v>1572</v>
      </c>
      <c r="BL774" s="75" t="s">
        <v>1605</v>
      </c>
      <c r="BM774" s="75" t="s">
        <v>90</v>
      </c>
      <c r="BN774" s="77" t="s">
        <v>5293</v>
      </c>
      <c r="BO774" s="78">
        <v>50</v>
      </c>
      <c r="BP774" s="75" t="s">
        <v>5294</v>
      </c>
      <c r="BQ774" s="80">
        <v>45176</v>
      </c>
      <c r="BR774" s="75" t="s">
        <v>5295</v>
      </c>
      <c r="BS774" s="75" t="s">
        <v>1671</v>
      </c>
      <c r="BT774" s="75">
        <v>100</v>
      </c>
      <c r="BU774" s="75">
        <v>0</v>
      </c>
    </row>
    <row r="775" ht="36" spans="27:73">
      <c r="AA775" s="46">
        <v>1837571</v>
      </c>
      <c r="AB775" s="44" t="s">
        <v>1572</v>
      </c>
      <c r="AC775" s="44" t="s">
        <v>1623</v>
      </c>
      <c r="AD775" s="45" t="s">
        <v>380</v>
      </c>
      <c r="AE775" s="44" t="s">
        <v>1905</v>
      </c>
      <c r="AF775" s="44">
        <v>260</v>
      </c>
      <c r="AG775" s="44">
        <v>0</v>
      </c>
      <c r="AH775" s="44">
        <f t="shared" si="151"/>
        <v>130</v>
      </c>
      <c r="AI775" s="44" t="s">
        <v>5296</v>
      </c>
      <c r="AJ775" s="50">
        <v>45529</v>
      </c>
      <c r="AK775" s="49" t="s">
        <v>1907</v>
      </c>
      <c r="AL775" s="44" t="s">
        <v>1608</v>
      </c>
      <c r="AQ775" s="52"/>
      <c r="AR775" s="52"/>
      <c r="AS775" s="52"/>
      <c r="AT775" s="52"/>
      <c r="AU775" s="52"/>
      <c r="AV775" s="52"/>
      <c r="AW775" s="52"/>
      <c r="AX775" s="52"/>
      <c r="AY775" s="96"/>
      <c r="AZ775" s="52"/>
      <c r="BJ775" s="76">
        <v>1612178</v>
      </c>
      <c r="BK775" s="75" t="s">
        <v>1572</v>
      </c>
      <c r="BL775" s="75" t="s">
        <v>1605</v>
      </c>
      <c r="BM775" s="75" t="s">
        <v>90</v>
      </c>
      <c r="BN775" s="77" t="s">
        <v>5297</v>
      </c>
      <c r="BO775" s="78">
        <v>50</v>
      </c>
      <c r="BP775" s="75" t="s">
        <v>5298</v>
      </c>
      <c r="BQ775" s="80">
        <v>45176</v>
      </c>
      <c r="BR775" s="75" t="s">
        <v>5299</v>
      </c>
      <c r="BS775" s="75" t="s">
        <v>1671</v>
      </c>
      <c r="BT775" s="75">
        <v>100</v>
      </c>
      <c r="BU775" s="75">
        <v>0</v>
      </c>
    </row>
    <row r="776" ht="36" spans="27:73">
      <c r="AA776" s="46">
        <v>1837571</v>
      </c>
      <c r="AB776" s="44" t="s">
        <v>1572</v>
      </c>
      <c r="AC776" s="44" t="s">
        <v>1623</v>
      </c>
      <c r="AD776" s="45" t="s">
        <v>380</v>
      </c>
      <c r="AE776" s="44" t="s">
        <v>381</v>
      </c>
      <c r="AF776" s="44">
        <v>260</v>
      </c>
      <c r="AG776" s="44">
        <v>0</v>
      </c>
      <c r="AH776" s="44">
        <f t="shared" si="151"/>
        <v>130</v>
      </c>
      <c r="AI776" s="44" t="s">
        <v>5300</v>
      </c>
      <c r="AJ776" s="50">
        <v>45529</v>
      </c>
      <c r="AK776" s="49" t="s">
        <v>5301</v>
      </c>
      <c r="AL776" s="44" t="s">
        <v>1608</v>
      </c>
      <c r="AQ776" s="52"/>
      <c r="AR776" s="52"/>
      <c r="AS776" s="52"/>
      <c r="AT776" s="52"/>
      <c r="AU776" s="52"/>
      <c r="AV776" s="52"/>
      <c r="AW776" s="52"/>
      <c r="AX776" s="52"/>
      <c r="AY776" s="96"/>
      <c r="AZ776" s="52"/>
      <c r="BJ776" s="76">
        <v>1612178</v>
      </c>
      <c r="BK776" s="75" t="s">
        <v>1572</v>
      </c>
      <c r="BL776" s="75" t="s">
        <v>1605</v>
      </c>
      <c r="BM776" s="75" t="s">
        <v>90</v>
      </c>
      <c r="BN776" s="77" t="s">
        <v>5302</v>
      </c>
      <c r="BO776" s="78">
        <v>50</v>
      </c>
      <c r="BP776" s="75" t="s">
        <v>5303</v>
      </c>
      <c r="BQ776" s="80">
        <v>45176</v>
      </c>
      <c r="BR776" s="75" t="s">
        <v>5304</v>
      </c>
      <c r="BS776" s="75" t="s">
        <v>1671</v>
      </c>
      <c r="BT776" s="75">
        <v>100</v>
      </c>
      <c r="BU776" s="75">
        <v>0</v>
      </c>
    </row>
    <row r="777" ht="36" spans="27:73">
      <c r="AA777" s="46">
        <v>1837571</v>
      </c>
      <c r="AB777" s="44" t="s">
        <v>1572</v>
      </c>
      <c r="AC777" s="44" t="s">
        <v>1623</v>
      </c>
      <c r="AD777" s="45" t="s">
        <v>380</v>
      </c>
      <c r="AE777" s="44" t="s">
        <v>2207</v>
      </c>
      <c r="AF777" s="44">
        <v>350</v>
      </c>
      <c r="AG777" s="44">
        <v>0</v>
      </c>
      <c r="AH777" s="44">
        <f t="shared" si="151"/>
        <v>175</v>
      </c>
      <c r="AI777" s="44" t="s">
        <v>5305</v>
      </c>
      <c r="AJ777" s="50">
        <v>45529</v>
      </c>
      <c r="AK777" s="49" t="s">
        <v>2214</v>
      </c>
      <c r="AL777" s="44" t="s">
        <v>1608</v>
      </c>
      <c r="AQ777" s="52"/>
      <c r="AR777" s="52"/>
      <c r="AS777" s="52"/>
      <c r="AT777" s="52"/>
      <c r="AU777" s="52"/>
      <c r="AV777" s="52"/>
      <c r="AW777" s="52"/>
      <c r="AX777" s="52"/>
      <c r="AY777" s="96"/>
      <c r="AZ777" s="52"/>
      <c r="BJ777" s="76">
        <v>1612178</v>
      </c>
      <c r="BK777" s="75" t="s">
        <v>1572</v>
      </c>
      <c r="BL777" s="75" t="s">
        <v>1605</v>
      </c>
      <c r="BM777" s="75" t="s">
        <v>90</v>
      </c>
      <c r="BN777" s="77" t="s">
        <v>5306</v>
      </c>
      <c r="BO777" s="78">
        <v>50</v>
      </c>
      <c r="BP777" s="75" t="s">
        <v>5307</v>
      </c>
      <c r="BQ777" s="80">
        <v>45176</v>
      </c>
      <c r="BR777" s="75" t="s">
        <v>5308</v>
      </c>
      <c r="BS777" s="75" t="s">
        <v>1671</v>
      </c>
      <c r="BT777" s="75">
        <v>100</v>
      </c>
      <c r="BU777" s="75">
        <v>0</v>
      </c>
    </row>
    <row r="778" ht="36" spans="27:73">
      <c r="AA778" s="46">
        <v>1837571</v>
      </c>
      <c r="AB778" s="44" t="s">
        <v>1572</v>
      </c>
      <c r="AC778" s="44" t="s">
        <v>1623</v>
      </c>
      <c r="AD778" s="45" t="s">
        <v>380</v>
      </c>
      <c r="AE778" s="44" t="s">
        <v>5285</v>
      </c>
      <c r="AF778" s="44">
        <v>260</v>
      </c>
      <c r="AG778" s="44">
        <v>0</v>
      </c>
      <c r="AH778" s="44">
        <f t="shared" si="151"/>
        <v>130</v>
      </c>
      <c r="AI778" s="44" t="s">
        <v>5309</v>
      </c>
      <c r="AJ778" s="50">
        <v>45529</v>
      </c>
      <c r="AK778" s="49" t="s">
        <v>5310</v>
      </c>
      <c r="AL778" s="44" t="s">
        <v>1608</v>
      </c>
      <c r="AQ778" s="52"/>
      <c r="AR778" s="52"/>
      <c r="AS778" s="52"/>
      <c r="AT778" s="52"/>
      <c r="AU778" s="52"/>
      <c r="AV778" s="52"/>
      <c r="AW778" s="52"/>
      <c r="AX778" s="52"/>
      <c r="AY778" s="96"/>
      <c r="AZ778" s="52"/>
      <c r="BJ778" s="76">
        <v>1612178</v>
      </c>
      <c r="BK778" s="75" t="s">
        <v>1572</v>
      </c>
      <c r="BL778" s="75" t="s">
        <v>1605</v>
      </c>
      <c r="BM778" s="75" t="s">
        <v>90</v>
      </c>
      <c r="BN778" s="77" t="s">
        <v>5311</v>
      </c>
      <c r="BO778" s="78">
        <v>50</v>
      </c>
      <c r="BP778" s="75" t="s">
        <v>5312</v>
      </c>
      <c r="BQ778" s="80">
        <v>45176</v>
      </c>
      <c r="BR778" s="75" t="s">
        <v>5313</v>
      </c>
      <c r="BS778" s="75" t="s">
        <v>1671</v>
      </c>
      <c r="BT778" s="75">
        <v>100</v>
      </c>
      <c r="BU778" s="75">
        <v>0</v>
      </c>
    </row>
    <row r="779" ht="36" spans="27:73">
      <c r="AA779" s="46">
        <v>1837571</v>
      </c>
      <c r="AB779" s="44" t="s">
        <v>1572</v>
      </c>
      <c r="AC779" s="44" t="s">
        <v>1623</v>
      </c>
      <c r="AD779" s="45" t="s">
        <v>380</v>
      </c>
      <c r="AE779" s="44" t="s">
        <v>5314</v>
      </c>
      <c r="AF779" s="44">
        <v>420</v>
      </c>
      <c r="AG779" s="44">
        <v>0</v>
      </c>
      <c r="AH779" s="44">
        <f t="shared" si="151"/>
        <v>210</v>
      </c>
      <c r="AI779" s="44" t="s">
        <v>5315</v>
      </c>
      <c r="AJ779" s="50">
        <v>45529</v>
      </c>
      <c r="AK779" s="49" t="s">
        <v>5316</v>
      </c>
      <c r="AL779" s="44" t="s">
        <v>1608</v>
      </c>
      <c r="AQ779" s="52"/>
      <c r="AR779" s="52"/>
      <c r="AS779" s="52"/>
      <c r="AT779" s="52"/>
      <c r="AU779" s="52"/>
      <c r="AV779" s="52"/>
      <c r="AW779" s="52"/>
      <c r="AX779" s="52"/>
      <c r="AY779" s="96"/>
      <c r="AZ779" s="52"/>
      <c r="BJ779" s="76">
        <v>1612178</v>
      </c>
      <c r="BK779" s="75" t="s">
        <v>1572</v>
      </c>
      <c r="BL779" s="75" t="s">
        <v>1605</v>
      </c>
      <c r="BM779" s="75" t="s">
        <v>198</v>
      </c>
      <c r="BN779" s="77" t="s">
        <v>128</v>
      </c>
      <c r="BO779" s="78">
        <v>250</v>
      </c>
      <c r="BP779" s="75" t="s">
        <v>5317</v>
      </c>
      <c r="BQ779" s="80">
        <v>45176</v>
      </c>
      <c r="BR779" s="75" t="s">
        <v>5318</v>
      </c>
      <c r="BS779" s="75" t="s">
        <v>1884</v>
      </c>
      <c r="BT779" s="75">
        <v>500</v>
      </c>
      <c r="BU779" s="75">
        <v>0</v>
      </c>
    </row>
    <row r="780" ht="36" spans="27:73">
      <c r="AA780" s="46">
        <v>1837571</v>
      </c>
      <c r="AB780" s="44" t="s">
        <v>1572</v>
      </c>
      <c r="AC780" s="44" t="s">
        <v>1623</v>
      </c>
      <c r="AD780" s="45" t="s">
        <v>380</v>
      </c>
      <c r="AE780" s="44" t="s">
        <v>5314</v>
      </c>
      <c r="AF780" s="44">
        <v>420</v>
      </c>
      <c r="AG780" s="44">
        <v>0</v>
      </c>
      <c r="AH780" s="44">
        <f t="shared" si="151"/>
        <v>210</v>
      </c>
      <c r="AI780" s="44" t="s">
        <v>5319</v>
      </c>
      <c r="AJ780" s="50">
        <v>45529</v>
      </c>
      <c r="AK780" s="49" t="s">
        <v>5320</v>
      </c>
      <c r="AL780" s="44" t="s">
        <v>1608</v>
      </c>
      <c r="AQ780" s="52"/>
      <c r="AR780" s="52"/>
      <c r="AS780" s="52"/>
      <c r="AT780" s="52"/>
      <c r="AU780" s="52"/>
      <c r="AV780" s="52"/>
      <c r="AW780" s="52"/>
      <c r="AX780" s="52"/>
      <c r="AY780" s="96"/>
      <c r="AZ780" s="52"/>
      <c r="BJ780" s="76">
        <v>1612178</v>
      </c>
      <c r="BK780" s="75" t="s">
        <v>1572</v>
      </c>
      <c r="BL780" s="75" t="s">
        <v>1605</v>
      </c>
      <c r="BM780" s="75" t="s">
        <v>116</v>
      </c>
      <c r="BN780" s="77" t="s">
        <v>117</v>
      </c>
      <c r="BO780" s="78">
        <v>45</v>
      </c>
      <c r="BP780" s="75" t="s">
        <v>5321</v>
      </c>
      <c r="BQ780" s="80">
        <v>45176</v>
      </c>
      <c r="BR780" s="75" t="s">
        <v>5322</v>
      </c>
      <c r="BS780" s="75" t="s">
        <v>1671</v>
      </c>
      <c r="BT780" s="75">
        <v>90</v>
      </c>
      <c r="BU780" s="75">
        <v>0</v>
      </c>
    </row>
    <row r="781" ht="36" spans="27:73">
      <c r="AA781" s="46">
        <v>1837571</v>
      </c>
      <c r="AB781" s="44" t="s">
        <v>1572</v>
      </c>
      <c r="AC781" s="44" t="s">
        <v>1623</v>
      </c>
      <c r="AD781" s="45" t="s">
        <v>380</v>
      </c>
      <c r="AE781" s="44" t="s">
        <v>5323</v>
      </c>
      <c r="AF781" s="44">
        <v>420</v>
      </c>
      <c r="AG781" s="44">
        <v>0</v>
      </c>
      <c r="AH781" s="44">
        <f t="shared" si="151"/>
        <v>210</v>
      </c>
      <c r="AI781" s="44" t="s">
        <v>5324</v>
      </c>
      <c r="AJ781" s="50">
        <v>45529</v>
      </c>
      <c r="AK781" s="49" t="s">
        <v>5325</v>
      </c>
      <c r="AL781" s="44" t="s">
        <v>1608</v>
      </c>
      <c r="AQ781" s="52"/>
      <c r="AR781" s="52"/>
      <c r="AS781" s="52"/>
      <c r="AT781" s="52"/>
      <c r="AU781" s="52"/>
      <c r="AV781" s="52"/>
      <c r="AW781" s="52"/>
      <c r="AX781" s="52"/>
      <c r="AY781" s="96"/>
      <c r="AZ781" s="52"/>
      <c r="BJ781" s="76">
        <v>1612178</v>
      </c>
      <c r="BK781" s="75" t="s">
        <v>1572</v>
      </c>
      <c r="BL781" s="75" t="s">
        <v>1605</v>
      </c>
      <c r="BM781" s="75" t="s">
        <v>116</v>
      </c>
      <c r="BN781" s="77" t="s">
        <v>117</v>
      </c>
      <c r="BO781" s="78">
        <v>45</v>
      </c>
      <c r="BP781" s="75" t="s">
        <v>5326</v>
      </c>
      <c r="BQ781" s="80">
        <v>45176</v>
      </c>
      <c r="BR781" s="75" t="s">
        <v>5327</v>
      </c>
      <c r="BS781" s="75" t="s">
        <v>1671</v>
      </c>
      <c r="BT781" s="75">
        <v>90</v>
      </c>
      <c r="BU781" s="75">
        <v>0</v>
      </c>
    </row>
    <row r="782" ht="36" spans="27:73">
      <c r="AA782" s="46">
        <v>1837571</v>
      </c>
      <c r="AB782" s="44" t="s">
        <v>1572</v>
      </c>
      <c r="AC782" s="44" t="s">
        <v>1623</v>
      </c>
      <c r="AD782" s="45" t="s">
        <v>380</v>
      </c>
      <c r="AE782" s="44" t="s">
        <v>4489</v>
      </c>
      <c r="AF782" s="44">
        <v>420</v>
      </c>
      <c r="AG782" s="44">
        <v>0</v>
      </c>
      <c r="AH782" s="44">
        <f t="shared" si="151"/>
        <v>210</v>
      </c>
      <c r="AI782" s="44" t="s">
        <v>5328</v>
      </c>
      <c r="AJ782" s="50">
        <v>45529</v>
      </c>
      <c r="AK782" s="49" t="s">
        <v>4491</v>
      </c>
      <c r="AL782" s="44" t="s">
        <v>1608</v>
      </c>
      <c r="AQ782" s="52"/>
      <c r="AR782" s="52"/>
      <c r="AS782" s="52"/>
      <c r="AT782" s="52"/>
      <c r="AU782" s="52"/>
      <c r="AV782" s="52"/>
      <c r="AW782" s="52"/>
      <c r="AX782" s="52"/>
      <c r="AY782" s="96"/>
      <c r="AZ782" s="52"/>
      <c r="BJ782" s="76">
        <v>1612178</v>
      </c>
      <c r="BK782" s="75" t="s">
        <v>1572</v>
      </c>
      <c r="BL782" s="75" t="s">
        <v>1605</v>
      </c>
      <c r="BM782" s="75" t="s">
        <v>531</v>
      </c>
      <c r="BN782" s="77" t="s">
        <v>536</v>
      </c>
      <c r="BO782" s="78">
        <v>17.5</v>
      </c>
      <c r="BP782" s="75" t="s">
        <v>5329</v>
      </c>
      <c r="BQ782" s="80">
        <v>45176</v>
      </c>
      <c r="BR782" s="75" t="s">
        <v>40</v>
      </c>
      <c r="BS782" s="75" t="s">
        <v>1671</v>
      </c>
      <c r="BT782" s="75">
        <v>35</v>
      </c>
      <c r="BU782" s="75">
        <v>0</v>
      </c>
    </row>
    <row r="783" ht="36" spans="27:73">
      <c r="AA783" s="46">
        <v>1837571</v>
      </c>
      <c r="AB783" s="44" t="s">
        <v>1572</v>
      </c>
      <c r="AC783" s="44" t="s">
        <v>1623</v>
      </c>
      <c r="AD783" s="45" t="s">
        <v>380</v>
      </c>
      <c r="AE783" s="44" t="s">
        <v>5314</v>
      </c>
      <c r="AF783" s="44">
        <v>420</v>
      </c>
      <c r="AG783" s="44">
        <v>0</v>
      </c>
      <c r="AH783" s="44">
        <f t="shared" si="151"/>
        <v>210</v>
      </c>
      <c r="AI783" s="44" t="s">
        <v>5330</v>
      </c>
      <c r="AJ783" s="50">
        <v>45529</v>
      </c>
      <c r="AK783" s="49" t="s">
        <v>5331</v>
      </c>
      <c r="AL783" s="44" t="s">
        <v>1608</v>
      </c>
      <c r="AQ783" s="52"/>
      <c r="AR783" s="52"/>
      <c r="AS783" s="52"/>
      <c r="AT783" s="52"/>
      <c r="AU783" s="52"/>
      <c r="AV783" s="52"/>
      <c r="AW783" s="52"/>
      <c r="AX783" s="52"/>
      <c r="AY783" s="96"/>
      <c r="AZ783" s="52"/>
      <c r="BJ783" s="76">
        <v>1612178</v>
      </c>
      <c r="BK783" s="75" t="s">
        <v>1572</v>
      </c>
      <c r="BL783" s="75" t="s">
        <v>1605</v>
      </c>
      <c r="BM783" s="75" t="s">
        <v>531</v>
      </c>
      <c r="BN783" s="77" t="s">
        <v>536</v>
      </c>
      <c r="BO783" s="78">
        <v>17.5</v>
      </c>
      <c r="BP783" s="75" t="s">
        <v>5332</v>
      </c>
      <c r="BQ783" s="80">
        <v>45176</v>
      </c>
      <c r="BR783" s="75" t="s">
        <v>40</v>
      </c>
      <c r="BS783" s="75" t="s">
        <v>1671</v>
      </c>
      <c r="BT783" s="75">
        <v>35</v>
      </c>
      <c r="BU783" s="75">
        <v>0</v>
      </c>
    </row>
    <row r="784" ht="36" spans="27:73">
      <c r="AA784" s="46">
        <v>1837778</v>
      </c>
      <c r="AB784" s="44" t="s">
        <v>1572</v>
      </c>
      <c r="AC784" s="44" t="s">
        <v>1623</v>
      </c>
      <c r="AD784" s="45" t="s">
        <v>682</v>
      </c>
      <c r="AE784" s="44" t="s">
        <v>1644</v>
      </c>
      <c r="AF784" s="44">
        <v>390</v>
      </c>
      <c r="AG784" s="44">
        <v>0</v>
      </c>
      <c r="AH784" s="44">
        <f t="shared" si="151"/>
        <v>195</v>
      </c>
      <c r="AI784" s="44" t="s">
        <v>5333</v>
      </c>
      <c r="AJ784" s="50">
        <v>45530</v>
      </c>
      <c r="AK784" s="49" t="s">
        <v>1646</v>
      </c>
      <c r="AL784" s="44" t="s">
        <v>1608</v>
      </c>
      <c r="AQ784" s="52"/>
      <c r="AR784" s="52"/>
      <c r="AS784" s="52"/>
      <c r="AT784" s="52"/>
      <c r="AU784" s="52"/>
      <c r="AV784" s="52"/>
      <c r="AW784" s="52"/>
      <c r="AX784" s="52"/>
      <c r="AY784" s="96"/>
      <c r="AZ784" s="52"/>
      <c r="BJ784" s="76">
        <v>1612178</v>
      </c>
      <c r="BK784" s="75" t="s">
        <v>1572</v>
      </c>
      <c r="BL784" s="75" t="s">
        <v>1605</v>
      </c>
      <c r="BM784" s="75" t="s">
        <v>531</v>
      </c>
      <c r="BN784" s="77" t="s">
        <v>532</v>
      </c>
      <c r="BO784" s="78">
        <v>10</v>
      </c>
      <c r="BP784" s="75" t="s">
        <v>5334</v>
      </c>
      <c r="BQ784" s="80">
        <v>45176</v>
      </c>
      <c r="BR784" s="75" t="s">
        <v>40</v>
      </c>
      <c r="BS784" s="75" t="s">
        <v>1671</v>
      </c>
      <c r="BT784" s="75">
        <v>20</v>
      </c>
      <c r="BU784" s="75">
        <v>0</v>
      </c>
    </row>
    <row r="785" ht="36" spans="27:73">
      <c r="AA785" s="46">
        <v>1837778</v>
      </c>
      <c r="AB785" s="44" t="s">
        <v>1572</v>
      </c>
      <c r="AC785" s="44" t="s">
        <v>1623</v>
      </c>
      <c r="AD785" s="45" t="s">
        <v>789</v>
      </c>
      <c r="AE785" s="44" t="s">
        <v>1653</v>
      </c>
      <c r="AF785" s="44">
        <v>830</v>
      </c>
      <c r="AG785" s="44">
        <v>0</v>
      </c>
      <c r="AH785" s="44">
        <f t="shared" si="151"/>
        <v>415</v>
      </c>
      <c r="AI785" s="44" t="s">
        <v>5335</v>
      </c>
      <c r="AJ785" s="50">
        <v>45530</v>
      </c>
      <c r="AK785" s="49" t="s">
        <v>1655</v>
      </c>
      <c r="AL785" s="44" t="s">
        <v>1608</v>
      </c>
      <c r="AQ785" s="52"/>
      <c r="AR785" s="52"/>
      <c r="AS785" s="52"/>
      <c r="AT785" s="52"/>
      <c r="AU785" s="52"/>
      <c r="AV785" s="52"/>
      <c r="AW785" s="52"/>
      <c r="AX785" s="52"/>
      <c r="AY785" s="96"/>
      <c r="AZ785" s="52"/>
      <c r="BJ785" s="76">
        <v>1612178</v>
      </c>
      <c r="BK785" s="75" t="s">
        <v>1572</v>
      </c>
      <c r="BL785" s="75" t="s">
        <v>1605</v>
      </c>
      <c r="BM785" s="75" t="s">
        <v>531</v>
      </c>
      <c r="BN785" s="77" t="s">
        <v>536</v>
      </c>
      <c r="BO785" s="78">
        <v>17.5</v>
      </c>
      <c r="BP785" s="75" t="s">
        <v>5336</v>
      </c>
      <c r="BQ785" s="80">
        <v>45176</v>
      </c>
      <c r="BR785" s="75" t="s">
        <v>40</v>
      </c>
      <c r="BS785" s="75" t="s">
        <v>1671</v>
      </c>
      <c r="BT785" s="75">
        <v>35</v>
      </c>
      <c r="BU785" s="75">
        <v>0</v>
      </c>
    </row>
    <row r="786" ht="36" spans="27:73">
      <c r="AA786" s="46">
        <v>1840703</v>
      </c>
      <c r="AB786" s="44" t="s">
        <v>1572</v>
      </c>
      <c r="AC786" s="44" t="s">
        <v>1605</v>
      </c>
      <c r="AD786" s="45" t="s">
        <v>1492</v>
      </c>
      <c r="AE786" s="44" t="s">
        <v>5337</v>
      </c>
      <c r="AF786" s="44">
        <v>350</v>
      </c>
      <c r="AG786" s="44">
        <v>0</v>
      </c>
      <c r="AH786" s="44">
        <f t="shared" si="151"/>
        <v>175</v>
      </c>
      <c r="AI786" s="44" t="s">
        <v>5338</v>
      </c>
      <c r="AJ786" s="50">
        <v>45533</v>
      </c>
      <c r="AK786" s="49" t="s">
        <v>5339</v>
      </c>
      <c r="AL786" s="44" t="s">
        <v>1613</v>
      </c>
      <c r="AQ786" s="52"/>
      <c r="AR786" s="52"/>
      <c r="AS786" s="52"/>
      <c r="AT786" s="52"/>
      <c r="AU786" s="52"/>
      <c r="AV786" s="52"/>
      <c r="AW786" s="52"/>
      <c r="AX786" s="52"/>
      <c r="AY786" s="96"/>
      <c r="AZ786" s="52"/>
      <c r="BJ786" s="76">
        <v>1612178</v>
      </c>
      <c r="BK786" s="75" t="s">
        <v>1572</v>
      </c>
      <c r="BL786" s="75" t="s">
        <v>1605</v>
      </c>
      <c r="BM786" s="75" t="s">
        <v>1145</v>
      </c>
      <c r="BN786" s="77" t="s">
        <v>5340</v>
      </c>
      <c r="BO786" s="78">
        <v>40</v>
      </c>
      <c r="BP786" s="75" t="s">
        <v>5341</v>
      </c>
      <c r="BQ786" s="80">
        <v>45176</v>
      </c>
      <c r="BR786" s="75" t="s">
        <v>5342</v>
      </c>
      <c r="BS786" s="75" t="s">
        <v>1613</v>
      </c>
      <c r="BT786" s="75">
        <v>80</v>
      </c>
      <c r="BU786" s="75">
        <v>0</v>
      </c>
    </row>
    <row r="787" ht="40.5" spans="27:73">
      <c r="AA787" s="46">
        <v>1840735</v>
      </c>
      <c r="AB787" s="44" t="s">
        <v>1572</v>
      </c>
      <c r="AC787" s="44" t="s">
        <v>1605</v>
      </c>
      <c r="AD787" s="45" t="s">
        <v>576</v>
      </c>
      <c r="AE787" s="44" t="s">
        <v>4319</v>
      </c>
      <c r="AF787" s="44">
        <v>30</v>
      </c>
      <c r="AG787" s="44">
        <v>0</v>
      </c>
      <c r="AH787" s="44">
        <f t="shared" si="151"/>
        <v>15</v>
      </c>
      <c r="AI787" s="44" t="s">
        <v>5343</v>
      </c>
      <c r="AJ787" s="50">
        <v>45533</v>
      </c>
      <c r="AK787" s="49" t="s">
        <v>5271</v>
      </c>
      <c r="AL787" s="44" t="s">
        <v>1754</v>
      </c>
      <c r="AQ787" s="52"/>
      <c r="AR787" s="52"/>
      <c r="AS787" s="52"/>
      <c r="AT787" s="52"/>
      <c r="AU787" s="52"/>
      <c r="AV787" s="52"/>
      <c r="AW787" s="52"/>
      <c r="AX787" s="52"/>
      <c r="AY787" s="96"/>
      <c r="AZ787" s="52"/>
      <c r="BJ787" s="76">
        <v>1612178</v>
      </c>
      <c r="BK787" s="75" t="s">
        <v>1572</v>
      </c>
      <c r="BL787" s="75" t="s">
        <v>1605</v>
      </c>
      <c r="BM787" s="75" t="s">
        <v>1138</v>
      </c>
      <c r="BN787" s="77" t="s">
        <v>1698</v>
      </c>
      <c r="BO787" s="78">
        <v>20</v>
      </c>
      <c r="BP787" s="75" t="s">
        <v>5344</v>
      </c>
      <c r="BQ787" s="80">
        <v>45176</v>
      </c>
      <c r="BR787" s="75" t="s">
        <v>5345</v>
      </c>
      <c r="BS787" s="75" t="s">
        <v>1613</v>
      </c>
      <c r="BT787" s="75">
        <v>40</v>
      </c>
      <c r="BU787" s="75">
        <v>0</v>
      </c>
    </row>
    <row r="788" ht="40.5" spans="27:73">
      <c r="AA788" s="46">
        <v>1840735</v>
      </c>
      <c r="AB788" s="44" t="s">
        <v>1572</v>
      </c>
      <c r="AC788" s="44" t="s">
        <v>1605</v>
      </c>
      <c r="AD788" s="45" t="s">
        <v>576</v>
      </c>
      <c r="AE788" s="44" t="s">
        <v>4319</v>
      </c>
      <c r="AF788" s="44">
        <v>30</v>
      </c>
      <c r="AG788" s="44">
        <v>0</v>
      </c>
      <c r="AH788" s="44">
        <f t="shared" si="151"/>
        <v>15</v>
      </c>
      <c r="AI788" s="44" t="s">
        <v>5346</v>
      </c>
      <c r="AJ788" s="50">
        <v>45533</v>
      </c>
      <c r="AK788" s="49" t="s">
        <v>5347</v>
      </c>
      <c r="AL788" s="44" t="s">
        <v>1754</v>
      </c>
      <c r="AQ788" s="52"/>
      <c r="AR788" s="52"/>
      <c r="AS788" s="52"/>
      <c r="AT788" s="52"/>
      <c r="AU788" s="52"/>
      <c r="AV788" s="52"/>
      <c r="AW788" s="52"/>
      <c r="AX788" s="52"/>
      <c r="AY788" s="96"/>
      <c r="AZ788" s="52"/>
      <c r="BJ788" s="76">
        <v>1612178</v>
      </c>
      <c r="BK788" s="75" t="s">
        <v>1572</v>
      </c>
      <c r="BL788" s="75" t="s">
        <v>1605</v>
      </c>
      <c r="BM788" s="75" t="s">
        <v>1138</v>
      </c>
      <c r="BN788" s="77" t="s">
        <v>1698</v>
      </c>
      <c r="BO788" s="78">
        <v>20</v>
      </c>
      <c r="BP788" s="75" t="s">
        <v>5348</v>
      </c>
      <c r="BQ788" s="80">
        <v>45176</v>
      </c>
      <c r="BR788" s="75" t="s">
        <v>5349</v>
      </c>
      <c r="BS788" s="75" t="s">
        <v>1613</v>
      </c>
      <c r="BT788" s="75">
        <v>40</v>
      </c>
      <c r="BU788" s="75">
        <v>0</v>
      </c>
    </row>
    <row r="789" ht="40.5" spans="27:73">
      <c r="AA789" s="46">
        <v>1840735</v>
      </c>
      <c r="AB789" s="44" t="s">
        <v>1572</v>
      </c>
      <c r="AC789" s="44" t="s">
        <v>1605</v>
      </c>
      <c r="AD789" s="45" t="s">
        <v>576</v>
      </c>
      <c r="AE789" s="44" t="s">
        <v>4319</v>
      </c>
      <c r="AF789" s="44">
        <v>30</v>
      </c>
      <c r="AG789" s="44">
        <v>0</v>
      </c>
      <c r="AH789" s="44">
        <f t="shared" si="151"/>
        <v>15</v>
      </c>
      <c r="AI789" s="44" t="s">
        <v>5350</v>
      </c>
      <c r="AJ789" s="50">
        <v>45533</v>
      </c>
      <c r="AK789" s="49" t="s">
        <v>5351</v>
      </c>
      <c r="AL789" s="44" t="s">
        <v>1754</v>
      </c>
      <c r="AQ789" s="52"/>
      <c r="AR789" s="52"/>
      <c r="AS789" s="52"/>
      <c r="AT789" s="52"/>
      <c r="AU789" s="52"/>
      <c r="AV789" s="52"/>
      <c r="AW789" s="52"/>
      <c r="AX789" s="52"/>
      <c r="AY789" s="96"/>
      <c r="AZ789" s="52"/>
      <c r="BJ789" s="76">
        <v>1612178</v>
      </c>
      <c r="BK789" s="75" t="s">
        <v>1572</v>
      </c>
      <c r="BL789" s="75" t="s">
        <v>1605</v>
      </c>
      <c r="BM789" s="75" t="s">
        <v>1138</v>
      </c>
      <c r="BN789" s="77" t="s">
        <v>1698</v>
      </c>
      <c r="BO789" s="78">
        <v>20</v>
      </c>
      <c r="BP789" s="75" t="s">
        <v>5352</v>
      </c>
      <c r="BQ789" s="80">
        <v>45176</v>
      </c>
      <c r="BR789" s="75" t="s">
        <v>5353</v>
      </c>
      <c r="BS789" s="75" t="s">
        <v>1613</v>
      </c>
      <c r="BT789" s="75">
        <v>40</v>
      </c>
      <c r="BU789" s="75">
        <v>0</v>
      </c>
    </row>
    <row r="790" ht="40.5" spans="27:73">
      <c r="AA790" s="46">
        <v>1840735</v>
      </c>
      <c r="AB790" s="44" t="s">
        <v>1572</v>
      </c>
      <c r="AC790" s="44" t="s">
        <v>1605</v>
      </c>
      <c r="AD790" s="45" t="s">
        <v>576</v>
      </c>
      <c r="AE790" s="44" t="s">
        <v>1774</v>
      </c>
      <c r="AF790" s="44">
        <v>30</v>
      </c>
      <c r="AG790" s="44">
        <v>0</v>
      </c>
      <c r="AH790" s="44">
        <f t="shared" si="151"/>
        <v>15</v>
      </c>
      <c r="AI790" s="44" t="s">
        <v>5354</v>
      </c>
      <c r="AJ790" s="50">
        <v>45533</v>
      </c>
      <c r="AK790" s="49" t="s">
        <v>1776</v>
      </c>
      <c r="AL790" s="44" t="s">
        <v>1754</v>
      </c>
      <c r="AQ790" s="52"/>
      <c r="AR790" s="52"/>
      <c r="AS790" s="52"/>
      <c r="AT790" s="52"/>
      <c r="AU790" s="52"/>
      <c r="AV790" s="52"/>
      <c r="AW790" s="52"/>
      <c r="AX790" s="52"/>
      <c r="AY790" s="96"/>
      <c r="AZ790" s="52"/>
      <c r="BJ790" s="76">
        <v>1612178</v>
      </c>
      <c r="BK790" s="75" t="s">
        <v>1572</v>
      </c>
      <c r="BL790" s="75" t="s">
        <v>1605</v>
      </c>
      <c r="BM790" s="75" t="s">
        <v>5355</v>
      </c>
      <c r="BN790" s="77" t="s">
        <v>5356</v>
      </c>
      <c r="BO790" s="78">
        <v>42.5</v>
      </c>
      <c r="BP790" s="75" t="s">
        <v>5357</v>
      </c>
      <c r="BQ790" s="80">
        <v>45176</v>
      </c>
      <c r="BR790" s="75" t="s">
        <v>5358</v>
      </c>
      <c r="BS790" s="75" t="s">
        <v>1613</v>
      </c>
      <c r="BT790" s="75">
        <v>85</v>
      </c>
      <c r="BU790" s="75">
        <v>0</v>
      </c>
    </row>
    <row r="791" ht="40.5" spans="27:73">
      <c r="AA791" s="46">
        <v>1840735</v>
      </c>
      <c r="AB791" s="44" t="s">
        <v>1572</v>
      </c>
      <c r="AC791" s="44" t="s">
        <v>1605</v>
      </c>
      <c r="AD791" s="45" t="s">
        <v>576</v>
      </c>
      <c r="AE791" s="44" t="s">
        <v>1801</v>
      </c>
      <c r="AF791" s="44">
        <v>200</v>
      </c>
      <c r="AG791" s="44">
        <v>0</v>
      </c>
      <c r="AH791" s="44">
        <f t="shared" si="151"/>
        <v>100</v>
      </c>
      <c r="AI791" s="44" t="s">
        <v>5359</v>
      </c>
      <c r="AJ791" s="50">
        <v>45533</v>
      </c>
      <c r="AK791" s="49" t="s">
        <v>1815</v>
      </c>
      <c r="AL791" s="44" t="s">
        <v>1754</v>
      </c>
      <c r="AQ791" s="52"/>
      <c r="AR791" s="52"/>
      <c r="AS791" s="52"/>
      <c r="AT791" s="52"/>
      <c r="AU791" s="52"/>
      <c r="AV791" s="52"/>
      <c r="AW791" s="52"/>
      <c r="AX791" s="52"/>
      <c r="AY791" s="96"/>
      <c r="AZ791" s="52"/>
      <c r="BJ791" s="76">
        <v>1612178</v>
      </c>
      <c r="BK791" s="75" t="s">
        <v>1572</v>
      </c>
      <c r="BL791" s="75" t="s">
        <v>1605</v>
      </c>
      <c r="BM791" s="75" t="s">
        <v>600</v>
      </c>
      <c r="BN791" s="77" t="s">
        <v>5360</v>
      </c>
      <c r="BO791" s="78">
        <v>150</v>
      </c>
      <c r="BP791" s="75" t="s">
        <v>5361</v>
      </c>
      <c r="BQ791" s="80">
        <v>45176</v>
      </c>
      <c r="BR791" s="75" t="s">
        <v>5362</v>
      </c>
      <c r="BS791" s="75" t="s">
        <v>1697</v>
      </c>
      <c r="BT791" s="75">
        <v>300</v>
      </c>
      <c r="BU791" s="75">
        <v>0</v>
      </c>
    </row>
    <row r="792" ht="40.5" spans="27:73">
      <c r="AA792" s="46">
        <v>1840735</v>
      </c>
      <c r="AB792" s="44" t="s">
        <v>1572</v>
      </c>
      <c r="AC792" s="44" t="s">
        <v>1605</v>
      </c>
      <c r="AD792" s="45" t="s">
        <v>576</v>
      </c>
      <c r="AE792" s="44" t="s">
        <v>5363</v>
      </c>
      <c r="AF792" s="44">
        <v>200</v>
      </c>
      <c r="AG792" s="44">
        <v>0</v>
      </c>
      <c r="AH792" s="44">
        <f t="shared" si="151"/>
        <v>100</v>
      </c>
      <c r="AI792" s="44" t="s">
        <v>5364</v>
      </c>
      <c r="AJ792" s="50">
        <v>45533</v>
      </c>
      <c r="AK792" s="49" t="s">
        <v>5365</v>
      </c>
      <c r="AL792" s="44" t="s">
        <v>1754</v>
      </c>
      <c r="AQ792" s="52"/>
      <c r="AR792" s="52"/>
      <c r="AS792" s="52"/>
      <c r="AT792" s="52"/>
      <c r="AU792" s="52"/>
      <c r="AV792" s="52"/>
      <c r="AW792" s="52"/>
      <c r="AX792" s="52"/>
      <c r="AY792" s="96"/>
      <c r="AZ792" s="52"/>
      <c r="BJ792" s="76">
        <v>1612178</v>
      </c>
      <c r="BK792" s="75" t="s">
        <v>1572</v>
      </c>
      <c r="BL792" s="75" t="s">
        <v>1605</v>
      </c>
      <c r="BM792" s="75" t="s">
        <v>542</v>
      </c>
      <c r="BN792" s="77" t="s">
        <v>547</v>
      </c>
      <c r="BO792" s="78">
        <v>20</v>
      </c>
      <c r="BP792" s="75" t="s">
        <v>5366</v>
      </c>
      <c r="BQ792" s="80">
        <v>45176</v>
      </c>
      <c r="BR792" s="75" t="s">
        <v>5367</v>
      </c>
      <c r="BS792" s="75" t="s">
        <v>1671</v>
      </c>
      <c r="BT792" s="75">
        <v>40</v>
      </c>
      <c r="BU792" s="75">
        <v>0</v>
      </c>
    </row>
    <row r="793" ht="36" spans="27:73">
      <c r="AA793" s="46">
        <v>1840735</v>
      </c>
      <c r="AB793" s="44" t="s">
        <v>1572</v>
      </c>
      <c r="AC793" s="44" t="s">
        <v>1605</v>
      </c>
      <c r="AD793" s="45" t="s">
        <v>657</v>
      </c>
      <c r="AE793" s="44" t="s">
        <v>658</v>
      </c>
      <c r="AF793" s="44">
        <v>400</v>
      </c>
      <c r="AG793" s="44">
        <v>0</v>
      </c>
      <c r="AH793" s="44">
        <f t="shared" si="151"/>
        <v>200</v>
      </c>
      <c r="AI793" s="44" t="s">
        <v>5368</v>
      </c>
      <c r="AJ793" s="50">
        <v>45533</v>
      </c>
      <c r="AK793" s="49" t="s">
        <v>1684</v>
      </c>
      <c r="AL793" s="44" t="s">
        <v>1613</v>
      </c>
      <c r="AQ793" s="52"/>
      <c r="AR793" s="52"/>
      <c r="AS793" s="52"/>
      <c r="AT793" s="52"/>
      <c r="AU793" s="52"/>
      <c r="AV793" s="52"/>
      <c r="AW793" s="52"/>
      <c r="AX793" s="52"/>
      <c r="AY793" s="96"/>
      <c r="AZ793" s="52"/>
      <c r="BJ793" s="76">
        <v>1612178</v>
      </c>
      <c r="BK793" s="75" t="s">
        <v>1572</v>
      </c>
      <c r="BL793" s="75" t="s">
        <v>1605</v>
      </c>
      <c r="BM793" s="75" t="s">
        <v>542</v>
      </c>
      <c r="BN793" s="77" t="s">
        <v>547</v>
      </c>
      <c r="BO793" s="78">
        <v>20</v>
      </c>
      <c r="BP793" s="75" t="s">
        <v>5369</v>
      </c>
      <c r="BQ793" s="80">
        <v>45176</v>
      </c>
      <c r="BR793" s="75" t="s">
        <v>5370</v>
      </c>
      <c r="BS793" s="75" t="s">
        <v>1671</v>
      </c>
      <c r="BT793" s="75">
        <v>40</v>
      </c>
      <c r="BU793" s="75">
        <v>0</v>
      </c>
    </row>
    <row r="794" ht="36" spans="27:73">
      <c r="AA794" s="46">
        <v>1840735</v>
      </c>
      <c r="AB794" s="44" t="s">
        <v>1572</v>
      </c>
      <c r="AC794" s="44" t="s">
        <v>1605</v>
      </c>
      <c r="AD794" s="45" t="s">
        <v>657</v>
      </c>
      <c r="AE794" s="44" t="s">
        <v>658</v>
      </c>
      <c r="AF794" s="44">
        <v>400</v>
      </c>
      <c r="AG794" s="44">
        <v>0</v>
      </c>
      <c r="AH794" s="44">
        <f t="shared" si="151"/>
        <v>200</v>
      </c>
      <c r="AI794" s="44" t="s">
        <v>5371</v>
      </c>
      <c r="AJ794" s="50">
        <v>45533</v>
      </c>
      <c r="AK794" s="49" t="s">
        <v>3136</v>
      </c>
      <c r="AL794" s="44" t="s">
        <v>1613</v>
      </c>
      <c r="AQ794" s="52"/>
      <c r="AR794" s="52"/>
      <c r="AS794" s="52"/>
      <c r="AT794" s="52"/>
      <c r="AU794" s="52"/>
      <c r="AV794" s="52"/>
      <c r="AW794" s="52"/>
      <c r="AX794" s="52"/>
      <c r="AY794" s="96"/>
      <c r="AZ794" s="52"/>
      <c r="BJ794" s="76">
        <v>1612178</v>
      </c>
      <c r="BK794" s="75" t="s">
        <v>1572</v>
      </c>
      <c r="BL794" s="75" t="s">
        <v>1605</v>
      </c>
      <c r="BM794" s="75" t="s">
        <v>542</v>
      </c>
      <c r="BN794" s="77" t="s">
        <v>547</v>
      </c>
      <c r="BO794" s="78">
        <v>20</v>
      </c>
      <c r="BP794" s="75" t="s">
        <v>5372</v>
      </c>
      <c r="BQ794" s="80">
        <v>45176</v>
      </c>
      <c r="BR794" s="75" t="s">
        <v>5373</v>
      </c>
      <c r="BS794" s="75" t="s">
        <v>1671</v>
      </c>
      <c r="BT794" s="75">
        <v>40</v>
      </c>
      <c r="BU794" s="75">
        <v>0</v>
      </c>
    </row>
    <row r="795" ht="36" spans="27:73">
      <c r="AA795" s="46">
        <v>1840735</v>
      </c>
      <c r="AB795" s="44" t="s">
        <v>1572</v>
      </c>
      <c r="AC795" s="44" t="s">
        <v>1605</v>
      </c>
      <c r="AD795" s="45" t="s">
        <v>1656</v>
      </c>
      <c r="AE795" s="44" t="s">
        <v>1632</v>
      </c>
      <c r="AF795" s="44">
        <v>100</v>
      </c>
      <c r="AG795" s="44">
        <v>0</v>
      </c>
      <c r="AH795" s="44">
        <f t="shared" si="151"/>
        <v>50</v>
      </c>
      <c r="AI795" s="44" t="s">
        <v>5374</v>
      </c>
      <c r="AJ795" s="50">
        <v>45533</v>
      </c>
      <c r="AK795" s="49" t="s">
        <v>1690</v>
      </c>
      <c r="AL795" s="44" t="s">
        <v>1613</v>
      </c>
      <c r="AQ795" s="52"/>
      <c r="AR795" s="52"/>
      <c r="AS795" s="52"/>
      <c r="AT795" s="52"/>
      <c r="AU795" s="52"/>
      <c r="AV795" s="52"/>
      <c r="AW795" s="52"/>
      <c r="AX795" s="52"/>
      <c r="AY795" s="96"/>
      <c r="AZ795" s="52"/>
      <c r="BJ795" s="76">
        <v>1612178</v>
      </c>
      <c r="BK795" s="75" t="s">
        <v>1572</v>
      </c>
      <c r="BL795" s="75" t="s">
        <v>1605</v>
      </c>
      <c r="BM795" s="75" t="s">
        <v>542</v>
      </c>
      <c r="BN795" s="77" t="s">
        <v>547</v>
      </c>
      <c r="BO795" s="78">
        <v>20</v>
      </c>
      <c r="BP795" s="75" t="s">
        <v>5375</v>
      </c>
      <c r="BQ795" s="80">
        <v>45176</v>
      </c>
      <c r="BR795" s="75" t="s">
        <v>5376</v>
      </c>
      <c r="BS795" s="75" t="s">
        <v>1671</v>
      </c>
      <c r="BT795" s="75">
        <v>40</v>
      </c>
      <c r="BU795" s="75">
        <v>0</v>
      </c>
    </row>
    <row r="796" ht="40.5" spans="27:73">
      <c r="AA796" s="46">
        <v>1840735</v>
      </c>
      <c r="AB796" s="44" t="s">
        <v>1572</v>
      </c>
      <c r="AC796" s="44" t="s">
        <v>1605</v>
      </c>
      <c r="AD796" s="45" t="s">
        <v>3123</v>
      </c>
      <c r="AE796" s="44" t="s">
        <v>40</v>
      </c>
      <c r="AF796" s="44">
        <v>400</v>
      </c>
      <c r="AG796" s="44">
        <v>0</v>
      </c>
      <c r="AH796" s="44">
        <f t="shared" si="151"/>
        <v>200</v>
      </c>
      <c r="AI796" s="44" t="s">
        <v>5377</v>
      </c>
      <c r="AJ796" s="50">
        <v>45533</v>
      </c>
      <c r="AK796" s="49" t="s">
        <v>5378</v>
      </c>
      <c r="AL796" s="44" t="s">
        <v>1613</v>
      </c>
      <c r="AQ796" s="52"/>
      <c r="AR796" s="52"/>
      <c r="AS796" s="52"/>
      <c r="AT796" s="52"/>
      <c r="AU796" s="52"/>
      <c r="AV796" s="52"/>
      <c r="AW796" s="52"/>
      <c r="AX796" s="52"/>
      <c r="AY796" s="96"/>
      <c r="AZ796" s="52"/>
      <c r="BJ796" s="76">
        <v>1612178</v>
      </c>
      <c r="BK796" s="75" t="s">
        <v>1572</v>
      </c>
      <c r="BL796" s="75" t="s">
        <v>1605</v>
      </c>
      <c r="BM796" s="75" t="s">
        <v>542</v>
      </c>
      <c r="BN796" s="77" t="s">
        <v>546</v>
      </c>
      <c r="BO796" s="78">
        <v>20</v>
      </c>
      <c r="BP796" s="75" t="s">
        <v>5379</v>
      </c>
      <c r="BQ796" s="80">
        <v>45176</v>
      </c>
      <c r="BR796" s="75" t="s">
        <v>5380</v>
      </c>
      <c r="BS796" s="75" t="s">
        <v>1671</v>
      </c>
      <c r="BT796" s="75">
        <v>40</v>
      </c>
      <c r="BU796" s="75">
        <v>0</v>
      </c>
    </row>
    <row r="797" ht="36" spans="27:73">
      <c r="AA797" s="46">
        <v>1840735</v>
      </c>
      <c r="AB797" s="44" t="s">
        <v>1572</v>
      </c>
      <c r="AC797" s="44" t="s">
        <v>1605</v>
      </c>
      <c r="AD797" s="45" t="s">
        <v>116</v>
      </c>
      <c r="AE797" s="44" t="s">
        <v>117</v>
      </c>
      <c r="AF797" s="44">
        <v>90</v>
      </c>
      <c r="AG797" s="44">
        <v>0</v>
      </c>
      <c r="AH797" s="44">
        <f t="shared" si="151"/>
        <v>45</v>
      </c>
      <c r="AI797" s="44" t="s">
        <v>5381</v>
      </c>
      <c r="AJ797" s="50">
        <v>45533</v>
      </c>
      <c r="AK797" s="49" t="s">
        <v>5322</v>
      </c>
      <c r="AL797" s="44" t="s">
        <v>1671</v>
      </c>
      <c r="AQ797" s="52"/>
      <c r="AR797" s="52"/>
      <c r="AS797" s="52"/>
      <c r="AT797" s="52"/>
      <c r="AU797" s="52"/>
      <c r="AV797" s="52"/>
      <c r="AW797" s="52"/>
      <c r="AX797" s="52"/>
      <c r="AY797" s="96"/>
      <c r="AZ797" s="52"/>
      <c r="BJ797" s="76">
        <v>1612178</v>
      </c>
      <c r="BK797" s="75" t="s">
        <v>1572</v>
      </c>
      <c r="BL797" s="75" t="s">
        <v>1605</v>
      </c>
      <c r="BM797" s="75" t="s">
        <v>542</v>
      </c>
      <c r="BN797" s="77" t="s">
        <v>546</v>
      </c>
      <c r="BO797" s="78">
        <v>20</v>
      </c>
      <c r="BP797" s="75" t="s">
        <v>5382</v>
      </c>
      <c r="BQ797" s="80">
        <v>45176</v>
      </c>
      <c r="BR797" s="75" t="s">
        <v>5383</v>
      </c>
      <c r="BS797" s="75" t="s">
        <v>1671</v>
      </c>
      <c r="BT797" s="75">
        <v>40</v>
      </c>
      <c r="BU797" s="75">
        <v>0</v>
      </c>
    </row>
    <row r="798" ht="36" spans="27:73">
      <c r="AA798" s="46">
        <v>1840735</v>
      </c>
      <c r="AB798" s="44" t="s">
        <v>1572</v>
      </c>
      <c r="AC798" s="44" t="s">
        <v>1605</v>
      </c>
      <c r="AD798" s="45" t="s">
        <v>116</v>
      </c>
      <c r="AE798" s="44" t="s">
        <v>117</v>
      </c>
      <c r="AF798" s="44">
        <v>90</v>
      </c>
      <c r="AG798" s="44">
        <v>0</v>
      </c>
      <c r="AH798" s="44">
        <f t="shared" si="151"/>
        <v>45</v>
      </c>
      <c r="AI798" s="44" t="s">
        <v>5384</v>
      </c>
      <c r="AJ798" s="50">
        <v>45533</v>
      </c>
      <c r="AK798" s="49" t="s">
        <v>5327</v>
      </c>
      <c r="AL798" s="44" t="s">
        <v>1671</v>
      </c>
      <c r="AQ798" s="52"/>
      <c r="AR798" s="52"/>
      <c r="AS798" s="52"/>
      <c r="AT798" s="52"/>
      <c r="AU798" s="52"/>
      <c r="AV798" s="52"/>
      <c r="AW798" s="52"/>
      <c r="AX798" s="52"/>
      <c r="AY798" s="96"/>
      <c r="AZ798" s="52"/>
      <c r="BJ798" s="76">
        <v>1612178</v>
      </c>
      <c r="BK798" s="75" t="s">
        <v>1572</v>
      </c>
      <c r="BL798" s="75" t="s">
        <v>1605</v>
      </c>
      <c r="BM798" s="75" t="s">
        <v>542</v>
      </c>
      <c r="BN798" s="77" t="s">
        <v>546</v>
      </c>
      <c r="BO798" s="78">
        <v>20</v>
      </c>
      <c r="BP798" s="75" t="s">
        <v>5385</v>
      </c>
      <c r="BQ798" s="80">
        <v>45176</v>
      </c>
      <c r="BR798" s="75" t="s">
        <v>5386</v>
      </c>
      <c r="BS798" s="75" t="s">
        <v>1671</v>
      </c>
      <c r="BT798" s="75">
        <v>40</v>
      </c>
      <c r="BU798" s="75">
        <v>0</v>
      </c>
    </row>
    <row r="799" ht="36" spans="27:73">
      <c r="AA799" s="46">
        <v>1840735</v>
      </c>
      <c r="AB799" s="44" t="s">
        <v>1572</v>
      </c>
      <c r="AC799" s="44" t="s">
        <v>1605</v>
      </c>
      <c r="AD799" s="45" t="s">
        <v>820</v>
      </c>
      <c r="AE799" s="44" t="s">
        <v>40</v>
      </c>
      <c r="AF799" s="44">
        <v>90</v>
      </c>
      <c r="AG799" s="44">
        <v>0</v>
      </c>
      <c r="AH799" s="44">
        <f t="shared" si="151"/>
        <v>45</v>
      </c>
      <c r="AI799" s="44" t="s">
        <v>5387</v>
      </c>
      <c r="AJ799" s="50">
        <v>45533</v>
      </c>
      <c r="AK799" s="49" t="s">
        <v>5388</v>
      </c>
      <c r="AL799" s="44" t="s">
        <v>1671</v>
      </c>
      <c r="AQ799" s="52"/>
      <c r="AR799" s="52"/>
      <c r="AS799" s="52"/>
      <c r="AT799" s="52"/>
      <c r="AU799" s="52"/>
      <c r="AV799" s="52"/>
      <c r="AW799" s="52"/>
      <c r="AX799" s="52"/>
      <c r="AY799" s="96"/>
      <c r="AZ799" s="52"/>
      <c r="BJ799" s="76">
        <v>1612178</v>
      </c>
      <c r="BK799" s="75" t="s">
        <v>1572</v>
      </c>
      <c r="BL799" s="75" t="s">
        <v>1605</v>
      </c>
      <c r="BM799" s="75" t="s">
        <v>542</v>
      </c>
      <c r="BN799" s="77" t="s">
        <v>305</v>
      </c>
      <c r="BO799" s="78">
        <v>20</v>
      </c>
      <c r="BP799" s="75" t="s">
        <v>5389</v>
      </c>
      <c r="BQ799" s="80">
        <v>45176</v>
      </c>
      <c r="BR799" s="75" t="s">
        <v>5390</v>
      </c>
      <c r="BS799" s="75" t="s">
        <v>1671</v>
      </c>
      <c r="BT799" s="75">
        <v>40</v>
      </c>
      <c r="BU799" s="75">
        <v>0</v>
      </c>
    </row>
    <row r="800" ht="36" spans="27:73">
      <c r="AA800" s="46">
        <v>1840735</v>
      </c>
      <c r="AB800" s="44" t="s">
        <v>1572</v>
      </c>
      <c r="AC800" s="44" t="s">
        <v>1605</v>
      </c>
      <c r="AD800" s="45" t="s">
        <v>820</v>
      </c>
      <c r="AE800" s="44" t="s">
        <v>40</v>
      </c>
      <c r="AF800" s="44">
        <v>90</v>
      </c>
      <c r="AG800" s="44">
        <v>0</v>
      </c>
      <c r="AH800" s="44">
        <f t="shared" si="151"/>
        <v>45</v>
      </c>
      <c r="AI800" s="44" t="s">
        <v>5391</v>
      </c>
      <c r="AJ800" s="50">
        <v>45533</v>
      </c>
      <c r="AK800" s="49" t="s">
        <v>5392</v>
      </c>
      <c r="AL800" s="44" t="s">
        <v>1671</v>
      </c>
      <c r="AQ800" s="52"/>
      <c r="AR800" s="52"/>
      <c r="AS800" s="52"/>
      <c r="AT800" s="52"/>
      <c r="AU800" s="52"/>
      <c r="AV800" s="52"/>
      <c r="AW800" s="52"/>
      <c r="AX800" s="52"/>
      <c r="AY800" s="96"/>
      <c r="AZ800" s="52"/>
      <c r="BJ800" s="76">
        <v>1612178</v>
      </c>
      <c r="BK800" s="75" t="s">
        <v>1572</v>
      </c>
      <c r="BL800" s="75" t="s">
        <v>1605</v>
      </c>
      <c r="BM800" s="75" t="s">
        <v>542</v>
      </c>
      <c r="BN800" s="77" t="s">
        <v>543</v>
      </c>
      <c r="BO800" s="78">
        <v>20</v>
      </c>
      <c r="BP800" s="75" t="s">
        <v>5393</v>
      </c>
      <c r="BQ800" s="80">
        <v>45176</v>
      </c>
      <c r="BR800" s="75" t="s">
        <v>5394</v>
      </c>
      <c r="BS800" s="75" t="s">
        <v>1671</v>
      </c>
      <c r="BT800" s="75">
        <v>40</v>
      </c>
      <c r="BU800" s="75">
        <v>0</v>
      </c>
    </row>
    <row r="801" ht="60" spans="27:73">
      <c r="AA801" s="46">
        <v>1840735</v>
      </c>
      <c r="AB801" s="44" t="s">
        <v>1572</v>
      </c>
      <c r="AC801" s="44" t="s">
        <v>1605</v>
      </c>
      <c r="AD801" s="45" t="s">
        <v>820</v>
      </c>
      <c r="AE801" s="44" t="s">
        <v>40</v>
      </c>
      <c r="AF801" s="44">
        <v>90</v>
      </c>
      <c r="AG801" s="44">
        <v>0</v>
      </c>
      <c r="AH801" s="44">
        <f t="shared" si="151"/>
        <v>45</v>
      </c>
      <c r="AI801" s="44" t="s">
        <v>5395</v>
      </c>
      <c r="AJ801" s="50">
        <v>45533</v>
      </c>
      <c r="AK801" s="49" t="s">
        <v>5396</v>
      </c>
      <c r="AL801" s="44" t="s">
        <v>1671</v>
      </c>
      <c r="AQ801" s="52"/>
      <c r="AR801" s="52"/>
      <c r="AS801" s="52"/>
      <c r="AT801" s="52"/>
      <c r="AU801" s="52"/>
      <c r="AV801" s="52"/>
      <c r="AW801" s="52"/>
      <c r="AX801" s="52"/>
      <c r="AY801" s="96"/>
      <c r="AZ801" s="52"/>
      <c r="BJ801" s="76">
        <v>1612394</v>
      </c>
      <c r="BK801" s="75" t="s">
        <v>5397</v>
      </c>
      <c r="BL801" s="75" t="s">
        <v>1605</v>
      </c>
      <c r="BM801" s="75" t="s">
        <v>424</v>
      </c>
      <c r="BN801" s="77" t="s">
        <v>5398</v>
      </c>
      <c r="BO801" s="78">
        <v>477.5</v>
      </c>
      <c r="BP801" s="75" t="s">
        <v>5399</v>
      </c>
      <c r="BQ801" s="80">
        <v>45176</v>
      </c>
      <c r="BR801" s="75" t="s">
        <v>5400</v>
      </c>
      <c r="BS801" s="75" t="s">
        <v>1608</v>
      </c>
      <c r="BT801" s="75">
        <v>955</v>
      </c>
      <c r="BU801" s="75">
        <v>0</v>
      </c>
    </row>
    <row r="802" ht="60" spans="27:73">
      <c r="AA802" s="46">
        <v>1840735</v>
      </c>
      <c r="AB802" s="44" t="s">
        <v>1572</v>
      </c>
      <c r="AC802" s="44" t="s">
        <v>1605</v>
      </c>
      <c r="AD802" s="45" t="s">
        <v>820</v>
      </c>
      <c r="AE802" s="44" t="s">
        <v>40</v>
      </c>
      <c r="AF802" s="44">
        <v>90</v>
      </c>
      <c r="AG802" s="44">
        <v>0</v>
      </c>
      <c r="AH802" s="44">
        <f t="shared" si="151"/>
        <v>45</v>
      </c>
      <c r="AI802" s="44" t="s">
        <v>5401</v>
      </c>
      <c r="AJ802" s="50">
        <v>45533</v>
      </c>
      <c r="AK802" s="49" t="s">
        <v>5402</v>
      </c>
      <c r="AL802" s="44" t="s">
        <v>1671</v>
      </c>
      <c r="AQ802" s="52"/>
      <c r="AR802" s="52"/>
      <c r="AS802" s="52"/>
      <c r="AT802" s="52"/>
      <c r="AU802" s="52"/>
      <c r="AV802" s="52"/>
      <c r="AW802" s="52"/>
      <c r="AX802" s="52"/>
      <c r="AY802" s="96"/>
      <c r="AZ802" s="52"/>
      <c r="BJ802" s="76">
        <v>1612394</v>
      </c>
      <c r="BK802" s="75" t="s">
        <v>5397</v>
      </c>
      <c r="BL802" s="75" t="s">
        <v>1605</v>
      </c>
      <c r="BM802" s="75" t="s">
        <v>424</v>
      </c>
      <c r="BN802" s="77" t="s">
        <v>389</v>
      </c>
      <c r="BO802" s="78">
        <v>52.5</v>
      </c>
      <c r="BP802" s="75" t="s">
        <v>5403</v>
      </c>
      <c r="BQ802" s="80">
        <v>45176</v>
      </c>
      <c r="BR802" s="75" t="s">
        <v>5404</v>
      </c>
      <c r="BS802" s="75" t="s">
        <v>1608</v>
      </c>
      <c r="BT802" s="75">
        <v>105</v>
      </c>
      <c r="BU802" s="75">
        <v>0</v>
      </c>
    </row>
    <row r="803" ht="60" spans="27:73">
      <c r="AA803" s="46">
        <v>1840735</v>
      </c>
      <c r="AB803" s="44" t="s">
        <v>1572</v>
      </c>
      <c r="AC803" s="44" t="s">
        <v>1605</v>
      </c>
      <c r="AD803" s="45" t="s">
        <v>1138</v>
      </c>
      <c r="AE803" s="44" t="s">
        <v>1876</v>
      </c>
      <c r="AF803" s="44">
        <v>40</v>
      </c>
      <c r="AG803" s="44">
        <v>100</v>
      </c>
      <c r="AH803" s="44">
        <f t="shared" si="151"/>
        <v>70</v>
      </c>
      <c r="AI803" s="44" t="s">
        <v>5405</v>
      </c>
      <c r="AJ803" s="50">
        <v>45533</v>
      </c>
      <c r="AK803" s="49" t="s">
        <v>5406</v>
      </c>
      <c r="AL803" s="44" t="s">
        <v>1613</v>
      </c>
      <c r="AQ803" s="52"/>
      <c r="AR803" s="52"/>
      <c r="AS803" s="52"/>
      <c r="AT803" s="52"/>
      <c r="AU803" s="52"/>
      <c r="AV803" s="52"/>
      <c r="AW803" s="52"/>
      <c r="AX803" s="52"/>
      <c r="AY803" s="96"/>
      <c r="AZ803" s="52"/>
      <c r="BJ803" s="76">
        <v>1612394</v>
      </c>
      <c r="BK803" s="75" t="s">
        <v>5397</v>
      </c>
      <c r="BL803" s="75" t="s">
        <v>1605</v>
      </c>
      <c r="BM803" s="75" t="s">
        <v>424</v>
      </c>
      <c r="BN803" s="77" t="s">
        <v>4142</v>
      </c>
      <c r="BO803" s="78">
        <v>52.5</v>
      </c>
      <c r="BP803" s="75" t="s">
        <v>5407</v>
      </c>
      <c r="BQ803" s="80">
        <v>45176</v>
      </c>
      <c r="BR803" s="75" t="s">
        <v>5408</v>
      </c>
      <c r="BS803" s="75" t="s">
        <v>1608</v>
      </c>
      <c r="BT803" s="75">
        <v>105</v>
      </c>
      <c r="BU803" s="75">
        <v>0</v>
      </c>
    </row>
    <row r="804" ht="60" spans="27:73">
      <c r="AA804" s="46">
        <v>1840735</v>
      </c>
      <c r="AB804" s="44" t="s">
        <v>1572</v>
      </c>
      <c r="AC804" s="44" t="s">
        <v>1605</v>
      </c>
      <c r="AD804" s="45" t="s">
        <v>1138</v>
      </c>
      <c r="AE804" s="44" t="s">
        <v>1876</v>
      </c>
      <c r="AF804" s="44">
        <v>40</v>
      </c>
      <c r="AG804" s="44">
        <v>100</v>
      </c>
      <c r="AH804" s="44">
        <f t="shared" si="151"/>
        <v>70</v>
      </c>
      <c r="AI804" s="44" t="s">
        <v>5409</v>
      </c>
      <c r="AJ804" s="50">
        <v>45533</v>
      </c>
      <c r="AK804" s="49" t="s">
        <v>5410</v>
      </c>
      <c r="AL804" s="44" t="s">
        <v>1613</v>
      </c>
      <c r="AQ804" s="52"/>
      <c r="AR804" s="52"/>
      <c r="AS804" s="52"/>
      <c r="AT804" s="52"/>
      <c r="AU804" s="52"/>
      <c r="AV804" s="52"/>
      <c r="AW804" s="52"/>
      <c r="AX804" s="52"/>
      <c r="AY804" s="96"/>
      <c r="AZ804" s="52"/>
      <c r="BJ804" s="76">
        <v>1612394</v>
      </c>
      <c r="BK804" s="75" t="s">
        <v>5397</v>
      </c>
      <c r="BL804" s="75" t="s">
        <v>1605</v>
      </c>
      <c r="BM804" s="75" t="s">
        <v>424</v>
      </c>
      <c r="BN804" s="77" t="s">
        <v>4133</v>
      </c>
      <c r="BO804" s="78">
        <v>40</v>
      </c>
      <c r="BP804" s="75" t="s">
        <v>5411</v>
      </c>
      <c r="BQ804" s="80">
        <v>45176</v>
      </c>
      <c r="BR804" s="75" t="s">
        <v>5412</v>
      </c>
      <c r="BS804" s="75" t="s">
        <v>1608</v>
      </c>
      <c r="BT804" s="75">
        <v>80</v>
      </c>
      <c r="BU804" s="75">
        <v>0</v>
      </c>
    </row>
    <row r="805" ht="60" spans="27:73">
      <c r="AA805" s="46">
        <v>1840735</v>
      </c>
      <c r="AB805" s="44" t="s">
        <v>1572</v>
      </c>
      <c r="AC805" s="44" t="s">
        <v>1605</v>
      </c>
      <c r="AD805" s="45" t="s">
        <v>1138</v>
      </c>
      <c r="AE805" s="44" t="s">
        <v>1698</v>
      </c>
      <c r="AF805" s="44">
        <v>40</v>
      </c>
      <c r="AG805" s="44">
        <v>0</v>
      </c>
      <c r="AH805" s="44">
        <f t="shared" si="151"/>
        <v>20</v>
      </c>
      <c r="AI805" s="44" t="s">
        <v>5413</v>
      </c>
      <c r="AJ805" s="50">
        <v>45533</v>
      </c>
      <c r="AK805" s="49" t="s">
        <v>5349</v>
      </c>
      <c r="AL805" s="44" t="s">
        <v>1613</v>
      </c>
      <c r="AQ805" s="52"/>
      <c r="AR805" s="52"/>
      <c r="AS805" s="52"/>
      <c r="AT805" s="52"/>
      <c r="AU805" s="52"/>
      <c r="AV805" s="52"/>
      <c r="AW805" s="52"/>
      <c r="AX805" s="52"/>
      <c r="AY805" s="96"/>
      <c r="AZ805" s="52"/>
      <c r="BJ805" s="76">
        <v>1612394</v>
      </c>
      <c r="BK805" s="75" t="s">
        <v>5397</v>
      </c>
      <c r="BL805" s="75" t="s">
        <v>1605</v>
      </c>
      <c r="BM805" s="75" t="s">
        <v>424</v>
      </c>
      <c r="BN805" s="77" t="s">
        <v>393</v>
      </c>
      <c r="BO805" s="78">
        <v>40</v>
      </c>
      <c r="BP805" s="75" t="s">
        <v>5414</v>
      </c>
      <c r="BQ805" s="80">
        <v>45176</v>
      </c>
      <c r="BR805" s="75" t="s">
        <v>5415</v>
      </c>
      <c r="BS805" s="75" t="s">
        <v>1608</v>
      </c>
      <c r="BT805" s="75">
        <v>80</v>
      </c>
      <c r="BU805" s="75">
        <v>0</v>
      </c>
    </row>
    <row r="806" ht="60" spans="27:73">
      <c r="AA806" s="46">
        <v>1840735</v>
      </c>
      <c r="AB806" s="44" t="s">
        <v>1572</v>
      </c>
      <c r="AC806" s="44" t="s">
        <v>1605</v>
      </c>
      <c r="AD806" s="45" t="s">
        <v>1138</v>
      </c>
      <c r="AE806" s="44" t="s">
        <v>1698</v>
      </c>
      <c r="AF806" s="44">
        <v>40</v>
      </c>
      <c r="AG806" s="44">
        <v>0</v>
      </c>
      <c r="AH806" s="44">
        <f t="shared" si="151"/>
        <v>20</v>
      </c>
      <c r="AI806" s="44" t="s">
        <v>5416</v>
      </c>
      <c r="AJ806" s="50">
        <v>45533</v>
      </c>
      <c r="AK806" s="49" t="s">
        <v>5353</v>
      </c>
      <c r="AL806" s="44" t="s">
        <v>1613</v>
      </c>
      <c r="AQ806" s="52"/>
      <c r="AR806" s="52"/>
      <c r="AS806" s="52"/>
      <c r="AT806" s="52"/>
      <c r="AU806" s="52"/>
      <c r="AV806" s="52"/>
      <c r="AW806" s="52"/>
      <c r="AX806" s="52"/>
      <c r="AY806" s="96"/>
      <c r="AZ806" s="52"/>
      <c r="BJ806" s="76">
        <v>1612394</v>
      </c>
      <c r="BK806" s="75" t="s">
        <v>2540</v>
      </c>
      <c r="BL806" s="75" t="s">
        <v>1605</v>
      </c>
      <c r="BM806" s="75" t="s">
        <v>657</v>
      </c>
      <c r="BN806" s="77" t="s">
        <v>658</v>
      </c>
      <c r="BO806" s="78">
        <v>150</v>
      </c>
      <c r="BP806" s="75" t="s">
        <v>5417</v>
      </c>
      <c r="BQ806" s="80">
        <v>45176</v>
      </c>
      <c r="BR806" s="75" t="s">
        <v>3221</v>
      </c>
      <c r="BS806" s="75" t="s">
        <v>1608</v>
      </c>
      <c r="BT806" s="75">
        <v>300</v>
      </c>
      <c r="BU806" s="75">
        <v>0</v>
      </c>
    </row>
    <row r="807" ht="60" spans="27:73">
      <c r="AA807" s="46">
        <v>1840735</v>
      </c>
      <c r="AB807" s="44" t="s">
        <v>1572</v>
      </c>
      <c r="AC807" s="44" t="s">
        <v>1605</v>
      </c>
      <c r="AD807" s="45" t="s">
        <v>1303</v>
      </c>
      <c r="AE807" s="44" t="s">
        <v>1965</v>
      </c>
      <c r="AF807" s="44">
        <v>30</v>
      </c>
      <c r="AG807" s="44">
        <v>0</v>
      </c>
      <c r="AH807" s="44">
        <f t="shared" si="151"/>
        <v>15</v>
      </c>
      <c r="AI807" s="44" t="s">
        <v>5418</v>
      </c>
      <c r="AJ807" s="50">
        <v>45533</v>
      </c>
      <c r="AK807" s="49" t="s">
        <v>5229</v>
      </c>
      <c r="AL807" s="44" t="s">
        <v>1613</v>
      </c>
      <c r="AQ807" s="52"/>
      <c r="AR807" s="52"/>
      <c r="AS807" s="52"/>
      <c r="AT807" s="52"/>
      <c r="AU807" s="52"/>
      <c r="AV807" s="52"/>
      <c r="AW807" s="52"/>
      <c r="AX807" s="52"/>
      <c r="AY807" s="96"/>
      <c r="AZ807" s="52"/>
      <c r="BJ807" s="76">
        <v>1612394</v>
      </c>
      <c r="BK807" s="75" t="s">
        <v>2540</v>
      </c>
      <c r="BL807" s="75" t="s">
        <v>1605</v>
      </c>
      <c r="BM807" s="75" t="s">
        <v>1656</v>
      </c>
      <c r="BN807" s="77" t="s">
        <v>1632</v>
      </c>
      <c r="BO807" s="78">
        <v>150</v>
      </c>
      <c r="BP807" s="75" t="s">
        <v>5419</v>
      </c>
      <c r="BQ807" s="80">
        <v>45176</v>
      </c>
      <c r="BR807" s="75" t="s">
        <v>3213</v>
      </c>
      <c r="BS807" s="75" t="s">
        <v>1608</v>
      </c>
      <c r="BT807" s="75">
        <v>300</v>
      </c>
      <c r="BU807" s="75">
        <v>0</v>
      </c>
    </row>
    <row r="808" ht="60" spans="27:73">
      <c r="AA808" s="46">
        <v>1840735</v>
      </c>
      <c r="AB808" s="44" t="s">
        <v>1572</v>
      </c>
      <c r="AC808" s="44" t="s">
        <v>1605</v>
      </c>
      <c r="AD808" s="45" t="s">
        <v>1145</v>
      </c>
      <c r="AE808" s="44" t="s">
        <v>5420</v>
      </c>
      <c r="AF808" s="44">
        <v>80</v>
      </c>
      <c r="AG808" s="44">
        <v>0</v>
      </c>
      <c r="AH808" s="44">
        <f t="shared" si="151"/>
        <v>40</v>
      </c>
      <c r="AI808" s="44" t="s">
        <v>5421</v>
      </c>
      <c r="AJ808" s="50">
        <v>45533</v>
      </c>
      <c r="AK808" s="49" t="s">
        <v>5342</v>
      </c>
      <c r="AL808" s="44" t="s">
        <v>1613</v>
      </c>
      <c r="AQ808" s="52"/>
      <c r="AR808" s="52"/>
      <c r="AS808" s="52"/>
      <c r="AT808" s="52"/>
      <c r="AU808" s="52"/>
      <c r="AV808" s="52"/>
      <c r="AW808" s="52"/>
      <c r="AX808" s="52"/>
      <c r="AY808" s="96"/>
      <c r="AZ808" s="52"/>
      <c r="BJ808" s="76">
        <v>1612394</v>
      </c>
      <c r="BK808" s="75" t="s">
        <v>5397</v>
      </c>
      <c r="BL808" s="75" t="s">
        <v>1605</v>
      </c>
      <c r="BM808" s="75" t="s">
        <v>1138</v>
      </c>
      <c r="BN808" s="77" t="s">
        <v>3018</v>
      </c>
      <c r="BO808" s="78">
        <v>20</v>
      </c>
      <c r="BP808" s="75" t="s">
        <v>5422</v>
      </c>
      <c r="BQ808" s="80">
        <v>45176</v>
      </c>
      <c r="BR808" s="75" t="s">
        <v>5423</v>
      </c>
      <c r="BS808" s="75" t="s">
        <v>1608</v>
      </c>
      <c r="BT808" s="75">
        <v>40</v>
      </c>
      <c r="BU808" s="75">
        <v>0</v>
      </c>
    </row>
    <row r="809" ht="60" spans="27:73">
      <c r="AA809" s="46">
        <v>1840735</v>
      </c>
      <c r="AB809" s="44" t="s">
        <v>1572</v>
      </c>
      <c r="AC809" s="44" t="s">
        <v>1605</v>
      </c>
      <c r="AD809" s="45" t="s">
        <v>1049</v>
      </c>
      <c r="AE809" s="44" t="s">
        <v>4458</v>
      </c>
      <c r="AF809" s="44">
        <v>50</v>
      </c>
      <c r="AG809" s="44">
        <v>0</v>
      </c>
      <c r="AH809" s="44">
        <f t="shared" si="151"/>
        <v>25</v>
      </c>
      <c r="AI809" s="44" t="s">
        <v>5424</v>
      </c>
      <c r="AJ809" s="50">
        <v>45533</v>
      </c>
      <c r="AK809" s="49" t="s">
        <v>1864</v>
      </c>
      <c r="AL809" s="44" t="s">
        <v>1613</v>
      </c>
      <c r="AQ809" s="52"/>
      <c r="AR809" s="52"/>
      <c r="AS809" s="52"/>
      <c r="AT809" s="52"/>
      <c r="AU809" s="52"/>
      <c r="AV809" s="52"/>
      <c r="AW809" s="52"/>
      <c r="AX809" s="52"/>
      <c r="AY809" s="96"/>
      <c r="AZ809" s="52"/>
      <c r="BJ809" s="76">
        <v>1612394</v>
      </c>
      <c r="BK809" s="75" t="s">
        <v>2540</v>
      </c>
      <c r="BL809" s="75" t="s">
        <v>1605</v>
      </c>
      <c r="BM809" s="75" t="s">
        <v>1534</v>
      </c>
      <c r="BN809" s="77" t="s">
        <v>4092</v>
      </c>
      <c r="BO809" s="78">
        <v>300</v>
      </c>
      <c r="BP809" s="75" t="s">
        <v>5425</v>
      </c>
      <c r="BQ809" s="80">
        <v>45176</v>
      </c>
      <c r="BR809" s="75" t="s">
        <v>5426</v>
      </c>
      <c r="BS809" s="75" t="s">
        <v>1608</v>
      </c>
      <c r="BT809" s="75">
        <v>600</v>
      </c>
      <c r="BU809" s="75">
        <v>0</v>
      </c>
    </row>
    <row r="810" ht="60" spans="27:73">
      <c r="AA810" s="46">
        <v>1840735</v>
      </c>
      <c r="AB810" s="44" t="s">
        <v>1572</v>
      </c>
      <c r="AC810" s="44" t="s">
        <v>1605</v>
      </c>
      <c r="AD810" s="45" t="s">
        <v>1049</v>
      </c>
      <c r="AE810" s="44" t="s">
        <v>1666</v>
      </c>
      <c r="AF810" s="44">
        <v>50</v>
      </c>
      <c r="AG810" s="44">
        <v>0</v>
      </c>
      <c r="AH810" s="44">
        <f t="shared" si="151"/>
        <v>25</v>
      </c>
      <c r="AI810" s="44" t="s">
        <v>5427</v>
      </c>
      <c r="AJ810" s="50">
        <v>45533</v>
      </c>
      <c r="AK810" s="49" t="s">
        <v>3104</v>
      </c>
      <c r="AL810" s="44" t="s">
        <v>1613</v>
      </c>
      <c r="AQ810" s="52"/>
      <c r="AR810" s="52"/>
      <c r="AS810" s="52"/>
      <c r="AT810" s="52"/>
      <c r="AU810" s="52"/>
      <c r="AV810" s="52"/>
      <c r="AW810" s="52"/>
      <c r="AX810" s="52"/>
      <c r="AY810" s="96"/>
      <c r="AZ810" s="52"/>
      <c r="BJ810" s="76">
        <v>1612394</v>
      </c>
      <c r="BK810" s="75" t="s">
        <v>5397</v>
      </c>
      <c r="BL810" s="75" t="s">
        <v>1605</v>
      </c>
      <c r="BM810" s="75" t="s">
        <v>576</v>
      </c>
      <c r="BN810" s="77" t="s">
        <v>1801</v>
      </c>
      <c r="BO810" s="78">
        <v>150</v>
      </c>
      <c r="BP810" s="75" t="s">
        <v>5428</v>
      </c>
      <c r="BQ810" s="80">
        <v>45176</v>
      </c>
      <c r="BR810" s="75" t="s">
        <v>5429</v>
      </c>
      <c r="BS810" s="75" t="s">
        <v>1608</v>
      </c>
      <c r="BT810" s="75">
        <v>300</v>
      </c>
      <c r="BU810" s="75">
        <v>0</v>
      </c>
    </row>
    <row r="811" ht="60" spans="27:73">
      <c r="AA811" s="46">
        <v>1840735</v>
      </c>
      <c r="AB811" s="44" t="s">
        <v>1572</v>
      </c>
      <c r="AC811" s="44" t="s">
        <v>1605</v>
      </c>
      <c r="AD811" s="45" t="s">
        <v>1049</v>
      </c>
      <c r="AE811" s="44" t="s">
        <v>1666</v>
      </c>
      <c r="AF811" s="44">
        <v>50</v>
      </c>
      <c r="AG811" s="44">
        <v>0</v>
      </c>
      <c r="AH811" s="44">
        <f t="shared" si="151"/>
        <v>25</v>
      </c>
      <c r="AI811" s="44" t="s">
        <v>5430</v>
      </c>
      <c r="AJ811" s="50">
        <v>45533</v>
      </c>
      <c r="AK811" s="49" t="s">
        <v>1871</v>
      </c>
      <c r="AL811" s="44" t="s">
        <v>1613</v>
      </c>
      <c r="AQ811" s="52"/>
      <c r="AR811" s="52"/>
      <c r="AS811" s="52"/>
      <c r="AT811" s="52"/>
      <c r="AU811" s="52"/>
      <c r="AV811" s="52"/>
      <c r="AW811" s="52"/>
      <c r="AX811" s="52"/>
      <c r="AY811" s="96"/>
      <c r="AZ811" s="52"/>
      <c r="BJ811" s="76">
        <v>1612394</v>
      </c>
      <c r="BK811" s="75" t="s">
        <v>5397</v>
      </c>
      <c r="BL811" s="75" t="s">
        <v>1605</v>
      </c>
      <c r="BM811" s="75" t="s">
        <v>576</v>
      </c>
      <c r="BN811" s="77" t="s">
        <v>5431</v>
      </c>
      <c r="BO811" s="78">
        <v>30</v>
      </c>
      <c r="BP811" s="75" t="s">
        <v>5432</v>
      </c>
      <c r="BQ811" s="80">
        <v>45176</v>
      </c>
      <c r="BR811" s="75" t="s">
        <v>5433</v>
      </c>
      <c r="BS811" s="75" t="s">
        <v>1608</v>
      </c>
      <c r="BT811" s="75">
        <v>60</v>
      </c>
      <c r="BU811" s="75">
        <v>0</v>
      </c>
    </row>
    <row r="812" ht="60" spans="27:73">
      <c r="AA812" s="46">
        <v>1840735</v>
      </c>
      <c r="AB812" s="44" t="s">
        <v>1572</v>
      </c>
      <c r="AC812" s="44" t="s">
        <v>1605</v>
      </c>
      <c r="AD812" s="45" t="s">
        <v>971</v>
      </c>
      <c r="AE812" s="44" t="s">
        <v>5434</v>
      </c>
      <c r="AF812" s="44">
        <v>30</v>
      </c>
      <c r="AG812" s="44">
        <v>0</v>
      </c>
      <c r="AH812" s="44">
        <f t="shared" si="151"/>
        <v>15</v>
      </c>
      <c r="AI812" s="44" t="s">
        <v>5435</v>
      </c>
      <c r="AJ812" s="50">
        <v>45533</v>
      </c>
      <c r="AK812" s="49" t="s">
        <v>5436</v>
      </c>
      <c r="AL812" s="44" t="s">
        <v>1613</v>
      </c>
      <c r="AQ812" s="52"/>
      <c r="AR812" s="52"/>
      <c r="AS812" s="52"/>
      <c r="AT812" s="52"/>
      <c r="AU812" s="52"/>
      <c r="AV812" s="52"/>
      <c r="AW812" s="52"/>
      <c r="AX812" s="52"/>
      <c r="AY812" s="96"/>
      <c r="AZ812" s="52"/>
      <c r="BJ812" s="76">
        <v>1612394</v>
      </c>
      <c r="BK812" s="75" t="s">
        <v>5397</v>
      </c>
      <c r="BL812" s="75" t="s">
        <v>1605</v>
      </c>
      <c r="BM812" s="75" t="s">
        <v>576</v>
      </c>
      <c r="BN812" s="77" t="s">
        <v>1774</v>
      </c>
      <c r="BO812" s="78">
        <v>40</v>
      </c>
      <c r="BP812" s="75" t="s">
        <v>5437</v>
      </c>
      <c r="BQ812" s="80">
        <v>45176</v>
      </c>
      <c r="BR812" s="75" t="s">
        <v>5438</v>
      </c>
      <c r="BS812" s="75" t="s">
        <v>1608</v>
      </c>
      <c r="BT812" s="75">
        <v>80</v>
      </c>
      <c r="BU812" s="75">
        <v>0</v>
      </c>
    </row>
    <row r="813" ht="60" spans="27:73">
      <c r="AA813" s="46">
        <v>1840735</v>
      </c>
      <c r="AB813" s="44" t="s">
        <v>1572</v>
      </c>
      <c r="AC813" s="44" t="s">
        <v>1605</v>
      </c>
      <c r="AD813" s="45" t="s">
        <v>3128</v>
      </c>
      <c r="AE813" s="44" t="s">
        <v>2850</v>
      </c>
      <c r="AF813" s="44">
        <v>150</v>
      </c>
      <c r="AG813" s="44">
        <v>0</v>
      </c>
      <c r="AH813" s="44">
        <f t="shared" si="151"/>
        <v>75</v>
      </c>
      <c r="AI813" s="44" t="s">
        <v>5439</v>
      </c>
      <c r="AJ813" s="50">
        <v>45533</v>
      </c>
      <c r="AK813" s="49" t="s">
        <v>5440</v>
      </c>
      <c r="AL813" s="44" t="s">
        <v>1613</v>
      </c>
      <c r="AQ813" s="52"/>
      <c r="AR813" s="52"/>
      <c r="AS813" s="52"/>
      <c r="AT813" s="52"/>
      <c r="AU813" s="52"/>
      <c r="AV813" s="52"/>
      <c r="AW813" s="52"/>
      <c r="AX813" s="52"/>
      <c r="AY813" s="96"/>
      <c r="AZ813" s="52"/>
      <c r="BJ813" s="76">
        <v>1612394</v>
      </c>
      <c r="BK813" s="75" t="s">
        <v>5397</v>
      </c>
      <c r="BL813" s="75" t="s">
        <v>1605</v>
      </c>
      <c r="BM813" s="75" t="s">
        <v>576</v>
      </c>
      <c r="BN813" s="77" t="s">
        <v>1774</v>
      </c>
      <c r="BO813" s="78">
        <v>40</v>
      </c>
      <c r="BP813" s="75" t="s">
        <v>5441</v>
      </c>
      <c r="BQ813" s="80">
        <v>45176</v>
      </c>
      <c r="BR813" s="75" t="s">
        <v>5442</v>
      </c>
      <c r="BS813" s="75" t="s">
        <v>1608</v>
      </c>
      <c r="BT813" s="75">
        <v>80</v>
      </c>
      <c r="BU813" s="75">
        <v>0</v>
      </c>
    </row>
    <row r="814" ht="60" spans="27:73">
      <c r="AA814" s="46">
        <v>1840735</v>
      </c>
      <c r="AB814" s="44" t="s">
        <v>1572</v>
      </c>
      <c r="AC814" s="44" t="s">
        <v>1605</v>
      </c>
      <c r="AD814" s="45" t="s">
        <v>5443</v>
      </c>
      <c r="AE814" s="44" t="s">
        <v>5356</v>
      </c>
      <c r="AF814" s="44">
        <v>85</v>
      </c>
      <c r="AG814" s="44">
        <v>0</v>
      </c>
      <c r="AH814" s="44">
        <f t="shared" si="151"/>
        <v>42.5</v>
      </c>
      <c r="AI814" s="44" t="s">
        <v>5444</v>
      </c>
      <c r="AJ814" s="50">
        <v>45533</v>
      </c>
      <c r="AK814" s="49" t="s">
        <v>5445</v>
      </c>
      <c r="AL814" s="44" t="s">
        <v>1613</v>
      </c>
      <c r="AQ814" s="52"/>
      <c r="AR814" s="52"/>
      <c r="AS814" s="52"/>
      <c r="AT814" s="52"/>
      <c r="AU814" s="52"/>
      <c r="AV814" s="52"/>
      <c r="AW814" s="52"/>
      <c r="AX814" s="52"/>
      <c r="AY814" s="96"/>
      <c r="AZ814" s="52"/>
      <c r="BJ814" s="76">
        <v>1612394</v>
      </c>
      <c r="BK814" s="75" t="s">
        <v>5397</v>
      </c>
      <c r="BL814" s="75" t="s">
        <v>1605</v>
      </c>
      <c r="BM814" s="75" t="s">
        <v>576</v>
      </c>
      <c r="BN814" s="77" t="s">
        <v>1801</v>
      </c>
      <c r="BO814" s="78">
        <v>150</v>
      </c>
      <c r="BP814" s="75" t="s">
        <v>5446</v>
      </c>
      <c r="BQ814" s="80">
        <v>45176</v>
      </c>
      <c r="BR814" s="75" t="s">
        <v>5447</v>
      </c>
      <c r="BS814" s="75" t="s">
        <v>1608</v>
      </c>
      <c r="BT814" s="75">
        <v>300</v>
      </c>
      <c r="BU814" s="75">
        <v>0</v>
      </c>
    </row>
    <row r="815" ht="60" spans="27:73">
      <c r="AA815" s="46">
        <v>1840735</v>
      </c>
      <c r="AB815" s="44" t="s">
        <v>1572</v>
      </c>
      <c r="AC815" s="44" t="s">
        <v>1605</v>
      </c>
      <c r="AD815" s="45" t="s">
        <v>1220</v>
      </c>
      <c r="AE815" s="44" t="s">
        <v>1221</v>
      </c>
      <c r="AF815" s="44">
        <v>80</v>
      </c>
      <c r="AG815" s="44">
        <v>0</v>
      </c>
      <c r="AH815" s="44">
        <f t="shared" si="151"/>
        <v>40</v>
      </c>
      <c r="AI815" s="44" t="s">
        <v>5448</v>
      </c>
      <c r="AJ815" s="50">
        <v>45533</v>
      </c>
      <c r="AK815" s="49" t="s">
        <v>5449</v>
      </c>
      <c r="AL815" s="44" t="s">
        <v>1671</v>
      </c>
      <c r="AQ815" s="52"/>
      <c r="AR815" s="52"/>
      <c r="AS815" s="52"/>
      <c r="AT815" s="52"/>
      <c r="AU815" s="52"/>
      <c r="AV815" s="52"/>
      <c r="AW815" s="52"/>
      <c r="AX815" s="52"/>
      <c r="AY815" s="96"/>
      <c r="AZ815" s="52"/>
      <c r="BJ815" s="76">
        <v>1612394</v>
      </c>
      <c r="BK815" s="75" t="s">
        <v>5397</v>
      </c>
      <c r="BL815" s="75" t="s">
        <v>1605</v>
      </c>
      <c r="BM815" s="75" t="s">
        <v>576</v>
      </c>
      <c r="BN815" s="77" t="s">
        <v>1801</v>
      </c>
      <c r="BO815" s="78">
        <v>150</v>
      </c>
      <c r="BP815" s="75" t="s">
        <v>5450</v>
      </c>
      <c r="BQ815" s="80">
        <v>45176</v>
      </c>
      <c r="BR815" s="75" t="s">
        <v>5451</v>
      </c>
      <c r="BS815" s="75" t="s">
        <v>1608</v>
      </c>
      <c r="BT815" s="75">
        <v>300</v>
      </c>
      <c r="BU815" s="75">
        <v>0</v>
      </c>
    </row>
    <row r="816" ht="60" spans="27:73">
      <c r="AA816" s="46">
        <v>1840735</v>
      </c>
      <c r="AB816" s="44" t="s">
        <v>1572</v>
      </c>
      <c r="AC816" s="44" t="s">
        <v>1605</v>
      </c>
      <c r="AD816" s="45" t="s">
        <v>1220</v>
      </c>
      <c r="AE816" s="44" t="s">
        <v>1221</v>
      </c>
      <c r="AF816" s="44">
        <v>80</v>
      </c>
      <c r="AG816" s="44">
        <v>0</v>
      </c>
      <c r="AH816" s="44">
        <f t="shared" si="151"/>
        <v>40</v>
      </c>
      <c r="AI816" s="44" t="s">
        <v>5452</v>
      </c>
      <c r="AJ816" s="50">
        <v>45533</v>
      </c>
      <c r="AK816" s="49" t="s">
        <v>5453</v>
      </c>
      <c r="AL816" s="44" t="s">
        <v>1671</v>
      </c>
      <c r="AQ816" s="52"/>
      <c r="AR816" s="52"/>
      <c r="AS816" s="52"/>
      <c r="AT816" s="52"/>
      <c r="AU816" s="52"/>
      <c r="AV816" s="52"/>
      <c r="AW816" s="52"/>
      <c r="AX816" s="52"/>
      <c r="AY816" s="96"/>
      <c r="AZ816" s="52"/>
      <c r="BJ816" s="76">
        <v>1612394</v>
      </c>
      <c r="BK816" s="75" t="s">
        <v>5397</v>
      </c>
      <c r="BL816" s="75" t="s">
        <v>1605</v>
      </c>
      <c r="BM816" s="75" t="s">
        <v>576</v>
      </c>
      <c r="BN816" s="77" t="s">
        <v>5431</v>
      </c>
      <c r="BO816" s="78">
        <v>30</v>
      </c>
      <c r="BP816" s="75" t="s">
        <v>5454</v>
      </c>
      <c r="BQ816" s="80">
        <v>45176</v>
      </c>
      <c r="BR816" s="75" t="s">
        <v>5455</v>
      </c>
      <c r="BS816" s="75" t="s">
        <v>1608</v>
      </c>
      <c r="BT816" s="75">
        <v>60</v>
      </c>
      <c r="BU816" s="75">
        <v>0</v>
      </c>
    </row>
    <row r="817" ht="60" spans="27:73">
      <c r="AA817" s="46">
        <v>1840735</v>
      </c>
      <c r="AB817" s="44" t="s">
        <v>1572</v>
      </c>
      <c r="AC817" s="44" t="s">
        <v>1605</v>
      </c>
      <c r="AD817" s="45" t="s">
        <v>542</v>
      </c>
      <c r="AE817" s="44" t="s">
        <v>547</v>
      </c>
      <c r="AF817" s="44">
        <v>40</v>
      </c>
      <c r="AG817" s="44">
        <v>0</v>
      </c>
      <c r="AH817" s="44">
        <f t="shared" si="151"/>
        <v>20</v>
      </c>
      <c r="AI817" s="44" t="s">
        <v>5456</v>
      </c>
      <c r="AJ817" s="50">
        <v>45533</v>
      </c>
      <c r="AK817" s="49" t="s">
        <v>5457</v>
      </c>
      <c r="AL817" s="44" t="s">
        <v>1671</v>
      </c>
      <c r="AQ817" s="52"/>
      <c r="AR817" s="52"/>
      <c r="AS817" s="52"/>
      <c r="AT817" s="52"/>
      <c r="AU817" s="52"/>
      <c r="AV817" s="52"/>
      <c r="AW817" s="52"/>
      <c r="AX817" s="52"/>
      <c r="AY817" s="96"/>
      <c r="AZ817" s="52"/>
      <c r="BJ817" s="76">
        <v>1612394</v>
      </c>
      <c r="BK817" s="75" t="s">
        <v>5397</v>
      </c>
      <c r="BL817" s="75" t="s">
        <v>1605</v>
      </c>
      <c r="BM817" s="75" t="s">
        <v>576</v>
      </c>
      <c r="BN817" s="77" t="s">
        <v>5431</v>
      </c>
      <c r="BO817" s="78">
        <v>30</v>
      </c>
      <c r="BP817" s="75" t="s">
        <v>5458</v>
      </c>
      <c r="BQ817" s="80">
        <v>45176</v>
      </c>
      <c r="BR817" s="75" t="s">
        <v>5459</v>
      </c>
      <c r="BS817" s="75" t="s">
        <v>1608</v>
      </c>
      <c r="BT817" s="75">
        <v>60</v>
      </c>
      <c r="BU817" s="75">
        <v>0</v>
      </c>
    </row>
    <row r="818" ht="60" spans="27:73">
      <c r="AA818" s="46">
        <v>1840735</v>
      </c>
      <c r="AB818" s="44" t="s">
        <v>1572</v>
      </c>
      <c r="AC818" s="44" t="s">
        <v>1605</v>
      </c>
      <c r="AD818" s="45" t="s">
        <v>542</v>
      </c>
      <c r="AE818" s="44" t="s">
        <v>547</v>
      </c>
      <c r="AF818" s="44">
        <v>40</v>
      </c>
      <c r="AG818" s="44">
        <v>0</v>
      </c>
      <c r="AH818" s="44">
        <f t="shared" si="151"/>
        <v>20</v>
      </c>
      <c r="AI818" s="44" t="s">
        <v>5460</v>
      </c>
      <c r="AJ818" s="50">
        <v>45533</v>
      </c>
      <c r="AK818" s="49" t="s">
        <v>5461</v>
      </c>
      <c r="AL818" s="44" t="s">
        <v>1671</v>
      </c>
      <c r="AQ818" s="52"/>
      <c r="AR818" s="52"/>
      <c r="AS818" s="52"/>
      <c r="AT818" s="52"/>
      <c r="AU818" s="52"/>
      <c r="AV818" s="52"/>
      <c r="AW818" s="52"/>
      <c r="AX818" s="52"/>
      <c r="AY818" s="96"/>
      <c r="AZ818" s="52"/>
      <c r="BJ818" s="76">
        <v>1612394</v>
      </c>
      <c r="BK818" s="75" t="s">
        <v>5397</v>
      </c>
      <c r="BL818" s="75" t="s">
        <v>1605</v>
      </c>
      <c r="BM818" s="75" t="s">
        <v>576</v>
      </c>
      <c r="BN818" s="77" t="s">
        <v>1774</v>
      </c>
      <c r="BO818" s="78">
        <v>40</v>
      </c>
      <c r="BP818" s="75" t="s">
        <v>5462</v>
      </c>
      <c r="BQ818" s="80">
        <v>45176</v>
      </c>
      <c r="BR818" s="75" t="s">
        <v>5463</v>
      </c>
      <c r="BS818" s="75" t="s">
        <v>1608</v>
      </c>
      <c r="BT818" s="75">
        <v>80</v>
      </c>
      <c r="BU818" s="75">
        <v>0</v>
      </c>
    </row>
    <row r="819" ht="60" spans="27:73">
      <c r="AA819" s="46">
        <v>1840735</v>
      </c>
      <c r="AB819" s="44" t="s">
        <v>1572</v>
      </c>
      <c r="AC819" s="44" t="s">
        <v>1605</v>
      </c>
      <c r="AD819" s="45" t="s">
        <v>542</v>
      </c>
      <c r="AE819" s="44" t="s">
        <v>547</v>
      </c>
      <c r="AF819" s="44">
        <v>40</v>
      </c>
      <c r="AG819" s="44">
        <v>0</v>
      </c>
      <c r="AH819" s="44">
        <f t="shared" si="151"/>
        <v>20</v>
      </c>
      <c r="AI819" s="44" t="s">
        <v>5464</v>
      </c>
      <c r="AJ819" s="50">
        <v>45533</v>
      </c>
      <c r="AK819" s="49" t="s">
        <v>5465</v>
      </c>
      <c r="AL819" s="44" t="s">
        <v>1671</v>
      </c>
      <c r="AQ819" s="52"/>
      <c r="AR819" s="52"/>
      <c r="AS819" s="52"/>
      <c r="AT819" s="52"/>
      <c r="AU819" s="52"/>
      <c r="AV819" s="52"/>
      <c r="AW819" s="52"/>
      <c r="AX819" s="52"/>
      <c r="AY819" s="96"/>
      <c r="AZ819" s="52"/>
      <c r="BJ819" s="76">
        <v>1612394</v>
      </c>
      <c r="BK819" s="75" t="s">
        <v>5397</v>
      </c>
      <c r="BL819" s="75" t="s">
        <v>1605</v>
      </c>
      <c r="BM819" s="75" t="s">
        <v>576</v>
      </c>
      <c r="BN819" s="77" t="s">
        <v>5431</v>
      </c>
      <c r="BO819" s="78">
        <v>30</v>
      </c>
      <c r="BP819" s="75" t="s">
        <v>5466</v>
      </c>
      <c r="BQ819" s="80">
        <v>45176</v>
      </c>
      <c r="BR819" s="75" t="s">
        <v>5467</v>
      </c>
      <c r="BS819" s="75" t="s">
        <v>1608</v>
      </c>
      <c r="BT819" s="75">
        <v>60</v>
      </c>
      <c r="BU819" s="75">
        <v>0</v>
      </c>
    </row>
    <row r="820" ht="60" spans="27:73">
      <c r="AA820" s="46">
        <v>1840735</v>
      </c>
      <c r="AB820" s="44" t="s">
        <v>1572</v>
      </c>
      <c r="AC820" s="44" t="s">
        <v>1605</v>
      </c>
      <c r="AD820" s="45" t="s">
        <v>542</v>
      </c>
      <c r="AE820" s="44" t="s">
        <v>547</v>
      </c>
      <c r="AF820" s="44">
        <v>40</v>
      </c>
      <c r="AG820" s="44">
        <v>0</v>
      </c>
      <c r="AH820" s="44">
        <f t="shared" si="151"/>
        <v>20</v>
      </c>
      <c r="AI820" s="44" t="s">
        <v>5468</v>
      </c>
      <c r="AJ820" s="50">
        <v>45533</v>
      </c>
      <c r="AK820" s="49" t="s">
        <v>1932</v>
      </c>
      <c r="AL820" s="44" t="s">
        <v>1671</v>
      </c>
      <c r="AQ820" s="52"/>
      <c r="AR820" s="52"/>
      <c r="AS820" s="52"/>
      <c r="AT820" s="52"/>
      <c r="AU820" s="52"/>
      <c r="AV820" s="52"/>
      <c r="AW820" s="52"/>
      <c r="AX820" s="52"/>
      <c r="AY820" s="96"/>
      <c r="AZ820" s="52"/>
      <c r="BJ820" s="76">
        <v>1612394</v>
      </c>
      <c r="BK820" s="75" t="s">
        <v>5397</v>
      </c>
      <c r="BL820" s="75" t="s">
        <v>1605</v>
      </c>
      <c r="BM820" s="75" t="s">
        <v>576</v>
      </c>
      <c r="BN820" s="77" t="s">
        <v>5431</v>
      </c>
      <c r="BO820" s="78">
        <v>30</v>
      </c>
      <c r="BP820" s="75" t="s">
        <v>5469</v>
      </c>
      <c r="BQ820" s="80">
        <v>45176</v>
      </c>
      <c r="BR820" s="75" t="s">
        <v>5470</v>
      </c>
      <c r="BS820" s="75" t="s">
        <v>1608</v>
      </c>
      <c r="BT820" s="75">
        <v>60</v>
      </c>
      <c r="BU820" s="75">
        <v>0</v>
      </c>
    </row>
    <row r="821" ht="60" spans="27:73">
      <c r="AA821" s="46">
        <v>1840735</v>
      </c>
      <c r="AB821" s="44" t="s">
        <v>1572</v>
      </c>
      <c r="AC821" s="44" t="s">
        <v>1605</v>
      </c>
      <c r="AD821" s="45" t="s">
        <v>542</v>
      </c>
      <c r="AE821" s="44" t="s">
        <v>547</v>
      </c>
      <c r="AF821" s="44">
        <v>40</v>
      </c>
      <c r="AG821" s="44">
        <v>0</v>
      </c>
      <c r="AH821" s="44">
        <f t="shared" si="151"/>
        <v>20</v>
      </c>
      <c r="AI821" s="44" t="s">
        <v>5471</v>
      </c>
      <c r="AJ821" s="50">
        <v>45533</v>
      </c>
      <c r="AK821" s="49" t="s">
        <v>4416</v>
      </c>
      <c r="AL821" s="44" t="s">
        <v>1671</v>
      </c>
      <c r="AQ821" s="52"/>
      <c r="AR821" s="52"/>
      <c r="AS821" s="52"/>
      <c r="AT821" s="52"/>
      <c r="AU821" s="52"/>
      <c r="AV821" s="52"/>
      <c r="AW821" s="52"/>
      <c r="AX821" s="52"/>
      <c r="AY821" s="96"/>
      <c r="AZ821" s="52"/>
      <c r="BJ821" s="76">
        <v>1612496</v>
      </c>
      <c r="BK821" s="75" t="s">
        <v>2540</v>
      </c>
      <c r="BL821" s="75" t="s">
        <v>1605</v>
      </c>
      <c r="BM821" s="75" t="s">
        <v>1303</v>
      </c>
      <c r="BN821" s="77" t="s">
        <v>1965</v>
      </c>
      <c r="BO821" s="78">
        <v>15</v>
      </c>
      <c r="BP821" s="75" t="s">
        <v>5472</v>
      </c>
      <c r="BQ821" s="80">
        <v>45176</v>
      </c>
      <c r="BR821" s="75" t="s">
        <v>5473</v>
      </c>
      <c r="BS821" s="75" t="s">
        <v>1608</v>
      </c>
      <c r="BT821" s="75">
        <v>30</v>
      </c>
      <c r="BU821" s="75">
        <v>0</v>
      </c>
    </row>
    <row r="822" ht="60" spans="27:73">
      <c r="AA822" s="46">
        <v>1840735</v>
      </c>
      <c r="AB822" s="44" t="s">
        <v>1572</v>
      </c>
      <c r="AC822" s="44" t="s">
        <v>1605</v>
      </c>
      <c r="AD822" s="45" t="s">
        <v>542</v>
      </c>
      <c r="AE822" s="44" t="s">
        <v>546</v>
      </c>
      <c r="AF822" s="44">
        <v>40</v>
      </c>
      <c r="AG822" s="44">
        <v>0</v>
      </c>
      <c r="AH822" s="44">
        <f t="shared" si="151"/>
        <v>20</v>
      </c>
      <c r="AI822" s="44" t="s">
        <v>5474</v>
      </c>
      <c r="AJ822" s="50">
        <v>45533</v>
      </c>
      <c r="AK822" s="49" t="s">
        <v>5475</v>
      </c>
      <c r="AL822" s="44" t="s">
        <v>1671</v>
      </c>
      <c r="AQ822" s="52"/>
      <c r="AR822" s="52"/>
      <c r="AS822" s="52"/>
      <c r="AT822" s="52"/>
      <c r="AU822" s="52"/>
      <c r="AV822" s="52"/>
      <c r="AW822" s="52"/>
      <c r="AX822" s="52"/>
      <c r="AY822" s="96"/>
      <c r="AZ822" s="52"/>
      <c r="BJ822" s="76">
        <v>1612496</v>
      </c>
      <c r="BK822" s="75" t="s">
        <v>2540</v>
      </c>
      <c r="BL822" s="75" t="s">
        <v>1605</v>
      </c>
      <c r="BM822" s="75" t="s">
        <v>5476</v>
      </c>
      <c r="BN822" s="77" t="s">
        <v>3906</v>
      </c>
      <c r="BO822" s="78">
        <v>35</v>
      </c>
      <c r="BP822" s="75" t="s">
        <v>5477</v>
      </c>
      <c r="BQ822" s="80">
        <v>45176</v>
      </c>
      <c r="BR822" s="75" t="s">
        <v>5478</v>
      </c>
      <c r="BS822" s="75" t="s">
        <v>1608</v>
      </c>
      <c r="BT822" s="75">
        <v>70</v>
      </c>
      <c r="BU822" s="75">
        <v>0</v>
      </c>
    </row>
    <row r="823" ht="60" spans="27:73">
      <c r="AA823" s="46">
        <v>1840735</v>
      </c>
      <c r="AB823" s="44" t="s">
        <v>1572</v>
      </c>
      <c r="AC823" s="44" t="s">
        <v>1605</v>
      </c>
      <c r="AD823" s="45" t="s">
        <v>542</v>
      </c>
      <c r="AE823" s="44" t="s">
        <v>546</v>
      </c>
      <c r="AF823" s="44">
        <v>40</v>
      </c>
      <c r="AG823" s="44">
        <v>0</v>
      </c>
      <c r="AH823" s="44">
        <f t="shared" si="151"/>
        <v>20</v>
      </c>
      <c r="AI823" s="44" t="s">
        <v>5479</v>
      </c>
      <c r="AJ823" s="50">
        <v>45533</v>
      </c>
      <c r="AK823" s="49" t="s">
        <v>5386</v>
      </c>
      <c r="AL823" s="44" t="s">
        <v>1671</v>
      </c>
      <c r="AQ823" s="52"/>
      <c r="AR823" s="52"/>
      <c r="AS823" s="52"/>
      <c r="AT823" s="52"/>
      <c r="AU823" s="52"/>
      <c r="AV823" s="52"/>
      <c r="AW823" s="52"/>
      <c r="AX823" s="52"/>
      <c r="AY823" s="96"/>
      <c r="AZ823" s="52"/>
      <c r="BJ823" s="76">
        <v>1612496</v>
      </c>
      <c r="BK823" s="75" t="s">
        <v>2540</v>
      </c>
      <c r="BL823" s="75" t="s">
        <v>1605</v>
      </c>
      <c r="BM823" s="75" t="s">
        <v>5476</v>
      </c>
      <c r="BN823" s="77" t="s">
        <v>3291</v>
      </c>
      <c r="BO823" s="78">
        <v>35</v>
      </c>
      <c r="BP823" s="75" t="s">
        <v>5480</v>
      </c>
      <c r="BQ823" s="80">
        <v>45176</v>
      </c>
      <c r="BR823" s="75" t="s">
        <v>5481</v>
      </c>
      <c r="BS823" s="75" t="s">
        <v>1608</v>
      </c>
      <c r="BT823" s="75">
        <v>70</v>
      </c>
      <c r="BU823" s="75">
        <v>0</v>
      </c>
    </row>
    <row r="824" ht="60" spans="27:73">
      <c r="AA824" s="46">
        <v>1840735</v>
      </c>
      <c r="AB824" s="44" t="s">
        <v>1572</v>
      </c>
      <c r="AC824" s="44" t="s">
        <v>1605</v>
      </c>
      <c r="AD824" s="45" t="s">
        <v>542</v>
      </c>
      <c r="AE824" s="44" t="s">
        <v>546</v>
      </c>
      <c r="AF824" s="44">
        <v>40</v>
      </c>
      <c r="AG824" s="44">
        <v>0</v>
      </c>
      <c r="AH824" s="44">
        <f t="shared" si="151"/>
        <v>20</v>
      </c>
      <c r="AI824" s="44" t="s">
        <v>5482</v>
      </c>
      <c r="AJ824" s="50">
        <v>45533</v>
      </c>
      <c r="AK824" s="49" t="s">
        <v>5483</v>
      </c>
      <c r="AL824" s="44" t="s">
        <v>1671</v>
      </c>
      <c r="AQ824" s="52"/>
      <c r="AR824" s="52"/>
      <c r="AS824" s="52"/>
      <c r="AT824" s="52"/>
      <c r="AU824" s="52"/>
      <c r="AV824" s="52"/>
      <c r="AW824" s="52"/>
      <c r="AX824" s="52"/>
      <c r="AY824" s="96"/>
      <c r="AZ824" s="52"/>
      <c r="BJ824" s="76">
        <v>1612496</v>
      </c>
      <c r="BK824" s="75" t="s">
        <v>2540</v>
      </c>
      <c r="BL824" s="75" t="s">
        <v>1605</v>
      </c>
      <c r="BM824" s="75" t="s">
        <v>542</v>
      </c>
      <c r="BN824" s="77" t="s">
        <v>543</v>
      </c>
      <c r="BO824" s="78">
        <v>20</v>
      </c>
      <c r="BP824" s="75" t="s">
        <v>5484</v>
      </c>
      <c r="BQ824" s="80">
        <v>45176</v>
      </c>
      <c r="BR824" s="75" t="s">
        <v>5485</v>
      </c>
      <c r="BS824" s="75" t="s">
        <v>1608</v>
      </c>
      <c r="BT824" s="75">
        <v>40</v>
      </c>
      <c r="BU824" s="75">
        <v>0</v>
      </c>
    </row>
    <row r="825" ht="60" spans="27:73">
      <c r="AA825" s="46">
        <v>1840735</v>
      </c>
      <c r="AB825" s="44" t="s">
        <v>1572</v>
      </c>
      <c r="AC825" s="44" t="s">
        <v>1605</v>
      </c>
      <c r="AD825" s="45" t="s">
        <v>542</v>
      </c>
      <c r="AE825" s="44" t="s">
        <v>305</v>
      </c>
      <c r="AF825" s="44">
        <v>40</v>
      </c>
      <c r="AG825" s="44">
        <v>0</v>
      </c>
      <c r="AH825" s="44">
        <f t="shared" si="151"/>
        <v>20</v>
      </c>
      <c r="AI825" s="44" t="s">
        <v>5486</v>
      </c>
      <c r="AJ825" s="50">
        <v>45533</v>
      </c>
      <c r="AK825" s="49" t="s">
        <v>5487</v>
      </c>
      <c r="AL825" s="44" t="s">
        <v>1671</v>
      </c>
      <c r="AQ825" s="52"/>
      <c r="AR825" s="52"/>
      <c r="AS825" s="52"/>
      <c r="AT825" s="52"/>
      <c r="AU825" s="52"/>
      <c r="AV825" s="52"/>
      <c r="AW825" s="52"/>
      <c r="AX825" s="52"/>
      <c r="AY825" s="96"/>
      <c r="AZ825" s="52"/>
      <c r="BJ825" s="76">
        <v>1612496</v>
      </c>
      <c r="BK825" s="75" t="s">
        <v>2540</v>
      </c>
      <c r="BL825" s="75" t="s">
        <v>1605</v>
      </c>
      <c r="BM825" s="75" t="s">
        <v>542</v>
      </c>
      <c r="BN825" s="77" t="s">
        <v>546</v>
      </c>
      <c r="BO825" s="78">
        <v>20</v>
      </c>
      <c r="BP825" s="75" t="s">
        <v>5488</v>
      </c>
      <c r="BQ825" s="80">
        <v>45176</v>
      </c>
      <c r="BR825" s="75" t="s">
        <v>5489</v>
      </c>
      <c r="BS825" s="75" t="s">
        <v>1608</v>
      </c>
      <c r="BT825" s="75">
        <v>40</v>
      </c>
      <c r="BU825" s="75">
        <v>0</v>
      </c>
    </row>
    <row r="826" ht="60" spans="27:73">
      <c r="AA826" s="46">
        <v>1840735</v>
      </c>
      <c r="AB826" s="44" t="s">
        <v>1572</v>
      </c>
      <c r="AC826" s="44" t="s">
        <v>1605</v>
      </c>
      <c r="AD826" s="45" t="s">
        <v>542</v>
      </c>
      <c r="AE826" s="44" t="s">
        <v>543</v>
      </c>
      <c r="AF826" s="44">
        <v>40</v>
      </c>
      <c r="AG826" s="44">
        <v>0</v>
      </c>
      <c r="AH826" s="44">
        <f t="shared" si="151"/>
        <v>20</v>
      </c>
      <c r="AI826" s="44" t="s">
        <v>5490</v>
      </c>
      <c r="AJ826" s="50">
        <v>45533</v>
      </c>
      <c r="AK826" s="49" t="s">
        <v>5491</v>
      </c>
      <c r="AL826" s="44" t="s">
        <v>1671</v>
      </c>
      <c r="AQ826" s="52"/>
      <c r="AR826" s="52"/>
      <c r="AS826" s="52"/>
      <c r="AT826" s="52"/>
      <c r="AU826" s="52"/>
      <c r="AV826" s="52"/>
      <c r="AW826" s="52"/>
      <c r="AX826" s="52"/>
      <c r="AY826" s="96"/>
      <c r="AZ826" s="52"/>
      <c r="BJ826" s="76">
        <v>1612496</v>
      </c>
      <c r="BK826" s="75" t="s">
        <v>2540</v>
      </c>
      <c r="BL826" s="75" t="s">
        <v>1605</v>
      </c>
      <c r="BM826" s="75" t="s">
        <v>1418</v>
      </c>
      <c r="BN826" s="77" t="s">
        <v>2267</v>
      </c>
      <c r="BO826" s="78">
        <v>40</v>
      </c>
      <c r="BP826" s="75" t="s">
        <v>5492</v>
      </c>
      <c r="BQ826" s="80">
        <v>45176</v>
      </c>
      <c r="BR826" s="75" t="s">
        <v>5493</v>
      </c>
      <c r="BS826" s="75" t="s">
        <v>1608</v>
      </c>
      <c r="BT826" s="75">
        <v>80</v>
      </c>
      <c r="BU826" s="75">
        <v>0</v>
      </c>
    </row>
    <row r="827" ht="60" spans="27:73">
      <c r="AA827" s="46">
        <v>1840735</v>
      </c>
      <c r="AB827" s="44" t="s">
        <v>1572</v>
      </c>
      <c r="AC827" s="44" t="s">
        <v>1605</v>
      </c>
      <c r="AD827" s="45" t="s">
        <v>542</v>
      </c>
      <c r="AE827" s="44" t="s">
        <v>543</v>
      </c>
      <c r="AF827" s="44">
        <v>40</v>
      </c>
      <c r="AG827" s="44">
        <v>0</v>
      </c>
      <c r="AH827" s="44">
        <f t="shared" si="151"/>
        <v>20</v>
      </c>
      <c r="AI827" s="44" t="s">
        <v>5494</v>
      </c>
      <c r="AJ827" s="50">
        <v>45533</v>
      </c>
      <c r="AK827" s="49" t="s">
        <v>5495</v>
      </c>
      <c r="AL827" s="44" t="s">
        <v>1671</v>
      </c>
      <c r="AQ827" s="52"/>
      <c r="AR827" s="52"/>
      <c r="AS827" s="52"/>
      <c r="AT827" s="52"/>
      <c r="AU827" s="52"/>
      <c r="AV827" s="52"/>
      <c r="AW827" s="52"/>
      <c r="AX827" s="52"/>
      <c r="AY827" s="96"/>
      <c r="AZ827" s="52"/>
      <c r="BJ827" s="76">
        <v>1614923</v>
      </c>
      <c r="BK827" s="75" t="s">
        <v>2540</v>
      </c>
      <c r="BL827" s="75" t="s">
        <v>1623</v>
      </c>
      <c r="BM827" s="75" t="s">
        <v>3233</v>
      </c>
      <c r="BN827" s="77" t="s">
        <v>3812</v>
      </c>
      <c r="BO827" s="78">
        <v>600</v>
      </c>
      <c r="BP827" s="75" t="s">
        <v>5496</v>
      </c>
      <c r="BQ827" s="80">
        <v>45181</v>
      </c>
      <c r="BR827" s="75" t="s">
        <v>5497</v>
      </c>
      <c r="BS827" s="75" t="s">
        <v>1608</v>
      </c>
      <c r="BT827" s="75">
        <v>600</v>
      </c>
      <c r="BU827" s="75">
        <v>600</v>
      </c>
    </row>
    <row r="828" ht="60" spans="27:73">
      <c r="AA828" s="46">
        <v>1840735</v>
      </c>
      <c r="AB828" s="44" t="s">
        <v>1572</v>
      </c>
      <c r="AC828" s="44" t="s">
        <v>1605</v>
      </c>
      <c r="AD828" s="45" t="s">
        <v>542</v>
      </c>
      <c r="AE828" s="44" t="s">
        <v>543</v>
      </c>
      <c r="AF828" s="44">
        <v>40</v>
      </c>
      <c r="AG828" s="44">
        <v>0</v>
      </c>
      <c r="AH828" s="44">
        <f t="shared" si="151"/>
        <v>20</v>
      </c>
      <c r="AI828" s="44" t="s">
        <v>5498</v>
      </c>
      <c r="AJ828" s="50">
        <v>45533</v>
      </c>
      <c r="AK828" s="49" t="s">
        <v>5499</v>
      </c>
      <c r="AL828" s="44" t="s">
        <v>1671</v>
      </c>
      <c r="AQ828" s="52"/>
      <c r="AR828" s="52"/>
      <c r="AS828" s="52"/>
      <c r="AT828" s="52"/>
      <c r="AU828" s="52"/>
      <c r="AV828" s="52"/>
      <c r="AW828" s="52"/>
      <c r="AX828" s="52"/>
      <c r="AY828" s="96"/>
      <c r="AZ828" s="52"/>
      <c r="BJ828" s="76">
        <v>1614923</v>
      </c>
      <c r="BK828" s="75" t="s">
        <v>2540</v>
      </c>
      <c r="BL828" s="75" t="s">
        <v>1623</v>
      </c>
      <c r="BM828" s="75" t="s">
        <v>1213</v>
      </c>
      <c r="BN828" s="77" t="s">
        <v>3749</v>
      </c>
      <c r="BO828" s="78">
        <v>200</v>
      </c>
      <c r="BP828" s="75" t="s">
        <v>5500</v>
      </c>
      <c r="BQ828" s="80">
        <v>45181</v>
      </c>
      <c r="BR828" s="75" t="s">
        <v>5501</v>
      </c>
      <c r="BS828" s="75" t="s">
        <v>1608</v>
      </c>
      <c r="BT828" s="75">
        <v>400</v>
      </c>
      <c r="BU828" s="75">
        <v>0</v>
      </c>
    </row>
    <row r="829" ht="60" spans="27:73">
      <c r="AA829" s="46">
        <v>1840735</v>
      </c>
      <c r="AB829" s="44" t="s">
        <v>1572</v>
      </c>
      <c r="AC829" s="44" t="s">
        <v>1605</v>
      </c>
      <c r="AD829" s="45" t="s">
        <v>1873</v>
      </c>
      <c r="AE829" s="44" t="s">
        <v>5502</v>
      </c>
      <c r="AF829" s="44">
        <v>700</v>
      </c>
      <c r="AG829" s="44">
        <v>0</v>
      </c>
      <c r="AH829" s="44">
        <f t="shared" si="151"/>
        <v>350</v>
      </c>
      <c r="AI829" s="44" t="s">
        <v>5503</v>
      </c>
      <c r="AJ829" s="50">
        <v>45533</v>
      </c>
      <c r="AK829" s="49" t="s">
        <v>5504</v>
      </c>
      <c r="AL829" s="44" t="s">
        <v>1884</v>
      </c>
      <c r="AQ829" s="52"/>
      <c r="AR829" s="52"/>
      <c r="AS829" s="52"/>
      <c r="AT829" s="52"/>
      <c r="AU829" s="52"/>
      <c r="AV829" s="52"/>
      <c r="AW829" s="52"/>
      <c r="AX829" s="52"/>
      <c r="AY829" s="96"/>
      <c r="AZ829" s="52"/>
      <c r="BJ829" s="76">
        <v>1614923</v>
      </c>
      <c r="BK829" s="75" t="s">
        <v>2540</v>
      </c>
      <c r="BL829" s="75" t="s">
        <v>1623</v>
      </c>
      <c r="BM829" s="75" t="s">
        <v>507</v>
      </c>
      <c r="BN829" s="77" t="s">
        <v>3705</v>
      </c>
      <c r="BO829" s="78">
        <v>200</v>
      </c>
      <c r="BP829" s="75" t="s">
        <v>5505</v>
      </c>
      <c r="BQ829" s="80">
        <v>45181</v>
      </c>
      <c r="BR829" s="75" t="s">
        <v>5506</v>
      </c>
      <c r="BS829" s="75" t="s">
        <v>1608</v>
      </c>
      <c r="BT829" s="75">
        <v>400</v>
      </c>
      <c r="BU829" s="75">
        <v>0</v>
      </c>
    </row>
    <row r="830" ht="60" spans="27:73">
      <c r="AA830" s="46">
        <v>1840735</v>
      </c>
      <c r="AB830" s="44" t="s">
        <v>1572</v>
      </c>
      <c r="AC830" s="44" t="s">
        <v>1605</v>
      </c>
      <c r="AD830" s="45" t="s">
        <v>218</v>
      </c>
      <c r="AE830" s="44" t="s">
        <v>219</v>
      </c>
      <c r="AF830" s="44">
        <v>365</v>
      </c>
      <c r="AG830" s="44">
        <v>0</v>
      </c>
      <c r="AH830" s="44">
        <f t="shared" si="151"/>
        <v>182.5</v>
      </c>
      <c r="AI830" s="44" t="s">
        <v>5507</v>
      </c>
      <c r="AJ830" s="50">
        <v>45533</v>
      </c>
      <c r="AK830" s="49" t="s">
        <v>5508</v>
      </c>
      <c r="AL830" s="44" t="s">
        <v>1613</v>
      </c>
      <c r="AQ830" s="52"/>
      <c r="AR830" s="52"/>
      <c r="AS830" s="52"/>
      <c r="AT830" s="52"/>
      <c r="AU830" s="52"/>
      <c r="AV830" s="52"/>
      <c r="AW830" s="52"/>
      <c r="AX830" s="52"/>
      <c r="AY830" s="96"/>
      <c r="AZ830" s="52"/>
      <c r="BJ830" s="76">
        <v>1614923</v>
      </c>
      <c r="BK830" s="75" t="s">
        <v>2540</v>
      </c>
      <c r="BL830" s="75" t="s">
        <v>1623</v>
      </c>
      <c r="BM830" s="75" t="s">
        <v>653</v>
      </c>
      <c r="BN830" s="77" t="s">
        <v>4193</v>
      </c>
      <c r="BO830" s="78">
        <v>200</v>
      </c>
      <c r="BP830" s="75" t="s">
        <v>5509</v>
      </c>
      <c r="BQ830" s="80">
        <v>45181</v>
      </c>
      <c r="BR830" s="75" t="s">
        <v>5510</v>
      </c>
      <c r="BS830" s="75" t="s">
        <v>1608</v>
      </c>
      <c r="BT830" s="75">
        <v>400</v>
      </c>
      <c r="BU830" s="75">
        <v>0</v>
      </c>
    </row>
    <row r="831" ht="60" spans="27:73">
      <c r="AA831" s="46">
        <v>1840735</v>
      </c>
      <c r="AB831" s="44" t="s">
        <v>1572</v>
      </c>
      <c r="AC831" s="44" t="s">
        <v>1605</v>
      </c>
      <c r="AD831" s="45" t="s">
        <v>1253</v>
      </c>
      <c r="AE831" s="44" t="s">
        <v>1254</v>
      </c>
      <c r="AF831" s="44">
        <v>365</v>
      </c>
      <c r="AG831" s="44">
        <v>0</v>
      </c>
      <c r="AH831" s="44">
        <f t="shared" si="151"/>
        <v>182.5</v>
      </c>
      <c r="AI831" s="44" t="s">
        <v>5511</v>
      </c>
      <c r="AJ831" s="50">
        <v>45533</v>
      </c>
      <c r="AK831" s="49" t="s">
        <v>5512</v>
      </c>
      <c r="AL831" s="44" t="s">
        <v>1613</v>
      </c>
      <c r="AQ831" s="52"/>
      <c r="AR831" s="52"/>
      <c r="AS831" s="52"/>
      <c r="AT831" s="52"/>
      <c r="AU831" s="52"/>
      <c r="AV831" s="52"/>
      <c r="AW831" s="52"/>
      <c r="AX831" s="52"/>
      <c r="AY831" s="96"/>
      <c r="AZ831" s="52"/>
      <c r="BJ831" s="76">
        <v>1614923</v>
      </c>
      <c r="BK831" s="75" t="s">
        <v>2540</v>
      </c>
      <c r="BL831" s="75" t="s">
        <v>1623</v>
      </c>
      <c r="BM831" s="75" t="s">
        <v>600</v>
      </c>
      <c r="BN831" s="77" t="s">
        <v>601</v>
      </c>
      <c r="BO831" s="78">
        <v>150</v>
      </c>
      <c r="BP831" s="75" t="s">
        <v>5513</v>
      </c>
      <c r="BQ831" s="80">
        <v>45181</v>
      </c>
      <c r="BR831" s="75" t="s">
        <v>5514</v>
      </c>
      <c r="BS831" s="75" t="s">
        <v>1608</v>
      </c>
      <c r="BT831" s="75">
        <v>300</v>
      </c>
      <c r="BU831" s="75">
        <v>0</v>
      </c>
    </row>
    <row r="832" ht="60" spans="27:73">
      <c r="AA832" s="46">
        <v>1840735</v>
      </c>
      <c r="AB832" s="44" t="s">
        <v>1572</v>
      </c>
      <c r="AC832" s="44" t="s">
        <v>1605</v>
      </c>
      <c r="AD832" s="45" t="s">
        <v>218</v>
      </c>
      <c r="AE832" s="44" t="s">
        <v>1859</v>
      </c>
      <c r="AF832" s="44">
        <v>365</v>
      </c>
      <c r="AG832" s="44">
        <v>0</v>
      </c>
      <c r="AH832" s="44">
        <f t="shared" si="151"/>
        <v>182.5</v>
      </c>
      <c r="AI832" s="44" t="s">
        <v>5515</v>
      </c>
      <c r="AJ832" s="50">
        <v>45533</v>
      </c>
      <c r="AK832" s="49" t="s">
        <v>1861</v>
      </c>
      <c r="AL832" s="44" t="s">
        <v>1837</v>
      </c>
      <c r="AQ832" s="52"/>
      <c r="AR832" s="52"/>
      <c r="AS832" s="52"/>
      <c r="AT832" s="52"/>
      <c r="AU832" s="52"/>
      <c r="AV832" s="52"/>
      <c r="AW832" s="52"/>
      <c r="AX832" s="52"/>
      <c r="AY832" s="96"/>
      <c r="AZ832" s="52"/>
      <c r="BJ832" s="76">
        <v>1614923</v>
      </c>
      <c r="BK832" s="75" t="s">
        <v>2540</v>
      </c>
      <c r="BL832" s="75" t="s">
        <v>1623</v>
      </c>
      <c r="BM832" s="75" t="s">
        <v>5516</v>
      </c>
      <c r="BN832" s="77" t="s">
        <v>5517</v>
      </c>
      <c r="BO832" s="78">
        <v>140</v>
      </c>
      <c r="BP832" s="75" t="s">
        <v>5518</v>
      </c>
      <c r="BQ832" s="80">
        <v>45181</v>
      </c>
      <c r="BR832" s="75" t="s">
        <v>4210</v>
      </c>
      <c r="BS832" s="75" t="s">
        <v>1608</v>
      </c>
      <c r="BT832" s="75">
        <v>280</v>
      </c>
      <c r="BU832" s="75">
        <v>0</v>
      </c>
    </row>
    <row r="833" ht="60" spans="27:73">
      <c r="AA833" s="46">
        <v>1840735</v>
      </c>
      <c r="AB833" s="44" t="s">
        <v>1572</v>
      </c>
      <c r="AC833" s="44" t="s">
        <v>1605</v>
      </c>
      <c r="AD833" s="45" t="s">
        <v>373</v>
      </c>
      <c r="AE833" s="44" t="s">
        <v>374</v>
      </c>
      <c r="AF833" s="44">
        <v>140</v>
      </c>
      <c r="AG833" s="44">
        <v>0</v>
      </c>
      <c r="AH833" s="44">
        <f t="shared" si="151"/>
        <v>70</v>
      </c>
      <c r="AI833" s="44" t="s">
        <v>5519</v>
      </c>
      <c r="AJ833" s="50">
        <v>45533</v>
      </c>
      <c r="AK833" s="49" t="s">
        <v>5520</v>
      </c>
      <c r="AL833" s="44" t="s">
        <v>1671</v>
      </c>
      <c r="AQ833" s="52"/>
      <c r="AR833" s="52"/>
      <c r="AS833" s="52"/>
      <c r="AT833" s="52"/>
      <c r="AU833" s="52"/>
      <c r="AV833" s="52"/>
      <c r="AW833" s="52"/>
      <c r="AX833" s="52"/>
      <c r="AY833" s="96"/>
      <c r="AZ833" s="52"/>
      <c r="BJ833" s="76">
        <v>1614923</v>
      </c>
      <c r="BK833" s="75" t="s">
        <v>2540</v>
      </c>
      <c r="BL833" s="75" t="s">
        <v>1623</v>
      </c>
      <c r="BM833" s="75" t="s">
        <v>3305</v>
      </c>
      <c r="BN833" s="77" t="s">
        <v>4222</v>
      </c>
      <c r="BO833" s="78">
        <v>140</v>
      </c>
      <c r="BP833" s="75" t="s">
        <v>5521</v>
      </c>
      <c r="BQ833" s="80">
        <v>45181</v>
      </c>
      <c r="BR833" s="75" t="s">
        <v>5522</v>
      </c>
      <c r="BS833" s="75" t="s">
        <v>1608</v>
      </c>
      <c r="BT833" s="75">
        <v>280</v>
      </c>
      <c r="BU833" s="75">
        <v>0</v>
      </c>
    </row>
    <row r="834" ht="60" spans="27:73">
      <c r="AA834" s="46">
        <v>1840735</v>
      </c>
      <c r="AB834" s="44" t="s">
        <v>1572</v>
      </c>
      <c r="AC834" s="44" t="s">
        <v>1605</v>
      </c>
      <c r="AD834" s="45" t="s">
        <v>531</v>
      </c>
      <c r="AE834" s="44" t="s">
        <v>536</v>
      </c>
      <c r="AF834" s="44">
        <v>35</v>
      </c>
      <c r="AG834" s="44">
        <v>0</v>
      </c>
      <c r="AH834" s="44">
        <f t="shared" si="151"/>
        <v>17.5</v>
      </c>
      <c r="AI834" s="44" t="s">
        <v>5523</v>
      </c>
      <c r="AJ834" s="50">
        <v>45533</v>
      </c>
      <c r="AK834" s="49" t="s">
        <v>5524</v>
      </c>
      <c r="AL834" s="44" t="s">
        <v>1671</v>
      </c>
      <c r="AQ834" s="52"/>
      <c r="AR834" s="52"/>
      <c r="AS834" s="52"/>
      <c r="AT834" s="52"/>
      <c r="AU834" s="52"/>
      <c r="AV834" s="52"/>
      <c r="AW834" s="52"/>
      <c r="AX834" s="52"/>
      <c r="AY834" s="96"/>
      <c r="AZ834" s="52"/>
      <c r="BJ834" s="76">
        <v>1614923</v>
      </c>
      <c r="BK834" s="75" t="s">
        <v>2540</v>
      </c>
      <c r="BL834" s="75" t="s">
        <v>1623</v>
      </c>
      <c r="BM834" s="75" t="s">
        <v>409</v>
      </c>
      <c r="BN834" s="77" t="s">
        <v>3659</v>
      </c>
      <c r="BO834" s="78">
        <v>300</v>
      </c>
      <c r="BP834" s="75" t="s">
        <v>5525</v>
      </c>
      <c r="BQ834" s="80">
        <v>45181</v>
      </c>
      <c r="BR834" s="75" t="s">
        <v>4097</v>
      </c>
      <c r="BS834" s="75" t="s">
        <v>1608</v>
      </c>
      <c r="BT834" s="75">
        <v>600</v>
      </c>
      <c r="BU834" s="75">
        <v>0</v>
      </c>
    </row>
    <row r="835" ht="60" spans="27:73">
      <c r="AA835" s="46">
        <v>1840735</v>
      </c>
      <c r="AB835" s="44" t="s">
        <v>1572</v>
      </c>
      <c r="AC835" s="44" t="s">
        <v>1605</v>
      </c>
      <c r="AD835" s="45" t="s">
        <v>531</v>
      </c>
      <c r="AE835" s="44" t="s">
        <v>536</v>
      </c>
      <c r="AF835" s="44">
        <v>35</v>
      </c>
      <c r="AG835" s="44">
        <v>0</v>
      </c>
      <c r="AH835" s="44">
        <f t="shared" si="151"/>
        <v>17.5</v>
      </c>
      <c r="AI835" s="44" t="s">
        <v>5526</v>
      </c>
      <c r="AJ835" s="50">
        <v>45533</v>
      </c>
      <c r="AK835" s="49" t="s">
        <v>5527</v>
      </c>
      <c r="AL835" s="44" t="s">
        <v>1671</v>
      </c>
      <c r="AQ835" s="52"/>
      <c r="AR835" s="52"/>
      <c r="AS835" s="52"/>
      <c r="AT835" s="52"/>
      <c r="AU835" s="52"/>
      <c r="AV835" s="52"/>
      <c r="AW835" s="52"/>
      <c r="AX835" s="52"/>
      <c r="AY835" s="96"/>
      <c r="AZ835" s="52"/>
      <c r="BJ835" s="76">
        <v>1614923</v>
      </c>
      <c r="BK835" s="75" t="s">
        <v>2540</v>
      </c>
      <c r="BL835" s="75" t="s">
        <v>1623</v>
      </c>
      <c r="BM835" s="75" t="s">
        <v>1192</v>
      </c>
      <c r="BN835" s="77" t="s">
        <v>3209</v>
      </c>
      <c r="BO835" s="78">
        <v>140</v>
      </c>
      <c r="BP835" s="75" t="s">
        <v>5528</v>
      </c>
      <c r="BQ835" s="80">
        <v>45181</v>
      </c>
      <c r="BR835" s="75" t="s">
        <v>5529</v>
      </c>
      <c r="BS835" s="75" t="s">
        <v>1608</v>
      </c>
      <c r="BT835" s="75">
        <v>280</v>
      </c>
      <c r="BU835" s="75">
        <v>0</v>
      </c>
    </row>
    <row r="836" ht="60" spans="27:73">
      <c r="AA836" s="46">
        <v>1840735</v>
      </c>
      <c r="AB836" s="44" t="s">
        <v>1572</v>
      </c>
      <c r="AC836" s="44" t="s">
        <v>1605</v>
      </c>
      <c r="AD836" s="45" t="s">
        <v>531</v>
      </c>
      <c r="AE836" s="44" t="s">
        <v>532</v>
      </c>
      <c r="AF836" s="44">
        <v>20</v>
      </c>
      <c r="AG836" s="44">
        <v>0</v>
      </c>
      <c r="AH836" s="44">
        <f t="shared" si="151"/>
        <v>10</v>
      </c>
      <c r="AI836" s="44" t="s">
        <v>5530</v>
      </c>
      <c r="AJ836" s="50">
        <v>45533</v>
      </c>
      <c r="AK836" s="49" t="s">
        <v>5531</v>
      </c>
      <c r="AL836" s="44" t="s">
        <v>1671</v>
      </c>
      <c r="AQ836" s="52"/>
      <c r="AR836" s="52"/>
      <c r="AS836" s="52"/>
      <c r="AT836" s="52"/>
      <c r="AU836" s="52"/>
      <c r="AV836" s="52"/>
      <c r="AW836" s="52"/>
      <c r="AX836" s="52"/>
      <c r="AY836" s="96"/>
      <c r="AZ836" s="52"/>
      <c r="BJ836" s="76">
        <v>1614923</v>
      </c>
      <c r="BK836" s="75" t="s">
        <v>2540</v>
      </c>
      <c r="BL836" s="75" t="s">
        <v>1623</v>
      </c>
      <c r="BM836" s="75" t="s">
        <v>1202</v>
      </c>
      <c r="BN836" s="77" t="s">
        <v>3710</v>
      </c>
      <c r="BO836" s="78">
        <v>140</v>
      </c>
      <c r="BP836" s="75" t="s">
        <v>5532</v>
      </c>
      <c r="BQ836" s="80">
        <v>45181</v>
      </c>
      <c r="BR836" s="75" t="s">
        <v>4166</v>
      </c>
      <c r="BS836" s="75" t="s">
        <v>1608</v>
      </c>
      <c r="BT836" s="75">
        <v>280</v>
      </c>
      <c r="BU836" s="75">
        <v>0</v>
      </c>
    </row>
    <row r="837" ht="60" spans="27:73">
      <c r="AA837" s="46">
        <v>1840735</v>
      </c>
      <c r="AB837" s="44" t="s">
        <v>1572</v>
      </c>
      <c r="AC837" s="44" t="s">
        <v>1605</v>
      </c>
      <c r="AD837" s="45" t="s">
        <v>531</v>
      </c>
      <c r="AE837" s="44" t="s">
        <v>532</v>
      </c>
      <c r="AF837" s="44">
        <v>20</v>
      </c>
      <c r="AG837" s="44">
        <v>0</v>
      </c>
      <c r="AH837" s="44">
        <f t="shared" ref="AH837:AH900" si="152">+(AF837+AG837)*0.5</f>
        <v>10</v>
      </c>
      <c r="AI837" s="44" t="s">
        <v>5533</v>
      </c>
      <c r="AJ837" s="50">
        <v>45533</v>
      </c>
      <c r="AK837" s="49" t="s">
        <v>5534</v>
      </c>
      <c r="AL837" s="44" t="s">
        <v>1671</v>
      </c>
      <c r="AQ837" s="52"/>
      <c r="AR837" s="52"/>
      <c r="AS837" s="52"/>
      <c r="AT837" s="52"/>
      <c r="AU837" s="52"/>
      <c r="AV837" s="52"/>
      <c r="AW837" s="52"/>
      <c r="AX837" s="52"/>
      <c r="AY837" s="96"/>
      <c r="AZ837" s="52"/>
      <c r="BJ837" s="76">
        <v>1614923</v>
      </c>
      <c r="BK837" s="75" t="s">
        <v>2540</v>
      </c>
      <c r="BL837" s="75" t="s">
        <v>1623</v>
      </c>
      <c r="BM837" s="75" t="s">
        <v>4198</v>
      </c>
      <c r="BN837" s="77" t="s">
        <v>4199</v>
      </c>
      <c r="BO837" s="78">
        <v>300</v>
      </c>
      <c r="BP837" s="75" t="s">
        <v>5535</v>
      </c>
      <c r="BQ837" s="80">
        <v>45181</v>
      </c>
      <c r="BR837" s="75" t="s">
        <v>5536</v>
      </c>
      <c r="BS837" s="75" t="s">
        <v>1608</v>
      </c>
      <c r="BT837" s="75">
        <v>600</v>
      </c>
      <c r="BU837" s="75">
        <v>0</v>
      </c>
    </row>
    <row r="838" ht="60" spans="27:73">
      <c r="AA838" s="46">
        <v>1840735</v>
      </c>
      <c r="AB838" s="44" t="s">
        <v>1572</v>
      </c>
      <c r="AC838" s="44" t="s">
        <v>1605</v>
      </c>
      <c r="AD838" s="45" t="s">
        <v>531</v>
      </c>
      <c r="AE838" s="44" t="s">
        <v>536</v>
      </c>
      <c r="AF838" s="44">
        <v>35</v>
      </c>
      <c r="AG838" s="44">
        <v>0</v>
      </c>
      <c r="AH838" s="44">
        <f t="shared" si="152"/>
        <v>17.5</v>
      </c>
      <c r="AI838" s="44" t="s">
        <v>5537</v>
      </c>
      <c r="AJ838" s="50">
        <v>45533</v>
      </c>
      <c r="AK838" s="49" t="s">
        <v>5538</v>
      </c>
      <c r="AL838" s="44" t="s">
        <v>1671</v>
      </c>
      <c r="AQ838" s="52"/>
      <c r="AR838" s="52"/>
      <c r="AS838" s="52"/>
      <c r="AT838" s="52"/>
      <c r="AU838" s="52"/>
      <c r="AV838" s="52"/>
      <c r="AW838" s="52"/>
      <c r="AX838" s="52"/>
      <c r="AY838" s="96"/>
      <c r="AZ838" s="52"/>
      <c r="BJ838" s="76">
        <v>1614923</v>
      </c>
      <c r="BK838" s="75" t="s">
        <v>2540</v>
      </c>
      <c r="BL838" s="75" t="s">
        <v>1623</v>
      </c>
      <c r="BM838" s="75" t="s">
        <v>5539</v>
      </c>
      <c r="BN838" s="77" t="s">
        <v>40</v>
      </c>
      <c r="BO838" s="78">
        <v>300</v>
      </c>
      <c r="BP838" s="75" t="s">
        <v>5540</v>
      </c>
      <c r="BQ838" s="80">
        <v>45181</v>
      </c>
      <c r="BR838" s="75" t="s">
        <v>5541</v>
      </c>
      <c r="BS838" s="75" t="s">
        <v>1608</v>
      </c>
      <c r="BT838" s="75">
        <v>600</v>
      </c>
      <c r="BU838" s="75">
        <v>0</v>
      </c>
    </row>
    <row r="839" ht="60" spans="27:73">
      <c r="AA839" s="46">
        <v>1840735</v>
      </c>
      <c r="AB839" s="44" t="s">
        <v>1572</v>
      </c>
      <c r="AC839" s="44" t="s">
        <v>1605</v>
      </c>
      <c r="AD839" s="45" t="s">
        <v>90</v>
      </c>
      <c r="AE839" s="44" t="s">
        <v>5311</v>
      </c>
      <c r="AF839" s="44">
        <v>100</v>
      </c>
      <c r="AG839" s="44">
        <v>0</v>
      </c>
      <c r="AH839" s="44">
        <f t="shared" si="152"/>
        <v>50</v>
      </c>
      <c r="AI839" s="44" t="s">
        <v>5542</v>
      </c>
      <c r="AJ839" s="50">
        <v>45533</v>
      </c>
      <c r="AK839" s="49" t="s">
        <v>5313</v>
      </c>
      <c r="AL839" s="44" t="s">
        <v>1671</v>
      </c>
      <c r="AQ839" s="52"/>
      <c r="AR839" s="52"/>
      <c r="AS839" s="52"/>
      <c r="AT839" s="52"/>
      <c r="AU839" s="52"/>
      <c r="AV839" s="52"/>
      <c r="AW839" s="52"/>
      <c r="AX839" s="52"/>
      <c r="AY839" s="96"/>
      <c r="AZ839" s="52"/>
      <c r="BJ839" s="76">
        <v>1614923</v>
      </c>
      <c r="BK839" s="75" t="s">
        <v>2540</v>
      </c>
      <c r="BL839" s="75" t="s">
        <v>1623</v>
      </c>
      <c r="BM839" s="75" t="s">
        <v>807</v>
      </c>
      <c r="BN839" s="77" t="s">
        <v>808</v>
      </c>
      <c r="BO839" s="78">
        <v>150</v>
      </c>
      <c r="BP839" s="75" t="s">
        <v>5543</v>
      </c>
      <c r="BQ839" s="80">
        <v>45181</v>
      </c>
      <c r="BR839" s="75" t="s">
        <v>5544</v>
      </c>
      <c r="BS839" s="75" t="s">
        <v>1608</v>
      </c>
      <c r="BT839" s="75">
        <v>300</v>
      </c>
      <c r="BU839" s="75">
        <v>0</v>
      </c>
    </row>
    <row r="840" ht="60" spans="27:73">
      <c r="AA840" s="46">
        <v>1840735</v>
      </c>
      <c r="AB840" s="44" t="s">
        <v>1572</v>
      </c>
      <c r="AC840" s="44" t="s">
        <v>1605</v>
      </c>
      <c r="AD840" s="45" t="s">
        <v>90</v>
      </c>
      <c r="AE840" s="44" t="s">
        <v>5288</v>
      </c>
      <c r="AF840" s="44">
        <v>100</v>
      </c>
      <c r="AG840" s="44">
        <v>0</v>
      </c>
      <c r="AH840" s="44">
        <f t="shared" si="152"/>
        <v>50</v>
      </c>
      <c r="AI840" s="44" t="s">
        <v>5545</v>
      </c>
      <c r="AJ840" s="50">
        <v>45533</v>
      </c>
      <c r="AK840" s="49" t="s">
        <v>5290</v>
      </c>
      <c r="AL840" s="44" t="s">
        <v>1671</v>
      </c>
      <c r="AQ840" s="52"/>
      <c r="AR840" s="52"/>
      <c r="AS840" s="52"/>
      <c r="AT840" s="52"/>
      <c r="AU840" s="52"/>
      <c r="AV840" s="52"/>
      <c r="AW840" s="52"/>
      <c r="AX840" s="52"/>
      <c r="AY840" s="96"/>
      <c r="AZ840" s="52"/>
      <c r="BJ840" s="76">
        <v>1614923</v>
      </c>
      <c r="BK840" s="75" t="s">
        <v>2540</v>
      </c>
      <c r="BL840" s="75" t="s">
        <v>1623</v>
      </c>
      <c r="BM840" s="75" t="s">
        <v>5546</v>
      </c>
      <c r="BN840" s="77" t="s">
        <v>40</v>
      </c>
      <c r="BO840" s="78">
        <v>50</v>
      </c>
      <c r="BP840" s="75" t="s">
        <v>5547</v>
      </c>
      <c r="BQ840" s="80">
        <v>45181</v>
      </c>
      <c r="BR840" s="75" t="s">
        <v>5548</v>
      </c>
      <c r="BS840" s="75" t="s">
        <v>1608</v>
      </c>
      <c r="BT840" s="75">
        <v>100</v>
      </c>
      <c r="BU840" s="75">
        <v>0</v>
      </c>
    </row>
    <row r="841" ht="60" spans="27:73">
      <c r="AA841" s="46">
        <v>1840735</v>
      </c>
      <c r="AB841" s="44" t="s">
        <v>1572</v>
      </c>
      <c r="AC841" s="44" t="s">
        <v>1605</v>
      </c>
      <c r="AD841" s="45" t="s">
        <v>90</v>
      </c>
      <c r="AE841" s="44" t="s">
        <v>5297</v>
      </c>
      <c r="AF841" s="44">
        <v>100</v>
      </c>
      <c r="AG841" s="44">
        <v>0</v>
      </c>
      <c r="AH841" s="44">
        <f t="shared" si="152"/>
        <v>50</v>
      </c>
      <c r="AI841" s="44" t="s">
        <v>5549</v>
      </c>
      <c r="AJ841" s="50">
        <v>45533</v>
      </c>
      <c r="AK841" s="49" t="s">
        <v>5299</v>
      </c>
      <c r="AL841" s="44" t="s">
        <v>1671</v>
      </c>
      <c r="AQ841" s="52"/>
      <c r="AR841" s="52"/>
      <c r="AS841" s="52"/>
      <c r="AT841" s="52"/>
      <c r="AU841" s="52"/>
      <c r="AV841" s="52"/>
      <c r="AW841" s="52"/>
      <c r="AX841" s="52"/>
      <c r="AY841" s="96"/>
      <c r="AZ841" s="52"/>
      <c r="BJ841" s="76">
        <v>1614923</v>
      </c>
      <c r="BK841" s="75" t="s">
        <v>2540</v>
      </c>
      <c r="BL841" s="75" t="s">
        <v>1623</v>
      </c>
      <c r="BM841" s="75" t="s">
        <v>1055</v>
      </c>
      <c r="BN841" s="77" t="s">
        <v>1152</v>
      </c>
      <c r="BO841" s="78">
        <v>100</v>
      </c>
      <c r="BP841" s="75" t="s">
        <v>5550</v>
      </c>
      <c r="BQ841" s="80">
        <v>45181</v>
      </c>
      <c r="BR841" s="75" t="s">
        <v>5551</v>
      </c>
      <c r="BS841" s="75" t="s">
        <v>1608</v>
      </c>
      <c r="BT841" s="75">
        <v>200</v>
      </c>
      <c r="BU841" s="75">
        <v>0</v>
      </c>
    </row>
    <row r="842" ht="60" spans="27:73">
      <c r="AA842" s="46">
        <v>1840735</v>
      </c>
      <c r="AB842" s="44" t="s">
        <v>1572</v>
      </c>
      <c r="AC842" s="44" t="s">
        <v>1605</v>
      </c>
      <c r="AD842" s="45" t="s">
        <v>90</v>
      </c>
      <c r="AE842" s="44" t="s">
        <v>5306</v>
      </c>
      <c r="AF842" s="44">
        <v>100</v>
      </c>
      <c r="AG842" s="44">
        <v>0</v>
      </c>
      <c r="AH842" s="44">
        <f t="shared" si="152"/>
        <v>50</v>
      </c>
      <c r="AI842" s="44" t="s">
        <v>5552</v>
      </c>
      <c r="AJ842" s="50">
        <v>45533</v>
      </c>
      <c r="AK842" s="49" t="s">
        <v>5308</v>
      </c>
      <c r="AL842" s="44" t="s">
        <v>1671</v>
      </c>
      <c r="AQ842" s="52"/>
      <c r="AR842" s="52"/>
      <c r="AS842" s="52"/>
      <c r="AT842" s="52"/>
      <c r="AU842" s="52"/>
      <c r="AV842" s="52"/>
      <c r="AW842" s="52"/>
      <c r="AX842" s="52"/>
      <c r="AY842" s="96"/>
      <c r="AZ842" s="52"/>
      <c r="BJ842" s="76">
        <v>1614923</v>
      </c>
      <c r="BK842" s="75" t="s">
        <v>2540</v>
      </c>
      <c r="BL842" s="75" t="s">
        <v>1623</v>
      </c>
      <c r="BM842" s="75" t="s">
        <v>5553</v>
      </c>
      <c r="BN842" s="77" t="s">
        <v>40</v>
      </c>
      <c r="BO842" s="78">
        <v>150</v>
      </c>
      <c r="BP842" s="75" t="s">
        <v>5554</v>
      </c>
      <c r="BQ842" s="80">
        <v>45181</v>
      </c>
      <c r="BR842" s="75" t="s">
        <v>5555</v>
      </c>
      <c r="BS842" s="75" t="s">
        <v>1608</v>
      </c>
      <c r="BT842" s="75">
        <v>300</v>
      </c>
      <c r="BU842" s="75">
        <v>0</v>
      </c>
    </row>
    <row r="843" ht="60" spans="27:73">
      <c r="AA843" s="46">
        <v>1840735</v>
      </c>
      <c r="AB843" s="44" t="s">
        <v>1572</v>
      </c>
      <c r="AC843" s="44" t="s">
        <v>1605</v>
      </c>
      <c r="AD843" s="45" t="s">
        <v>90</v>
      </c>
      <c r="AE843" s="44" t="s">
        <v>5293</v>
      </c>
      <c r="AF843" s="44">
        <v>100</v>
      </c>
      <c r="AG843" s="44">
        <v>0</v>
      </c>
      <c r="AH843" s="44">
        <f t="shared" si="152"/>
        <v>50</v>
      </c>
      <c r="AI843" s="44" t="s">
        <v>5556</v>
      </c>
      <c r="AJ843" s="50">
        <v>45533</v>
      </c>
      <c r="AK843" s="49" t="s">
        <v>5295</v>
      </c>
      <c r="AL843" s="44" t="s">
        <v>1671</v>
      </c>
      <c r="AQ843" s="52"/>
      <c r="AR843" s="52"/>
      <c r="AS843" s="52"/>
      <c r="AT843" s="52"/>
      <c r="AU843" s="52"/>
      <c r="AV843" s="52"/>
      <c r="AW843" s="52"/>
      <c r="AX843" s="52"/>
      <c r="AY843" s="96"/>
      <c r="AZ843" s="52"/>
      <c r="BJ843" s="76">
        <v>1614923</v>
      </c>
      <c r="BK843" s="75" t="s">
        <v>2540</v>
      </c>
      <c r="BL843" s="75" t="s">
        <v>1623</v>
      </c>
      <c r="BM843" s="75" t="s">
        <v>3368</v>
      </c>
      <c r="BN843" s="77" t="s">
        <v>3738</v>
      </c>
      <c r="BO843" s="78">
        <v>360</v>
      </c>
      <c r="BP843" s="75" t="s">
        <v>5557</v>
      </c>
      <c r="BQ843" s="80">
        <v>45181</v>
      </c>
      <c r="BR843" s="75" t="s">
        <v>5558</v>
      </c>
      <c r="BS843" s="75" t="s">
        <v>1608</v>
      </c>
      <c r="BT843" s="75">
        <v>720</v>
      </c>
      <c r="BU843" s="75">
        <v>0</v>
      </c>
    </row>
    <row r="844" ht="60" spans="27:73">
      <c r="AA844" s="46">
        <v>1840735</v>
      </c>
      <c r="AB844" s="44" t="s">
        <v>1572</v>
      </c>
      <c r="AC844" s="44" t="s">
        <v>1605</v>
      </c>
      <c r="AD844" s="45" t="s">
        <v>90</v>
      </c>
      <c r="AE844" s="44" t="s">
        <v>5302</v>
      </c>
      <c r="AF844" s="44">
        <v>100</v>
      </c>
      <c r="AG844" s="44">
        <v>0</v>
      </c>
      <c r="AH844" s="44">
        <f t="shared" si="152"/>
        <v>50</v>
      </c>
      <c r="AI844" s="44" t="s">
        <v>5559</v>
      </c>
      <c r="AJ844" s="50">
        <v>45533</v>
      </c>
      <c r="AK844" s="49" t="s">
        <v>5304</v>
      </c>
      <c r="AL844" s="44" t="s">
        <v>1671</v>
      </c>
      <c r="AQ844" s="52"/>
      <c r="AR844" s="52"/>
      <c r="AS844" s="52"/>
      <c r="AT844" s="52"/>
      <c r="AU844" s="52"/>
      <c r="AV844" s="52"/>
      <c r="AW844" s="52"/>
      <c r="AX844" s="52"/>
      <c r="AY844" s="96"/>
      <c r="AZ844" s="52"/>
      <c r="BJ844" s="76">
        <v>1614923</v>
      </c>
      <c r="BK844" s="75" t="s">
        <v>2540</v>
      </c>
      <c r="BL844" s="75" t="s">
        <v>1623</v>
      </c>
      <c r="BM844" s="75" t="s">
        <v>5560</v>
      </c>
      <c r="BN844" s="77" t="s">
        <v>40</v>
      </c>
      <c r="BO844" s="78">
        <v>100</v>
      </c>
      <c r="BP844" s="75" t="s">
        <v>5561</v>
      </c>
      <c r="BQ844" s="80">
        <v>45181</v>
      </c>
      <c r="BR844" s="75" t="s">
        <v>5562</v>
      </c>
      <c r="BS844" s="75" t="s">
        <v>1608</v>
      </c>
      <c r="BT844" s="75">
        <v>200</v>
      </c>
      <c r="BU844" s="75">
        <v>0</v>
      </c>
    </row>
    <row r="845" ht="60" spans="27:73">
      <c r="AA845" s="46">
        <v>1840735</v>
      </c>
      <c r="AB845" s="44" t="s">
        <v>1572</v>
      </c>
      <c r="AC845" s="44" t="s">
        <v>1605</v>
      </c>
      <c r="AD845" s="45" t="s">
        <v>731</v>
      </c>
      <c r="AE845" s="44" t="s">
        <v>2029</v>
      </c>
      <c r="AF845" s="44">
        <v>200</v>
      </c>
      <c r="AG845" s="44">
        <v>0</v>
      </c>
      <c r="AH845" s="44">
        <f t="shared" si="152"/>
        <v>100</v>
      </c>
      <c r="AI845" s="44" t="s">
        <v>5563</v>
      </c>
      <c r="AJ845" s="50">
        <v>45533</v>
      </c>
      <c r="AK845" s="49" t="s">
        <v>5564</v>
      </c>
      <c r="AL845" s="44" t="s">
        <v>1884</v>
      </c>
      <c r="AQ845" s="52"/>
      <c r="AR845" s="52"/>
      <c r="AS845" s="52"/>
      <c r="AT845" s="52"/>
      <c r="AU845" s="52"/>
      <c r="AV845" s="52"/>
      <c r="AW845" s="52"/>
      <c r="AX845" s="52"/>
      <c r="AY845" s="96"/>
      <c r="AZ845" s="52"/>
      <c r="BJ845" s="76">
        <v>1614923</v>
      </c>
      <c r="BK845" s="75" t="s">
        <v>2540</v>
      </c>
      <c r="BL845" s="75" t="s">
        <v>1623</v>
      </c>
      <c r="BM845" s="75" t="s">
        <v>3430</v>
      </c>
      <c r="BN845" s="77" t="s">
        <v>40</v>
      </c>
      <c r="BO845" s="78">
        <v>175</v>
      </c>
      <c r="BP845" s="75" t="s">
        <v>5565</v>
      </c>
      <c r="BQ845" s="80">
        <v>45181</v>
      </c>
      <c r="BR845" s="75" t="s">
        <v>5566</v>
      </c>
      <c r="BS845" s="75" t="s">
        <v>1608</v>
      </c>
      <c r="BT845" s="75">
        <v>350</v>
      </c>
      <c r="BU845" s="75">
        <v>0</v>
      </c>
    </row>
    <row r="846" ht="60" spans="27:73">
      <c r="AA846" s="46">
        <v>1840735</v>
      </c>
      <c r="AB846" s="44" t="s">
        <v>1572</v>
      </c>
      <c r="AC846" s="44" t="s">
        <v>1605</v>
      </c>
      <c r="AD846" s="45" t="s">
        <v>5567</v>
      </c>
      <c r="AE846" s="44" t="s">
        <v>40</v>
      </c>
      <c r="AF846" s="44">
        <v>200</v>
      </c>
      <c r="AG846" s="44">
        <v>0</v>
      </c>
      <c r="AH846" s="44">
        <f t="shared" si="152"/>
        <v>100</v>
      </c>
      <c r="AI846" s="44" t="s">
        <v>5568</v>
      </c>
      <c r="AJ846" s="50">
        <v>45533</v>
      </c>
      <c r="AK846" s="49" t="s">
        <v>5569</v>
      </c>
      <c r="AL846" s="44" t="s">
        <v>1608</v>
      </c>
      <c r="AQ846" s="52"/>
      <c r="AR846" s="52"/>
      <c r="AS846" s="52"/>
      <c r="AT846" s="52"/>
      <c r="AU846" s="52"/>
      <c r="AV846" s="52"/>
      <c r="AW846" s="52"/>
      <c r="AX846" s="52"/>
      <c r="AY846" s="96"/>
      <c r="AZ846" s="52"/>
      <c r="BJ846" s="76">
        <v>1614923</v>
      </c>
      <c r="BK846" s="75" t="s">
        <v>2540</v>
      </c>
      <c r="BL846" s="75" t="s">
        <v>1623</v>
      </c>
      <c r="BM846" s="75" t="s">
        <v>4115</v>
      </c>
      <c r="BN846" s="77" t="s">
        <v>40</v>
      </c>
      <c r="BO846" s="78">
        <v>100</v>
      </c>
      <c r="BP846" s="75" t="s">
        <v>5570</v>
      </c>
      <c r="BQ846" s="80">
        <v>45181</v>
      </c>
      <c r="BR846" s="75" t="s">
        <v>5571</v>
      </c>
      <c r="BS846" s="75" t="s">
        <v>1608</v>
      </c>
      <c r="BT846" s="75">
        <v>200</v>
      </c>
      <c r="BU846" s="75">
        <v>0</v>
      </c>
    </row>
    <row r="847" ht="60" spans="27:73">
      <c r="AA847" s="46">
        <v>1840735</v>
      </c>
      <c r="AB847" s="44" t="s">
        <v>1572</v>
      </c>
      <c r="AC847" s="44" t="s">
        <v>1605</v>
      </c>
      <c r="AD847" s="45" t="s">
        <v>5572</v>
      </c>
      <c r="AE847" s="44" t="s">
        <v>3373</v>
      </c>
      <c r="AF847" s="44">
        <v>300</v>
      </c>
      <c r="AG847" s="44">
        <v>0</v>
      </c>
      <c r="AH847" s="44">
        <f t="shared" si="152"/>
        <v>150</v>
      </c>
      <c r="AI847" s="44" t="s">
        <v>5573</v>
      </c>
      <c r="AJ847" s="50">
        <v>45533</v>
      </c>
      <c r="AK847" s="49" t="s">
        <v>5574</v>
      </c>
      <c r="AL847" s="44" t="s">
        <v>1608</v>
      </c>
      <c r="AQ847" s="52"/>
      <c r="AR847" s="52"/>
      <c r="AS847" s="52"/>
      <c r="AT847" s="52"/>
      <c r="AU847" s="52"/>
      <c r="AV847" s="52"/>
      <c r="AW847" s="52"/>
      <c r="AX847" s="52"/>
      <c r="AY847" s="96"/>
      <c r="AZ847" s="52"/>
      <c r="BJ847" s="76">
        <v>1614923</v>
      </c>
      <c r="BK847" s="75" t="s">
        <v>2540</v>
      </c>
      <c r="BL847" s="75" t="s">
        <v>1623</v>
      </c>
      <c r="BM847" s="75" t="s">
        <v>1068</v>
      </c>
      <c r="BN847" s="77" t="s">
        <v>1069</v>
      </c>
      <c r="BO847" s="78">
        <v>150</v>
      </c>
      <c r="BP847" s="75" t="s">
        <v>5575</v>
      </c>
      <c r="BQ847" s="80">
        <v>45181</v>
      </c>
      <c r="BR847" s="75" t="s">
        <v>5576</v>
      </c>
      <c r="BS847" s="75" t="s">
        <v>1608</v>
      </c>
      <c r="BT847" s="75">
        <v>300</v>
      </c>
      <c r="BU847" s="75">
        <v>0</v>
      </c>
    </row>
    <row r="848" ht="60" spans="27:73">
      <c r="AA848" s="46">
        <v>1840735</v>
      </c>
      <c r="AB848" s="44" t="s">
        <v>1572</v>
      </c>
      <c r="AC848" s="44" t="s">
        <v>1605</v>
      </c>
      <c r="AD848" s="45" t="s">
        <v>5577</v>
      </c>
      <c r="AE848" s="44" t="s">
        <v>1393</v>
      </c>
      <c r="AF848" s="44">
        <v>100</v>
      </c>
      <c r="AG848" s="44">
        <v>0</v>
      </c>
      <c r="AH848" s="44">
        <f t="shared" si="152"/>
        <v>50</v>
      </c>
      <c r="AI848" s="44" t="s">
        <v>5578</v>
      </c>
      <c r="AJ848" s="50">
        <v>45533</v>
      </c>
      <c r="AK848" s="49" t="s">
        <v>5579</v>
      </c>
      <c r="AL848" s="44" t="s">
        <v>1671</v>
      </c>
      <c r="AQ848" s="52"/>
      <c r="AR848" s="52"/>
      <c r="AS848" s="52"/>
      <c r="AT848" s="52"/>
      <c r="AU848" s="52"/>
      <c r="AV848" s="52"/>
      <c r="AW848" s="52"/>
      <c r="AX848" s="52"/>
      <c r="AY848" s="96"/>
      <c r="AZ848" s="52"/>
      <c r="BJ848" s="76">
        <v>1614923</v>
      </c>
      <c r="BK848" s="75" t="s">
        <v>2540</v>
      </c>
      <c r="BL848" s="75" t="s">
        <v>1623</v>
      </c>
      <c r="BM848" s="75" t="s">
        <v>5165</v>
      </c>
      <c r="BN848" s="77" t="s">
        <v>40</v>
      </c>
      <c r="BO848" s="78">
        <v>150</v>
      </c>
      <c r="BP848" s="75" t="s">
        <v>5580</v>
      </c>
      <c r="BQ848" s="80">
        <v>45181</v>
      </c>
      <c r="BR848" s="75" t="s">
        <v>5581</v>
      </c>
      <c r="BS848" s="75" t="s">
        <v>1608</v>
      </c>
      <c r="BT848" s="75">
        <v>300</v>
      </c>
      <c r="BU848" s="75">
        <v>0</v>
      </c>
    </row>
    <row r="849" ht="60" spans="27:73">
      <c r="AA849" s="46">
        <v>1840735</v>
      </c>
      <c r="AB849" s="44" t="s">
        <v>1572</v>
      </c>
      <c r="AC849" s="44" t="s">
        <v>1605</v>
      </c>
      <c r="AD849" s="45" t="s">
        <v>148</v>
      </c>
      <c r="AE849" s="44" t="s">
        <v>40</v>
      </c>
      <c r="AF849" s="44">
        <v>900</v>
      </c>
      <c r="AG849" s="44">
        <v>0</v>
      </c>
      <c r="AH849" s="44">
        <f t="shared" si="152"/>
        <v>450</v>
      </c>
      <c r="AI849" s="44" t="s">
        <v>5582</v>
      </c>
      <c r="AJ849" s="50">
        <v>45533</v>
      </c>
      <c r="AK849" s="49" t="s">
        <v>5583</v>
      </c>
      <c r="AL849" s="44" t="s">
        <v>2067</v>
      </c>
      <c r="AQ849" s="52"/>
      <c r="AR849" s="52"/>
      <c r="AS849" s="52"/>
      <c r="AT849" s="52"/>
      <c r="AU849" s="52"/>
      <c r="AV849" s="52"/>
      <c r="AW849" s="52"/>
      <c r="AX849" s="52"/>
      <c r="AY849" s="96"/>
      <c r="AZ849" s="52"/>
      <c r="BJ849" s="76">
        <v>1614923</v>
      </c>
      <c r="BK849" s="75" t="s">
        <v>2540</v>
      </c>
      <c r="BL849" s="75" t="s">
        <v>1623</v>
      </c>
      <c r="BM849" s="75" t="s">
        <v>3680</v>
      </c>
      <c r="BN849" s="77" t="s">
        <v>3681</v>
      </c>
      <c r="BO849" s="78">
        <v>105</v>
      </c>
      <c r="BP849" s="75" t="s">
        <v>5584</v>
      </c>
      <c r="BQ849" s="80">
        <v>45181</v>
      </c>
      <c r="BR849" s="75" t="s">
        <v>5585</v>
      </c>
      <c r="BS849" s="75" t="s">
        <v>1608</v>
      </c>
      <c r="BT849" s="75">
        <v>210</v>
      </c>
      <c r="BU849" s="75">
        <v>0</v>
      </c>
    </row>
    <row r="850" ht="60" spans="27:73">
      <c r="AA850" s="46">
        <v>1840735</v>
      </c>
      <c r="AB850" s="44" t="s">
        <v>1572</v>
      </c>
      <c r="AC850" s="44" t="s">
        <v>1605</v>
      </c>
      <c r="AD850" s="45" t="s">
        <v>195</v>
      </c>
      <c r="AE850" s="44" t="s">
        <v>5586</v>
      </c>
      <c r="AF850" s="44">
        <v>2000</v>
      </c>
      <c r="AG850" s="44">
        <v>0</v>
      </c>
      <c r="AH850" s="44">
        <f t="shared" si="152"/>
        <v>1000</v>
      </c>
      <c r="AI850" s="44" t="s">
        <v>5587</v>
      </c>
      <c r="AJ850" s="50">
        <v>45533</v>
      </c>
      <c r="AK850" s="49" t="s">
        <v>5588</v>
      </c>
      <c r="AL850" s="44" t="s">
        <v>2067</v>
      </c>
      <c r="AQ850" s="52"/>
      <c r="AR850" s="52"/>
      <c r="AS850" s="52"/>
      <c r="AT850" s="52"/>
      <c r="AU850" s="52"/>
      <c r="AV850" s="52"/>
      <c r="AW850" s="52"/>
      <c r="AX850" s="52"/>
      <c r="AY850" s="96"/>
      <c r="AZ850" s="52"/>
      <c r="BJ850" s="76">
        <v>1614923</v>
      </c>
      <c r="BK850" s="75" t="s">
        <v>2540</v>
      </c>
      <c r="BL850" s="75" t="s">
        <v>1623</v>
      </c>
      <c r="BM850" s="75" t="s">
        <v>4346</v>
      </c>
      <c r="BN850" s="77" t="s">
        <v>3653</v>
      </c>
      <c r="BO850" s="78">
        <v>360</v>
      </c>
      <c r="BP850" s="75" t="s">
        <v>5589</v>
      </c>
      <c r="BQ850" s="80">
        <v>45181</v>
      </c>
      <c r="BR850" s="75" t="s">
        <v>5590</v>
      </c>
      <c r="BS850" s="75" t="s">
        <v>1608</v>
      </c>
      <c r="BT850" s="75">
        <v>720</v>
      </c>
      <c r="BU850" s="75">
        <v>0</v>
      </c>
    </row>
    <row r="851" ht="60" spans="27:73">
      <c r="AA851" s="46">
        <v>1840735</v>
      </c>
      <c r="AB851" s="44" t="s">
        <v>1572</v>
      </c>
      <c r="AC851" s="44" t="s">
        <v>1605</v>
      </c>
      <c r="AD851" s="45" t="s">
        <v>1164</v>
      </c>
      <c r="AE851" s="44" t="s">
        <v>5591</v>
      </c>
      <c r="AF851" s="44">
        <v>170</v>
      </c>
      <c r="AG851" s="44">
        <v>0</v>
      </c>
      <c r="AH851" s="44">
        <f t="shared" si="152"/>
        <v>85</v>
      </c>
      <c r="AI851" s="44" t="s">
        <v>5592</v>
      </c>
      <c r="AJ851" s="50">
        <v>45533</v>
      </c>
      <c r="AK851" s="49" t="s">
        <v>5593</v>
      </c>
      <c r="AL851" s="44" t="s">
        <v>1671</v>
      </c>
      <c r="AQ851" s="52"/>
      <c r="AR851" s="52"/>
      <c r="AS851" s="52"/>
      <c r="AT851" s="52"/>
      <c r="AU851" s="52"/>
      <c r="AV851" s="52"/>
      <c r="AW851" s="52"/>
      <c r="AX851" s="52"/>
      <c r="AY851" s="96"/>
      <c r="AZ851" s="52"/>
      <c r="BJ851" s="76">
        <v>1614923</v>
      </c>
      <c r="BK851" s="75" t="s">
        <v>2540</v>
      </c>
      <c r="BL851" s="75" t="s">
        <v>1623</v>
      </c>
      <c r="BM851" s="75" t="s">
        <v>4187</v>
      </c>
      <c r="BN851" s="77" t="s">
        <v>4188</v>
      </c>
      <c r="BO851" s="78">
        <v>300</v>
      </c>
      <c r="BP851" s="75" t="s">
        <v>5594</v>
      </c>
      <c r="BQ851" s="80">
        <v>45181</v>
      </c>
      <c r="BR851" s="75" t="s">
        <v>4114</v>
      </c>
      <c r="BS851" s="75" t="s">
        <v>1608</v>
      </c>
      <c r="BT851" s="75">
        <v>600</v>
      </c>
      <c r="BU851" s="75">
        <v>0</v>
      </c>
    </row>
    <row r="852" ht="60" spans="27:73">
      <c r="AA852" s="46">
        <v>1840735</v>
      </c>
      <c r="AB852" s="44" t="s">
        <v>1572</v>
      </c>
      <c r="AC852" s="44" t="s">
        <v>1605</v>
      </c>
      <c r="AD852" s="45" t="s">
        <v>1344</v>
      </c>
      <c r="AE852" s="44" t="s">
        <v>1538</v>
      </c>
      <c r="AF852" s="44">
        <v>490</v>
      </c>
      <c r="AG852" s="44">
        <v>0</v>
      </c>
      <c r="AH852" s="44">
        <f t="shared" si="152"/>
        <v>245</v>
      </c>
      <c r="AI852" s="44" t="s">
        <v>5595</v>
      </c>
      <c r="AJ852" s="50">
        <v>45533</v>
      </c>
      <c r="AK852" s="49" t="s">
        <v>5596</v>
      </c>
      <c r="AL852" s="44" t="s">
        <v>1613</v>
      </c>
      <c r="AQ852" s="52"/>
      <c r="AR852" s="52"/>
      <c r="AS852" s="52"/>
      <c r="AT852" s="52"/>
      <c r="AU852" s="52"/>
      <c r="AV852" s="52"/>
      <c r="AW852" s="52"/>
      <c r="AX852" s="52"/>
      <c r="AY852" s="96"/>
      <c r="AZ852" s="52"/>
      <c r="BJ852" s="76">
        <v>1614923</v>
      </c>
      <c r="BK852" s="75" t="s">
        <v>2540</v>
      </c>
      <c r="BL852" s="75" t="s">
        <v>1623</v>
      </c>
      <c r="BM852" s="75" t="s">
        <v>4095</v>
      </c>
      <c r="BN852" s="77" t="s">
        <v>5597</v>
      </c>
      <c r="BO852" s="78">
        <v>245</v>
      </c>
      <c r="BP852" s="75" t="s">
        <v>5598</v>
      </c>
      <c r="BQ852" s="80">
        <v>45181</v>
      </c>
      <c r="BR852" s="75" t="s">
        <v>5599</v>
      </c>
      <c r="BS852" s="75" t="s">
        <v>1608</v>
      </c>
      <c r="BT852" s="75">
        <v>490</v>
      </c>
      <c r="BU852" s="75">
        <v>0</v>
      </c>
    </row>
    <row r="853" ht="60" spans="27:73">
      <c r="AA853" s="46">
        <v>1840735</v>
      </c>
      <c r="AB853" s="44" t="s">
        <v>1572</v>
      </c>
      <c r="AC853" s="44" t="s">
        <v>1605</v>
      </c>
      <c r="AD853" s="45" t="s">
        <v>1344</v>
      </c>
      <c r="AE853" s="44" t="s">
        <v>1538</v>
      </c>
      <c r="AF853" s="44">
        <v>490</v>
      </c>
      <c r="AG853" s="44">
        <v>0</v>
      </c>
      <c r="AH853" s="44">
        <f t="shared" si="152"/>
        <v>245</v>
      </c>
      <c r="AI853" s="44" t="s">
        <v>5600</v>
      </c>
      <c r="AJ853" s="50">
        <v>45533</v>
      </c>
      <c r="AK853" s="49" t="s">
        <v>5601</v>
      </c>
      <c r="AL853" s="44" t="s">
        <v>1613</v>
      </c>
      <c r="AQ853" s="52"/>
      <c r="AR853" s="52"/>
      <c r="AS853" s="52"/>
      <c r="AT853" s="52"/>
      <c r="AU853" s="52"/>
      <c r="AV853" s="52"/>
      <c r="AW853" s="52"/>
      <c r="AX853" s="52"/>
      <c r="AY853" s="96"/>
      <c r="AZ853" s="52"/>
      <c r="BJ853" s="76">
        <v>1614923</v>
      </c>
      <c r="BK853" s="75" t="s">
        <v>2540</v>
      </c>
      <c r="BL853" s="75" t="s">
        <v>1623</v>
      </c>
      <c r="BM853" s="75" t="s">
        <v>1200</v>
      </c>
      <c r="BN853" s="77" t="s">
        <v>5602</v>
      </c>
      <c r="BO853" s="78">
        <v>200</v>
      </c>
      <c r="BP853" s="75" t="s">
        <v>5603</v>
      </c>
      <c r="BQ853" s="80">
        <v>45181</v>
      </c>
      <c r="BR853" s="75" t="s">
        <v>5604</v>
      </c>
      <c r="BS853" s="75" t="s">
        <v>1608</v>
      </c>
      <c r="BT853" s="75">
        <v>400</v>
      </c>
      <c r="BU853" s="75">
        <v>0</v>
      </c>
    </row>
    <row r="854" ht="60" spans="27:73">
      <c r="AA854" s="46">
        <v>1840735</v>
      </c>
      <c r="AB854" s="44" t="s">
        <v>1572</v>
      </c>
      <c r="AC854" s="44" t="s">
        <v>1605</v>
      </c>
      <c r="AD854" s="45" t="s">
        <v>1344</v>
      </c>
      <c r="AE854" s="44" t="s">
        <v>1538</v>
      </c>
      <c r="AF854" s="44">
        <v>490</v>
      </c>
      <c r="AG854" s="44">
        <v>0</v>
      </c>
      <c r="AH854" s="44">
        <f t="shared" si="152"/>
        <v>245</v>
      </c>
      <c r="AI854" s="44" t="s">
        <v>5605</v>
      </c>
      <c r="AJ854" s="50">
        <v>45533</v>
      </c>
      <c r="AK854" s="49" t="s">
        <v>5606</v>
      </c>
      <c r="AL854" s="44" t="s">
        <v>1613</v>
      </c>
      <c r="AQ854" s="52"/>
      <c r="AR854" s="52"/>
      <c r="AS854" s="52"/>
      <c r="AT854" s="52"/>
      <c r="AU854" s="52"/>
      <c r="AV854" s="52"/>
      <c r="AW854" s="52"/>
      <c r="AX854" s="52"/>
      <c r="AY854" s="96"/>
      <c r="AZ854" s="52"/>
      <c r="BJ854" s="76">
        <v>1614923</v>
      </c>
      <c r="BK854" s="75" t="s">
        <v>2540</v>
      </c>
      <c r="BL854" s="75" t="s">
        <v>1623</v>
      </c>
      <c r="BM854" s="75" t="s">
        <v>3698</v>
      </c>
      <c r="BN854" s="77" t="s">
        <v>3699</v>
      </c>
      <c r="BO854" s="78">
        <v>300</v>
      </c>
      <c r="BP854" s="75" t="s">
        <v>5607</v>
      </c>
      <c r="BQ854" s="80">
        <v>45181</v>
      </c>
      <c r="BR854" s="75" t="s">
        <v>5608</v>
      </c>
      <c r="BS854" s="75" t="s">
        <v>1608</v>
      </c>
      <c r="BT854" s="75">
        <v>600</v>
      </c>
      <c r="BU854" s="75">
        <v>0</v>
      </c>
    </row>
    <row r="855" ht="60" spans="27:73">
      <c r="AA855" s="46">
        <v>1840735</v>
      </c>
      <c r="AB855" s="44" t="s">
        <v>1572</v>
      </c>
      <c r="AC855" s="44" t="s">
        <v>1605</v>
      </c>
      <c r="AD855" s="45" t="s">
        <v>1344</v>
      </c>
      <c r="AE855" s="44" t="s">
        <v>1538</v>
      </c>
      <c r="AF855" s="44">
        <v>490</v>
      </c>
      <c r="AG855" s="44">
        <v>0</v>
      </c>
      <c r="AH855" s="44">
        <f t="shared" si="152"/>
        <v>245</v>
      </c>
      <c r="AI855" s="44" t="s">
        <v>5609</v>
      </c>
      <c r="AJ855" s="50">
        <v>45533</v>
      </c>
      <c r="AK855" s="49" t="s">
        <v>5610</v>
      </c>
      <c r="AL855" s="44" t="s">
        <v>1613</v>
      </c>
      <c r="AQ855" s="52"/>
      <c r="AR855" s="52"/>
      <c r="AS855" s="52"/>
      <c r="AT855" s="52"/>
      <c r="AU855" s="52"/>
      <c r="AV855" s="52"/>
      <c r="AW855" s="52"/>
      <c r="AX855" s="52"/>
      <c r="AY855" s="96"/>
      <c r="AZ855" s="52"/>
      <c r="BJ855" s="76">
        <v>1614923</v>
      </c>
      <c r="BK855" s="75" t="s">
        <v>2540</v>
      </c>
      <c r="BL855" s="75" t="s">
        <v>1623</v>
      </c>
      <c r="BM855" s="75" t="s">
        <v>141</v>
      </c>
      <c r="BN855" s="77" t="s">
        <v>5611</v>
      </c>
      <c r="BO855" s="78">
        <v>300</v>
      </c>
      <c r="BP855" s="75" t="s">
        <v>5612</v>
      </c>
      <c r="BQ855" s="80">
        <v>45181</v>
      </c>
      <c r="BR855" s="75" t="s">
        <v>5613</v>
      </c>
      <c r="BS855" s="75" t="s">
        <v>1608</v>
      </c>
      <c r="BT855" s="75">
        <v>600</v>
      </c>
      <c r="BU855" s="75">
        <v>0</v>
      </c>
    </row>
    <row r="856" ht="60" spans="27:73">
      <c r="AA856" s="46">
        <v>1840735</v>
      </c>
      <c r="AB856" s="44" t="s">
        <v>1572</v>
      </c>
      <c r="AC856" s="44" t="s">
        <v>1605</v>
      </c>
      <c r="AD856" s="45" t="s">
        <v>5614</v>
      </c>
      <c r="AE856" s="44" t="s">
        <v>1052</v>
      </c>
      <c r="AF856" s="44">
        <v>630</v>
      </c>
      <c r="AG856" s="44">
        <v>0</v>
      </c>
      <c r="AH856" s="44">
        <f t="shared" si="152"/>
        <v>315</v>
      </c>
      <c r="AI856" s="44" t="s">
        <v>5615</v>
      </c>
      <c r="AJ856" s="50">
        <v>45533</v>
      </c>
      <c r="AK856" s="49" t="s">
        <v>5616</v>
      </c>
      <c r="AL856" s="44" t="s">
        <v>1884</v>
      </c>
      <c r="AQ856" s="52"/>
      <c r="AR856" s="52"/>
      <c r="AS856" s="52"/>
      <c r="AT856" s="52"/>
      <c r="AU856" s="52"/>
      <c r="AV856" s="52"/>
      <c r="AW856" s="52"/>
      <c r="AX856" s="52"/>
      <c r="AY856" s="96"/>
      <c r="AZ856" s="52"/>
      <c r="BJ856" s="76">
        <v>1614923</v>
      </c>
      <c r="BK856" s="75" t="s">
        <v>2540</v>
      </c>
      <c r="BL856" s="75" t="s">
        <v>1623</v>
      </c>
      <c r="BM856" s="75" t="s">
        <v>345</v>
      </c>
      <c r="BN856" s="77" t="s">
        <v>3251</v>
      </c>
      <c r="BO856" s="78">
        <v>300</v>
      </c>
      <c r="BP856" s="75" t="s">
        <v>5617</v>
      </c>
      <c r="BQ856" s="80">
        <v>45181</v>
      </c>
      <c r="BR856" s="75" t="s">
        <v>5618</v>
      </c>
      <c r="BS856" s="75" t="s">
        <v>1608</v>
      </c>
      <c r="BT856" s="75">
        <v>600</v>
      </c>
      <c r="BU856" s="75">
        <v>0</v>
      </c>
    </row>
    <row r="857" ht="60" spans="27:73">
      <c r="AA857" s="46">
        <v>1840735</v>
      </c>
      <c r="AB857" s="44" t="s">
        <v>1572</v>
      </c>
      <c r="AC857" s="44" t="s">
        <v>1605</v>
      </c>
      <c r="AD857" s="45" t="s">
        <v>1369</v>
      </c>
      <c r="AE857" s="44" t="s">
        <v>1370</v>
      </c>
      <c r="AF857" s="44">
        <v>1500</v>
      </c>
      <c r="AG857" s="44">
        <v>0</v>
      </c>
      <c r="AH857" s="44">
        <f t="shared" si="152"/>
        <v>750</v>
      </c>
      <c r="AI857" s="44" t="s">
        <v>5619</v>
      </c>
      <c r="AJ857" s="50">
        <v>45533</v>
      </c>
      <c r="AK857" s="49" t="s">
        <v>5620</v>
      </c>
      <c r="AL857" s="44" t="s">
        <v>1671</v>
      </c>
      <c r="AQ857" s="52"/>
      <c r="AR857" s="52"/>
      <c r="AS857" s="52"/>
      <c r="AT857" s="52"/>
      <c r="AU857" s="52"/>
      <c r="AV857" s="52"/>
      <c r="AW857" s="52"/>
      <c r="AX857" s="52"/>
      <c r="AY857" s="96"/>
      <c r="AZ857" s="52"/>
      <c r="BJ857" s="76">
        <v>1614923</v>
      </c>
      <c r="BK857" s="75" t="s">
        <v>2540</v>
      </c>
      <c r="BL857" s="75" t="s">
        <v>1623</v>
      </c>
      <c r="BM857" s="75" t="s">
        <v>3728</v>
      </c>
      <c r="BN857" s="77" t="s">
        <v>3729</v>
      </c>
      <c r="BO857" s="78">
        <v>300</v>
      </c>
      <c r="BP857" s="75" t="s">
        <v>5621</v>
      </c>
      <c r="BQ857" s="80">
        <v>45181</v>
      </c>
      <c r="BR857" s="75" t="s">
        <v>5622</v>
      </c>
      <c r="BS857" s="75" t="s">
        <v>1608</v>
      </c>
      <c r="BT857" s="75">
        <v>600</v>
      </c>
      <c r="BU857" s="75">
        <v>0</v>
      </c>
    </row>
    <row r="858" ht="60" spans="27:73">
      <c r="AA858" s="46">
        <v>1840735</v>
      </c>
      <c r="AB858" s="44" t="s">
        <v>1572</v>
      </c>
      <c r="AC858" s="44" t="s">
        <v>1605</v>
      </c>
      <c r="AD858" s="45" t="s">
        <v>1369</v>
      </c>
      <c r="AE858" s="44" t="s">
        <v>1370</v>
      </c>
      <c r="AF858" s="44">
        <v>1500</v>
      </c>
      <c r="AG858" s="44">
        <v>0</v>
      </c>
      <c r="AH858" s="44">
        <f t="shared" si="152"/>
        <v>750</v>
      </c>
      <c r="AI858" s="44" t="s">
        <v>5623</v>
      </c>
      <c r="AJ858" s="50">
        <v>45533</v>
      </c>
      <c r="AK858" s="49" t="s">
        <v>5624</v>
      </c>
      <c r="AL858" s="44" t="s">
        <v>1671</v>
      </c>
      <c r="AQ858" s="52"/>
      <c r="AR858" s="52"/>
      <c r="AS858" s="52"/>
      <c r="AT858" s="52"/>
      <c r="AU858" s="52"/>
      <c r="AV858" s="52"/>
      <c r="AW858" s="52"/>
      <c r="AX858" s="52"/>
      <c r="AY858" s="96"/>
      <c r="AZ858" s="52"/>
      <c r="BJ858" s="76">
        <v>1614923</v>
      </c>
      <c r="BK858" s="75" t="s">
        <v>2540</v>
      </c>
      <c r="BL858" s="75" t="s">
        <v>1623</v>
      </c>
      <c r="BM858" s="75" t="s">
        <v>5625</v>
      </c>
      <c r="BN858" s="77" t="s">
        <v>5626</v>
      </c>
      <c r="BO858" s="78">
        <v>600</v>
      </c>
      <c r="BP858" s="75" t="s">
        <v>5627</v>
      </c>
      <c r="BQ858" s="80">
        <v>45181</v>
      </c>
      <c r="BR858" s="75" t="s">
        <v>5628</v>
      </c>
      <c r="BS858" s="75" t="s">
        <v>1608</v>
      </c>
      <c r="BT858" s="75">
        <v>600</v>
      </c>
      <c r="BU858" s="75">
        <v>600</v>
      </c>
    </row>
    <row r="859" ht="60" spans="27:73">
      <c r="AA859" s="46">
        <v>1840735</v>
      </c>
      <c r="AB859" s="44" t="s">
        <v>1572</v>
      </c>
      <c r="AC859" s="44" t="s">
        <v>1605</v>
      </c>
      <c r="AD859" s="45" t="s">
        <v>1369</v>
      </c>
      <c r="AE859" s="44" t="s">
        <v>1370</v>
      </c>
      <c r="AF859" s="44">
        <v>1500</v>
      </c>
      <c r="AG859" s="44">
        <v>0</v>
      </c>
      <c r="AH859" s="44">
        <f t="shared" si="152"/>
        <v>750</v>
      </c>
      <c r="AI859" s="44" t="s">
        <v>5629</v>
      </c>
      <c r="AJ859" s="50">
        <v>45533</v>
      </c>
      <c r="AK859" s="49" t="s">
        <v>5630</v>
      </c>
      <c r="AL859" s="44" t="s">
        <v>1671</v>
      </c>
      <c r="AQ859" s="52"/>
      <c r="AR859" s="52"/>
      <c r="AS859" s="52"/>
      <c r="AT859" s="52"/>
      <c r="AU859" s="52"/>
      <c r="AV859" s="52"/>
      <c r="AW859" s="52"/>
      <c r="AX859" s="52"/>
      <c r="AY859" s="96"/>
      <c r="AZ859" s="52"/>
      <c r="BJ859" s="76">
        <v>1614923</v>
      </c>
      <c r="BK859" s="75" t="s">
        <v>2540</v>
      </c>
      <c r="BL859" s="75" t="s">
        <v>1623</v>
      </c>
      <c r="BM859" s="75" t="s">
        <v>5631</v>
      </c>
      <c r="BN859" s="77" t="s">
        <v>4139</v>
      </c>
      <c r="BO859" s="78">
        <v>300</v>
      </c>
      <c r="BP859" s="75" t="s">
        <v>5632</v>
      </c>
      <c r="BQ859" s="80">
        <v>45181</v>
      </c>
      <c r="BR859" s="75" t="s">
        <v>5633</v>
      </c>
      <c r="BS859" s="75" t="s">
        <v>1608</v>
      </c>
      <c r="BT859" s="75">
        <v>600</v>
      </c>
      <c r="BU859" s="75">
        <v>0</v>
      </c>
    </row>
    <row r="860" ht="60" spans="27:73">
      <c r="AA860" s="46">
        <v>1840735</v>
      </c>
      <c r="AB860" s="44" t="s">
        <v>1572</v>
      </c>
      <c r="AC860" s="44" t="s">
        <v>1605</v>
      </c>
      <c r="AD860" s="45" t="s">
        <v>1369</v>
      </c>
      <c r="AE860" s="44" t="s">
        <v>1370</v>
      </c>
      <c r="AF860" s="44">
        <v>1500</v>
      </c>
      <c r="AG860" s="44">
        <v>0</v>
      </c>
      <c r="AH860" s="44">
        <f t="shared" si="152"/>
        <v>750</v>
      </c>
      <c r="AI860" s="44" t="s">
        <v>5634</v>
      </c>
      <c r="AJ860" s="50">
        <v>45533</v>
      </c>
      <c r="AK860" s="49" t="s">
        <v>5635</v>
      </c>
      <c r="AL860" s="44" t="s">
        <v>1671</v>
      </c>
      <c r="AQ860" s="52"/>
      <c r="AR860" s="52"/>
      <c r="AS860" s="52"/>
      <c r="AT860" s="52"/>
      <c r="AU860" s="52"/>
      <c r="AV860" s="52"/>
      <c r="AW860" s="52"/>
      <c r="AX860" s="52"/>
      <c r="AY860" s="96"/>
      <c r="AZ860" s="52"/>
      <c r="BJ860" s="76">
        <v>1614923</v>
      </c>
      <c r="BK860" s="75" t="s">
        <v>2540</v>
      </c>
      <c r="BL860" s="75" t="s">
        <v>1623</v>
      </c>
      <c r="BM860" s="75" t="s">
        <v>1399</v>
      </c>
      <c r="BN860" s="77" t="s">
        <v>3743</v>
      </c>
      <c r="BO860" s="78">
        <v>300</v>
      </c>
      <c r="BP860" s="75" t="s">
        <v>5636</v>
      </c>
      <c r="BQ860" s="80">
        <v>45181</v>
      </c>
      <c r="BR860" s="75" t="s">
        <v>5637</v>
      </c>
      <c r="BS860" s="75" t="s">
        <v>1608</v>
      </c>
      <c r="BT860" s="75">
        <v>600</v>
      </c>
      <c r="BU860" s="75">
        <v>0</v>
      </c>
    </row>
    <row r="861" ht="60" spans="27:73">
      <c r="AA861" s="46">
        <v>1840735</v>
      </c>
      <c r="AB861" s="44" t="s">
        <v>1572</v>
      </c>
      <c r="AC861" s="44" t="s">
        <v>1605</v>
      </c>
      <c r="AD861" s="45" t="s">
        <v>1444</v>
      </c>
      <c r="AE861" s="44" t="s">
        <v>40</v>
      </c>
      <c r="AF861" s="44">
        <v>200</v>
      </c>
      <c r="AG861" s="44">
        <v>0</v>
      </c>
      <c r="AH861" s="44">
        <f t="shared" si="152"/>
        <v>100</v>
      </c>
      <c r="AI861" s="44" t="s">
        <v>5638</v>
      </c>
      <c r="AJ861" s="50">
        <v>45533</v>
      </c>
      <c r="AK861" s="49" t="s">
        <v>5639</v>
      </c>
      <c r="AL861" s="44" t="s">
        <v>1671</v>
      </c>
      <c r="AQ861" s="52"/>
      <c r="AR861" s="52"/>
      <c r="AS861" s="52"/>
      <c r="AT861" s="52"/>
      <c r="AU861" s="52"/>
      <c r="AV861" s="52"/>
      <c r="AW861" s="52"/>
      <c r="AX861" s="52"/>
      <c r="AY861" s="96"/>
      <c r="AZ861" s="52"/>
      <c r="BJ861" s="76">
        <v>1615406</v>
      </c>
      <c r="BK861" s="75" t="s">
        <v>2540</v>
      </c>
      <c r="BL861" s="75" t="s">
        <v>1623</v>
      </c>
      <c r="BM861" s="75" t="s">
        <v>380</v>
      </c>
      <c r="BN861" s="77" t="s">
        <v>4006</v>
      </c>
      <c r="BO861" s="78">
        <v>295</v>
      </c>
      <c r="BP861" s="75" t="s">
        <v>5640</v>
      </c>
      <c r="BQ861" s="80">
        <v>45181</v>
      </c>
      <c r="BR861" s="75" t="s">
        <v>5641</v>
      </c>
      <c r="BS861" s="75" t="s">
        <v>1608</v>
      </c>
      <c r="BT861" s="75">
        <v>590</v>
      </c>
      <c r="BU861" s="75">
        <v>0</v>
      </c>
    </row>
    <row r="862" ht="60" spans="27:73">
      <c r="AA862" s="46">
        <v>1840735</v>
      </c>
      <c r="AB862" s="44" t="s">
        <v>1572</v>
      </c>
      <c r="AC862" s="44" t="s">
        <v>1605</v>
      </c>
      <c r="AD862" s="45" t="s">
        <v>5642</v>
      </c>
      <c r="AE862" s="44" t="s">
        <v>5643</v>
      </c>
      <c r="AF862" s="44">
        <v>200</v>
      </c>
      <c r="AG862" s="44">
        <v>0</v>
      </c>
      <c r="AH862" s="44">
        <f t="shared" si="152"/>
        <v>100</v>
      </c>
      <c r="AI862" s="44" t="s">
        <v>5644</v>
      </c>
      <c r="AJ862" s="50">
        <v>45533</v>
      </c>
      <c r="AK862" s="49" t="s">
        <v>5645</v>
      </c>
      <c r="AL862" s="44" t="s">
        <v>1671</v>
      </c>
      <c r="AQ862" s="52"/>
      <c r="AR862" s="52"/>
      <c r="AS862" s="52"/>
      <c r="AT862" s="52"/>
      <c r="AU862" s="52"/>
      <c r="AV862" s="52"/>
      <c r="AW862" s="52"/>
      <c r="AX862" s="52"/>
      <c r="AY862" s="96"/>
      <c r="AZ862" s="52"/>
      <c r="BJ862" s="76">
        <v>1615406</v>
      </c>
      <c r="BK862" s="75" t="s">
        <v>2540</v>
      </c>
      <c r="BL862" s="75" t="s">
        <v>1623</v>
      </c>
      <c r="BM862" s="75" t="s">
        <v>380</v>
      </c>
      <c r="BN862" s="77" t="s">
        <v>3921</v>
      </c>
      <c r="BO862" s="78">
        <v>295</v>
      </c>
      <c r="BP862" s="75" t="s">
        <v>5646</v>
      </c>
      <c r="BQ862" s="80">
        <v>45181</v>
      </c>
      <c r="BR862" s="75" t="s">
        <v>5647</v>
      </c>
      <c r="BS862" s="75" t="s">
        <v>1608</v>
      </c>
      <c r="BT862" s="75">
        <v>590</v>
      </c>
      <c r="BU862" s="75">
        <v>0</v>
      </c>
    </row>
    <row r="863" ht="60" spans="27:73">
      <c r="AA863" s="46">
        <v>1840735</v>
      </c>
      <c r="AB863" s="44" t="s">
        <v>1572</v>
      </c>
      <c r="AC863" s="44" t="s">
        <v>1605</v>
      </c>
      <c r="AD863" s="45" t="s">
        <v>5648</v>
      </c>
      <c r="AE863" s="44" t="s">
        <v>40</v>
      </c>
      <c r="AF863" s="44">
        <v>200</v>
      </c>
      <c r="AG863" s="44">
        <v>0</v>
      </c>
      <c r="AH863" s="44">
        <f t="shared" si="152"/>
        <v>100</v>
      </c>
      <c r="AI863" s="44" t="s">
        <v>5649</v>
      </c>
      <c r="AJ863" s="50">
        <v>45533</v>
      </c>
      <c r="AK863" s="49" t="s">
        <v>5650</v>
      </c>
      <c r="AL863" s="44" t="s">
        <v>1671</v>
      </c>
      <c r="AQ863" s="52"/>
      <c r="AR863" s="52"/>
      <c r="AS863" s="52"/>
      <c r="AT863" s="52"/>
      <c r="AU863" s="52"/>
      <c r="AV863" s="52"/>
      <c r="AW863" s="52"/>
      <c r="AX863" s="52"/>
      <c r="AY863" s="96"/>
      <c r="AZ863" s="52"/>
      <c r="BJ863" s="76">
        <v>1615406</v>
      </c>
      <c r="BK863" s="75" t="s">
        <v>2540</v>
      </c>
      <c r="BL863" s="75" t="s">
        <v>1623</v>
      </c>
      <c r="BM863" s="75" t="s">
        <v>380</v>
      </c>
      <c r="BN863" s="77" t="s">
        <v>383</v>
      </c>
      <c r="BO863" s="78">
        <v>525</v>
      </c>
      <c r="BP863" s="75" t="s">
        <v>5651</v>
      </c>
      <c r="BQ863" s="80">
        <v>45181</v>
      </c>
      <c r="BR863" s="75" t="s">
        <v>5652</v>
      </c>
      <c r="BS863" s="75" t="s">
        <v>1608</v>
      </c>
      <c r="BT863" s="75">
        <v>1050</v>
      </c>
      <c r="BU863" s="75">
        <v>0</v>
      </c>
    </row>
    <row r="864" ht="60" spans="27:73">
      <c r="AA864" s="46">
        <v>1840735</v>
      </c>
      <c r="AB864" s="44" t="s">
        <v>1572</v>
      </c>
      <c r="AC864" s="44" t="s">
        <v>1605</v>
      </c>
      <c r="AD864" s="45" t="s">
        <v>5648</v>
      </c>
      <c r="AE864" s="44" t="s">
        <v>40</v>
      </c>
      <c r="AF864" s="44">
        <v>200</v>
      </c>
      <c r="AG864" s="44">
        <v>0</v>
      </c>
      <c r="AH864" s="44">
        <f t="shared" si="152"/>
        <v>100</v>
      </c>
      <c r="AI864" s="44" t="s">
        <v>5653</v>
      </c>
      <c r="AJ864" s="50">
        <v>45533</v>
      </c>
      <c r="AK864" s="49" t="s">
        <v>5654</v>
      </c>
      <c r="AL864" s="44" t="s">
        <v>1671</v>
      </c>
      <c r="AQ864" s="52"/>
      <c r="AR864" s="52"/>
      <c r="AS864" s="52"/>
      <c r="AT864" s="52"/>
      <c r="AU864" s="52"/>
      <c r="AV864" s="52"/>
      <c r="AW864" s="52"/>
      <c r="AX864" s="52"/>
      <c r="AY864" s="96"/>
      <c r="AZ864" s="52"/>
      <c r="BJ864" s="76">
        <v>1615406</v>
      </c>
      <c r="BK864" s="75" t="s">
        <v>2540</v>
      </c>
      <c r="BL864" s="75" t="s">
        <v>1623</v>
      </c>
      <c r="BM864" s="75" t="s">
        <v>380</v>
      </c>
      <c r="BN864" s="77" t="s">
        <v>383</v>
      </c>
      <c r="BO864" s="78">
        <v>525</v>
      </c>
      <c r="BP864" s="75" t="s">
        <v>5655</v>
      </c>
      <c r="BQ864" s="80">
        <v>45181</v>
      </c>
      <c r="BR864" s="75" t="s">
        <v>5656</v>
      </c>
      <c r="BS864" s="75" t="s">
        <v>1608</v>
      </c>
      <c r="BT864" s="75">
        <v>1050</v>
      </c>
      <c r="BU864" s="75">
        <v>0</v>
      </c>
    </row>
    <row r="865" ht="60" spans="27:73">
      <c r="AA865" s="46">
        <v>1840735</v>
      </c>
      <c r="AB865" s="44" t="s">
        <v>1572</v>
      </c>
      <c r="AC865" s="44" t="s">
        <v>1605</v>
      </c>
      <c r="AD865" s="45" t="s">
        <v>5648</v>
      </c>
      <c r="AE865" s="44" t="s">
        <v>40</v>
      </c>
      <c r="AF865" s="44">
        <v>200</v>
      </c>
      <c r="AG865" s="44">
        <v>0</v>
      </c>
      <c r="AH865" s="44">
        <f t="shared" si="152"/>
        <v>100</v>
      </c>
      <c r="AI865" s="44" t="s">
        <v>5657</v>
      </c>
      <c r="AJ865" s="50">
        <v>45533</v>
      </c>
      <c r="AK865" s="49" t="s">
        <v>5658</v>
      </c>
      <c r="AL865" s="44" t="s">
        <v>1671</v>
      </c>
      <c r="AQ865" s="52"/>
      <c r="AR865" s="52"/>
      <c r="AS865" s="52"/>
      <c r="AT865" s="52"/>
      <c r="AU865" s="52"/>
      <c r="AV865" s="52"/>
      <c r="AW865" s="52"/>
      <c r="AX865" s="52"/>
      <c r="AY865" s="96"/>
      <c r="AZ865" s="52"/>
      <c r="BJ865" s="76">
        <v>1615406</v>
      </c>
      <c r="BK865" s="75" t="s">
        <v>2540</v>
      </c>
      <c r="BL865" s="75" t="s">
        <v>1623</v>
      </c>
      <c r="BM865" s="75" t="s">
        <v>380</v>
      </c>
      <c r="BN865" s="77" t="s">
        <v>5659</v>
      </c>
      <c r="BO865" s="78">
        <v>245</v>
      </c>
      <c r="BP865" s="75" t="s">
        <v>5660</v>
      </c>
      <c r="BQ865" s="80">
        <v>45181</v>
      </c>
      <c r="BR865" s="75" t="s">
        <v>5661</v>
      </c>
      <c r="BS865" s="75" t="s">
        <v>1608</v>
      </c>
      <c r="BT865" s="75">
        <v>490</v>
      </c>
      <c r="BU865" s="75">
        <v>0</v>
      </c>
    </row>
    <row r="866" ht="60" spans="27:73">
      <c r="AA866" s="46">
        <v>1840735</v>
      </c>
      <c r="AB866" s="44" t="s">
        <v>1572</v>
      </c>
      <c r="AC866" s="44" t="s">
        <v>1605</v>
      </c>
      <c r="AD866" s="45" t="s">
        <v>5648</v>
      </c>
      <c r="AE866" s="44" t="s">
        <v>40</v>
      </c>
      <c r="AF866" s="44">
        <v>200</v>
      </c>
      <c r="AG866" s="44">
        <v>0</v>
      </c>
      <c r="AH866" s="44">
        <f t="shared" si="152"/>
        <v>100</v>
      </c>
      <c r="AI866" s="44" t="s">
        <v>5662</v>
      </c>
      <c r="AJ866" s="50">
        <v>45533</v>
      </c>
      <c r="AK866" s="49" t="s">
        <v>5663</v>
      </c>
      <c r="AL866" s="44" t="s">
        <v>1671</v>
      </c>
      <c r="AQ866" s="52"/>
      <c r="AR866" s="52"/>
      <c r="AS866" s="52"/>
      <c r="AT866" s="52"/>
      <c r="AU866" s="52"/>
      <c r="AV866" s="52"/>
      <c r="AW866" s="52"/>
      <c r="AX866" s="52"/>
      <c r="AY866" s="96"/>
      <c r="AZ866" s="52"/>
      <c r="BJ866" s="76">
        <v>1615406</v>
      </c>
      <c r="BK866" s="75" t="s">
        <v>2540</v>
      </c>
      <c r="BL866" s="75" t="s">
        <v>1623</v>
      </c>
      <c r="BM866" s="75" t="s">
        <v>380</v>
      </c>
      <c r="BN866" s="77" t="s">
        <v>4000</v>
      </c>
      <c r="BO866" s="78">
        <v>245</v>
      </c>
      <c r="BP866" s="75" t="s">
        <v>5664</v>
      </c>
      <c r="BQ866" s="80">
        <v>45181</v>
      </c>
      <c r="BR866" s="75" t="s">
        <v>5665</v>
      </c>
      <c r="BS866" s="75" t="s">
        <v>1608</v>
      </c>
      <c r="BT866" s="75">
        <v>490</v>
      </c>
      <c r="BU866" s="75">
        <v>0</v>
      </c>
    </row>
    <row r="867" ht="60" spans="27:73">
      <c r="AA867" s="46">
        <v>1840735</v>
      </c>
      <c r="AB867" s="44" t="s">
        <v>1572</v>
      </c>
      <c r="AC867" s="44" t="s">
        <v>1605</v>
      </c>
      <c r="AD867" s="45" t="s">
        <v>5648</v>
      </c>
      <c r="AE867" s="44" t="s">
        <v>40</v>
      </c>
      <c r="AF867" s="44">
        <v>200</v>
      </c>
      <c r="AG867" s="44">
        <v>0</v>
      </c>
      <c r="AH867" s="44">
        <f t="shared" si="152"/>
        <v>100</v>
      </c>
      <c r="AI867" s="44" t="s">
        <v>5666</v>
      </c>
      <c r="AJ867" s="50">
        <v>45533</v>
      </c>
      <c r="AK867" s="49" t="s">
        <v>5667</v>
      </c>
      <c r="AL867" s="44" t="s">
        <v>1671</v>
      </c>
      <c r="AQ867" s="52"/>
      <c r="AR867" s="52"/>
      <c r="AS867" s="52"/>
      <c r="AT867" s="52"/>
      <c r="AU867" s="52"/>
      <c r="AV867" s="52"/>
      <c r="AW867" s="52"/>
      <c r="AX867" s="52"/>
      <c r="AY867" s="96"/>
      <c r="AZ867" s="52"/>
      <c r="BJ867" s="76">
        <v>1615406</v>
      </c>
      <c r="BK867" s="75" t="s">
        <v>2540</v>
      </c>
      <c r="BL867" s="75" t="s">
        <v>1623</v>
      </c>
      <c r="BM867" s="75" t="s">
        <v>380</v>
      </c>
      <c r="BN867" s="77" t="s">
        <v>3950</v>
      </c>
      <c r="BO867" s="78">
        <v>245</v>
      </c>
      <c r="BP867" s="75" t="s">
        <v>5668</v>
      </c>
      <c r="BQ867" s="80">
        <v>45181</v>
      </c>
      <c r="BR867" s="75" t="s">
        <v>5669</v>
      </c>
      <c r="BS867" s="75" t="s">
        <v>1608</v>
      </c>
      <c r="BT867" s="75">
        <v>490</v>
      </c>
      <c r="BU867" s="75">
        <v>0</v>
      </c>
    </row>
    <row r="868" ht="60" spans="27:73">
      <c r="AA868" s="46">
        <v>1840735</v>
      </c>
      <c r="AB868" s="44" t="s">
        <v>1572</v>
      </c>
      <c r="AC868" s="44" t="s">
        <v>1605</v>
      </c>
      <c r="AD868" s="45" t="s">
        <v>5648</v>
      </c>
      <c r="AE868" s="44" t="s">
        <v>40</v>
      </c>
      <c r="AF868" s="44">
        <v>200</v>
      </c>
      <c r="AG868" s="44">
        <v>0</v>
      </c>
      <c r="AH868" s="44">
        <f t="shared" si="152"/>
        <v>100</v>
      </c>
      <c r="AI868" s="44" t="s">
        <v>5670</v>
      </c>
      <c r="AJ868" s="50">
        <v>45533</v>
      </c>
      <c r="AK868" s="49" t="s">
        <v>5671</v>
      </c>
      <c r="AL868" s="44" t="s">
        <v>1671</v>
      </c>
      <c r="AQ868" s="52"/>
      <c r="AR868" s="52"/>
      <c r="AS868" s="52"/>
      <c r="AT868" s="52"/>
      <c r="AU868" s="52"/>
      <c r="AV868" s="52"/>
      <c r="AW868" s="52"/>
      <c r="AX868" s="52"/>
      <c r="AY868" s="96"/>
      <c r="AZ868" s="52"/>
      <c r="BJ868" s="76">
        <v>1615406</v>
      </c>
      <c r="BK868" s="75" t="s">
        <v>2540</v>
      </c>
      <c r="BL868" s="75" t="s">
        <v>1623</v>
      </c>
      <c r="BM868" s="75" t="s">
        <v>376</v>
      </c>
      <c r="BN868" s="77" t="s">
        <v>5672</v>
      </c>
      <c r="BO868" s="78">
        <v>125</v>
      </c>
      <c r="BP868" s="75" t="s">
        <v>5673</v>
      </c>
      <c r="BQ868" s="80">
        <v>45181</v>
      </c>
      <c r="BR868" s="75" t="s">
        <v>5674</v>
      </c>
      <c r="BS868" s="75" t="s">
        <v>1608</v>
      </c>
      <c r="BT868" s="75">
        <v>250</v>
      </c>
      <c r="BU868" s="75">
        <v>0</v>
      </c>
    </row>
    <row r="869" ht="54" spans="27:73">
      <c r="AA869" s="46">
        <v>1840735</v>
      </c>
      <c r="AB869" s="44" t="s">
        <v>1572</v>
      </c>
      <c r="AC869" s="44" t="s">
        <v>1605</v>
      </c>
      <c r="AD869" s="45" t="s">
        <v>5648</v>
      </c>
      <c r="AE869" s="44" t="s">
        <v>40</v>
      </c>
      <c r="AF869" s="44">
        <v>200</v>
      </c>
      <c r="AG869" s="44">
        <v>0</v>
      </c>
      <c r="AH869" s="44">
        <f t="shared" si="152"/>
        <v>100</v>
      </c>
      <c r="AI869" s="44" t="s">
        <v>5675</v>
      </c>
      <c r="AJ869" s="50">
        <v>45533</v>
      </c>
      <c r="AK869" s="49" t="s">
        <v>5676</v>
      </c>
      <c r="AL869" s="44" t="s">
        <v>1671</v>
      </c>
      <c r="AQ869" s="52"/>
      <c r="AR869" s="52"/>
      <c r="AS869" s="52"/>
      <c r="AT869" s="52"/>
      <c r="AU869" s="52"/>
      <c r="AV869" s="52"/>
      <c r="AW869" s="52"/>
      <c r="AX869" s="52"/>
      <c r="AY869" s="96"/>
      <c r="AZ869" s="52"/>
      <c r="BJ869" s="76">
        <v>1620789</v>
      </c>
      <c r="BK869" s="75" t="s">
        <v>1572</v>
      </c>
      <c r="BL869" s="75" t="s">
        <v>1605</v>
      </c>
      <c r="BM869" s="75" t="s">
        <v>4589</v>
      </c>
      <c r="BN869" s="77" t="s">
        <v>40</v>
      </c>
      <c r="BO869" s="78">
        <v>200</v>
      </c>
      <c r="BP869" s="75" t="s">
        <v>5677</v>
      </c>
      <c r="BQ869" s="80">
        <v>45188</v>
      </c>
      <c r="BR869" s="75" t="s">
        <v>2199</v>
      </c>
      <c r="BS869" s="75" t="s">
        <v>1697</v>
      </c>
      <c r="BT869" s="75">
        <v>400</v>
      </c>
      <c r="BU869" s="75">
        <v>0</v>
      </c>
    </row>
    <row r="870" ht="40.5" spans="27:73">
      <c r="AA870" s="46">
        <v>1840815</v>
      </c>
      <c r="AB870" s="44" t="s">
        <v>1572</v>
      </c>
      <c r="AC870" s="44" t="s">
        <v>1605</v>
      </c>
      <c r="AD870" s="45" t="s">
        <v>694</v>
      </c>
      <c r="AE870" s="44" t="s">
        <v>695</v>
      </c>
      <c r="AF870" s="44">
        <v>1500</v>
      </c>
      <c r="AG870" s="44">
        <v>0</v>
      </c>
      <c r="AH870" s="44">
        <f t="shared" si="152"/>
        <v>750</v>
      </c>
      <c r="AI870" s="44" t="s">
        <v>5678</v>
      </c>
      <c r="AJ870" s="50">
        <v>45533</v>
      </c>
      <c r="AK870" s="49" t="s">
        <v>5679</v>
      </c>
      <c r="AL870" s="44" t="s">
        <v>1613</v>
      </c>
      <c r="AQ870" s="52"/>
      <c r="AR870" s="52"/>
      <c r="AS870" s="52"/>
      <c r="AT870" s="52"/>
      <c r="AU870" s="52"/>
      <c r="AV870" s="52"/>
      <c r="AW870" s="52"/>
      <c r="AX870" s="52"/>
      <c r="AY870" s="96"/>
      <c r="AZ870" s="52"/>
      <c r="BJ870" s="76">
        <v>1620789</v>
      </c>
      <c r="BK870" s="75" t="s">
        <v>1572</v>
      </c>
      <c r="BL870" s="75" t="s">
        <v>1605</v>
      </c>
      <c r="BM870" s="75" t="s">
        <v>4589</v>
      </c>
      <c r="BN870" s="77" t="s">
        <v>40</v>
      </c>
      <c r="BO870" s="78">
        <v>200</v>
      </c>
      <c r="BP870" s="75" t="s">
        <v>5680</v>
      </c>
      <c r="BQ870" s="80">
        <v>45188</v>
      </c>
      <c r="BR870" s="75" t="s">
        <v>4595</v>
      </c>
      <c r="BS870" s="75" t="s">
        <v>1697</v>
      </c>
      <c r="BT870" s="75">
        <v>400</v>
      </c>
      <c r="BU870" s="75">
        <v>0</v>
      </c>
    </row>
    <row r="871" ht="40.5" spans="27:73">
      <c r="AA871" s="46">
        <v>1840815</v>
      </c>
      <c r="AB871" s="44" t="s">
        <v>1572</v>
      </c>
      <c r="AC871" s="44" t="s">
        <v>1605</v>
      </c>
      <c r="AD871" s="45" t="s">
        <v>694</v>
      </c>
      <c r="AE871" s="44" t="s">
        <v>695</v>
      </c>
      <c r="AF871" s="44">
        <v>1500</v>
      </c>
      <c r="AG871" s="44">
        <v>0</v>
      </c>
      <c r="AH871" s="44">
        <f t="shared" si="152"/>
        <v>750</v>
      </c>
      <c r="AI871" s="44" t="s">
        <v>5681</v>
      </c>
      <c r="AJ871" s="50">
        <v>45533</v>
      </c>
      <c r="AK871" s="49" t="s">
        <v>5682</v>
      </c>
      <c r="AL871" s="44" t="s">
        <v>1613</v>
      </c>
      <c r="AQ871" s="52"/>
      <c r="AR871" s="52"/>
      <c r="AS871" s="52"/>
      <c r="AT871" s="52"/>
      <c r="AU871" s="52"/>
      <c r="AV871" s="52"/>
      <c r="AW871" s="52"/>
      <c r="AX871" s="52"/>
      <c r="AY871" s="96"/>
      <c r="AZ871" s="52"/>
      <c r="BJ871" s="76">
        <v>1620789</v>
      </c>
      <c r="BK871" s="75" t="s">
        <v>1572</v>
      </c>
      <c r="BL871" s="75" t="s">
        <v>1605</v>
      </c>
      <c r="BM871" s="75" t="s">
        <v>4589</v>
      </c>
      <c r="BN871" s="77" t="s">
        <v>40</v>
      </c>
      <c r="BO871" s="78">
        <v>200</v>
      </c>
      <c r="BP871" s="75" t="s">
        <v>5683</v>
      </c>
      <c r="BQ871" s="80">
        <v>45188</v>
      </c>
      <c r="BR871" s="75" t="s">
        <v>4599</v>
      </c>
      <c r="BS871" s="75" t="s">
        <v>1697</v>
      </c>
      <c r="BT871" s="75">
        <v>400</v>
      </c>
      <c r="BU871" s="75">
        <v>0</v>
      </c>
    </row>
    <row r="872" ht="36" spans="27:73">
      <c r="AA872" s="46">
        <v>1840815</v>
      </c>
      <c r="AB872" s="44" t="s">
        <v>1572</v>
      </c>
      <c r="AC872" s="44" t="s">
        <v>1605</v>
      </c>
      <c r="AD872" s="45" t="s">
        <v>5684</v>
      </c>
      <c r="AE872" s="44" t="s">
        <v>1529</v>
      </c>
      <c r="AF872" s="44">
        <v>4000</v>
      </c>
      <c r="AG872" s="44">
        <v>0</v>
      </c>
      <c r="AH872" s="44">
        <f t="shared" si="152"/>
        <v>2000</v>
      </c>
      <c r="AI872" s="44" t="s">
        <v>5685</v>
      </c>
      <c r="AJ872" s="50">
        <v>45533</v>
      </c>
      <c r="AK872" s="49" t="s">
        <v>5686</v>
      </c>
      <c r="AL872" s="44" t="s">
        <v>1613</v>
      </c>
      <c r="AQ872" s="52"/>
      <c r="AR872" s="52"/>
      <c r="AS872" s="52"/>
      <c r="AT872" s="52"/>
      <c r="AU872" s="52"/>
      <c r="AV872" s="52"/>
      <c r="AW872" s="52"/>
      <c r="AX872" s="52"/>
      <c r="AY872" s="96"/>
      <c r="AZ872" s="52"/>
      <c r="BJ872" s="130">
        <v>1620789</v>
      </c>
      <c r="BK872" s="131" t="s">
        <v>1572</v>
      </c>
      <c r="BL872" s="131" t="s">
        <v>1605</v>
      </c>
      <c r="BM872" s="131" t="s">
        <v>1047</v>
      </c>
      <c r="BN872" s="132" t="s">
        <v>40</v>
      </c>
      <c r="BO872" s="133">
        <v>400</v>
      </c>
      <c r="BP872" s="131" t="s">
        <v>5687</v>
      </c>
      <c r="BQ872" s="134">
        <v>45188</v>
      </c>
      <c r="BR872" s="131" t="s">
        <v>5688</v>
      </c>
      <c r="BS872" s="131" t="s">
        <v>1697</v>
      </c>
      <c r="BT872" s="131">
        <v>800</v>
      </c>
      <c r="BU872" s="131">
        <v>0</v>
      </c>
    </row>
    <row r="873" ht="36" spans="27:73">
      <c r="AA873" s="46">
        <v>1840815</v>
      </c>
      <c r="AB873" s="44" t="s">
        <v>1572</v>
      </c>
      <c r="AC873" s="44" t="s">
        <v>1605</v>
      </c>
      <c r="AD873" s="45" t="s">
        <v>5689</v>
      </c>
      <c r="AE873" s="44" t="s">
        <v>5690</v>
      </c>
      <c r="AF873" s="44">
        <v>340</v>
      </c>
      <c r="AG873" s="44">
        <v>0</v>
      </c>
      <c r="AH873" s="44">
        <f t="shared" si="152"/>
        <v>170</v>
      </c>
      <c r="AI873" s="44" t="s">
        <v>5691</v>
      </c>
      <c r="AJ873" s="50">
        <v>45533</v>
      </c>
      <c r="AK873" s="49" t="s">
        <v>5692</v>
      </c>
      <c r="AL873" s="44" t="s">
        <v>1613</v>
      </c>
      <c r="AQ873" s="52"/>
      <c r="AR873" s="52"/>
      <c r="AS873" s="52"/>
      <c r="AT873" s="52"/>
      <c r="AU873" s="52"/>
      <c r="AV873" s="52"/>
      <c r="AW873" s="52"/>
      <c r="AX873" s="52"/>
      <c r="AY873" s="96"/>
      <c r="AZ873" s="52"/>
      <c r="BJ873" s="130">
        <v>1620789</v>
      </c>
      <c r="BK873" s="131" t="s">
        <v>1572</v>
      </c>
      <c r="BL873" s="131" t="s">
        <v>1605</v>
      </c>
      <c r="BM873" s="131" t="s">
        <v>1047</v>
      </c>
      <c r="BN873" s="132" t="s">
        <v>40</v>
      </c>
      <c r="BO873" s="133">
        <v>400</v>
      </c>
      <c r="BP873" s="131" t="s">
        <v>5693</v>
      </c>
      <c r="BQ873" s="134">
        <v>45188</v>
      </c>
      <c r="BR873" s="131" t="s">
        <v>5694</v>
      </c>
      <c r="BS873" s="131" t="s">
        <v>1697</v>
      </c>
      <c r="BT873" s="131">
        <v>800</v>
      </c>
      <c r="BU873" s="131">
        <v>0</v>
      </c>
    </row>
    <row r="874" ht="36" spans="27:73">
      <c r="AA874" s="46">
        <v>1840815</v>
      </c>
      <c r="AB874" s="44" t="s">
        <v>1572</v>
      </c>
      <c r="AC874" s="44" t="s">
        <v>1605</v>
      </c>
      <c r="AD874" s="45" t="s">
        <v>5689</v>
      </c>
      <c r="AE874" s="44" t="s">
        <v>5690</v>
      </c>
      <c r="AF874" s="44">
        <v>340</v>
      </c>
      <c r="AG874" s="44">
        <v>0</v>
      </c>
      <c r="AH874" s="44">
        <f t="shared" si="152"/>
        <v>170</v>
      </c>
      <c r="AI874" s="44" t="s">
        <v>5695</v>
      </c>
      <c r="AJ874" s="50">
        <v>45533</v>
      </c>
      <c r="AK874" s="49" t="s">
        <v>5696</v>
      </c>
      <c r="AL874" s="44" t="s">
        <v>1613</v>
      </c>
      <c r="AQ874" s="52"/>
      <c r="AR874" s="52"/>
      <c r="AS874" s="52"/>
      <c r="AT874" s="52"/>
      <c r="AU874" s="52"/>
      <c r="AV874" s="52"/>
      <c r="AW874" s="52"/>
      <c r="AX874" s="52"/>
      <c r="AY874" s="96"/>
      <c r="AZ874" s="52"/>
      <c r="BJ874" s="76">
        <v>1620789</v>
      </c>
      <c r="BK874" s="75" t="s">
        <v>1572</v>
      </c>
      <c r="BL874" s="75" t="s">
        <v>1605</v>
      </c>
      <c r="BM874" s="75" t="s">
        <v>798</v>
      </c>
      <c r="BN874" s="77" t="s">
        <v>799</v>
      </c>
      <c r="BO874" s="78">
        <v>750</v>
      </c>
      <c r="BP874" s="75" t="s">
        <v>5697</v>
      </c>
      <c r="BQ874" s="80">
        <v>45188</v>
      </c>
      <c r="BR874" s="75" t="s">
        <v>5698</v>
      </c>
      <c r="BS874" s="75" t="s">
        <v>1837</v>
      </c>
      <c r="BT874" s="75">
        <v>1500</v>
      </c>
      <c r="BU874" s="75">
        <v>0</v>
      </c>
    </row>
    <row r="875" ht="36" spans="27:73">
      <c r="AA875" s="46">
        <v>1840815</v>
      </c>
      <c r="AB875" s="44" t="s">
        <v>1572</v>
      </c>
      <c r="AC875" s="44" t="s">
        <v>1605</v>
      </c>
      <c r="AD875" s="45" t="s">
        <v>5699</v>
      </c>
      <c r="AE875" s="44" t="s">
        <v>1556</v>
      </c>
      <c r="AF875" s="44">
        <v>540</v>
      </c>
      <c r="AG875" s="44">
        <v>0</v>
      </c>
      <c r="AH875" s="44">
        <f t="shared" si="152"/>
        <v>270</v>
      </c>
      <c r="AI875" s="44" t="s">
        <v>5700</v>
      </c>
      <c r="AJ875" s="50">
        <v>45533</v>
      </c>
      <c r="AK875" s="49" t="s">
        <v>5701</v>
      </c>
      <c r="AL875" s="44" t="s">
        <v>1613</v>
      </c>
      <c r="AQ875" s="52"/>
      <c r="AR875" s="52"/>
      <c r="AS875" s="52"/>
      <c r="AT875" s="52"/>
      <c r="AU875" s="52"/>
      <c r="AV875" s="52"/>
      <c r="AW875" s="52"/>
      <c r="AX875" s="52"/>
      <c r="AY875" s="96"/>
      <c r="AZ875" s="52"/>
      <c r="BJ875" s="76">
        <v>1620789</v>
      </c>
      <c r="BK875" s="75" t="s">
        <v>1572</v>
      </c>
      <c r="BL875" s="75" t="s">
        <v>1605</v>
      </c>
      <c r="BM875" s="75" t="s">
        <v>542</v>
      </c>
      <c r="BN875" s="77" t="s">
        <v>547</v>
      </c>
      <c r="BO875" s="78">
        <v>20</v>
      </c>
      <c r="BP875" s="75" t="s">
        <v>5702</v>
      </c>
      <c r="BQ875" s="80">
        <v>45188</v>
      </c>
      <c r="BR875" s="75" t="s">
        <v>5703</v>
      </c>
      <c r="BS875" s="75" t="s">
        <v>1671</v>
      </c>
      <c r="BT875" s="75">
        <v>40</v>
      </c>
      <c r="BU875" s="75">
        <v>0</v>
      </c>
    </row>
    <row r="876" ht="36" spans="27:73">
      <c r="AA876" s="46">
        <v>1840815</v>
      </c>
      <c r="AB876" s="44" t="s">
        <v>1572</v>
      </c>
      <c r="AC876" s="44" t="s">
        <v>1605</v>
      </c>
      <c r="AD876" s="45" t="s">
        <v>259</v>
      </c>
      <c r="AE876" s="44" t="s">
        <v>260</v>
      </c>
      <c r="AF876" s="44">
        <v>600</v>
      </c>
      <c r="AG876" s="44">
        <v>0</v>
      </c>
      <c r="AH876" s="44">
        <f t="shared" si="152"/>
        <v>300</v>
      </c>
      <c r="AI876" s="44" t="s">
        <v>5704</v>
      </c>
      <c r="AJ876" s="50">
        <v>45533</v>
      </c>
      <c r="AK876" s="49" t="s">
        <v>5705</v>
      </c>
      <c r="AL876" s="44" t="s">
        <v>1613</v>
      </c>
      <c r="AQ876" s="52"/>
      <c r="AR876" s="52"/>
      <c r="AS876" s="52"/>
      <c r="AT876" s="52"/>
      <c r="AU876" s="52"/>
      <c r="AV876" s="52"/>
      <c r="AW876" s="52"/>
      <c r="AX876" s="52"/>
      <c r="AY876" s="96"/>
      <c r="AZ876" s="52"/>
      <c r="BJ876" s="76">
        <v>1620789</v>
      </c>
      <c r="BK876" s="75" t="s">
        <v>1572</v>
      </c>
      <c r="BL876" s="75" t="s">
        <v>1605</v>
      </c>
      <c r="BM876" s="75" t="s">
        <v>576</v>
      </c>
      <c r="BN876" s="77" t="s">
        <v>1774</v>
      </c>
      <c r="BO876" s="78">
        <v>15</v>
      </c>
      <c r="BP876" s="75" t="s">
        <v>5706</v>
      </c>
      <c r="BQ876" s="80">
        <v>45188</v>
      </c>
      <c r="BR876" s="75" t="s">
        <v>5707</v>
      </c>
      <c r="BS876" s="75" t="s">
        <v>1754</v>
      </c>
      <c r="BT876" s="75">
        <v>30</v>
      </c>
      <c r="BU876" s="75">
        <v>0</v>
      </c>
    </row>
    <row r="877" ht="36" spans="27:73">
      <c r="AA877" s="46">
        <v>1840844</v>
      </c>
      <c r="AB877" s="44" t="s">
        <v>1572</v>
      </c>
      <c r="AC877" s="44" t="s">
        <v>1609</v>
      </c>
      <c r="AD877" s="45" t="s">
        <v>1474</v>
      </c>
      <c r="AE877" s="44" t="s">
        <v>1610</v>
      </c>
      <c r="AF877" s="44">
        <v>1600</v>
      </c>
      <c r="AG877" s="44">
        <v>0</v>
      </c>
      <c r="AH877" s="44">
        <f t="shared" si="152"/>
        <v>800</v>
      </c>
      <c r="AI877" s="44" t="s">
        <v>5708</v>
      </c>
      <c r="AJ877" s="50">
        <v>45533</v>
      </c>
      <c r="AK877" s="49" t="s">
        <v>1610</v>
      </c>
      <c r="AL877" s="44" t="s">
        <v>1613</v>
      </c>
      <c r="AQ877" s="52"/>
      <c r="AR877" s="52"/>
      <c r="AS877" s="52"/>
      <c r="AT877" s="52"/>
      <c r="AU877" s="52"/>
      <c r="AV877" s="52"/>
      <c r="AW877" s="52"/>
      <c r="AX877" s="52"/>
      <c r="AY877" s="96"/>
      <c r="AZ877" s="52"/>
      <c r="BJ877" s="76">
        <v>1620789</v>
      </c>
      <c r="BK877" s="75" t="s">
        <v>1572</v>
      </c>
      <c r="BL877" s="75" t="s">
        <v>1605</v>
      </c>
      <c r="BM877" s="75" t="s">
        <v>576</v>
      </c>
      <c r="BN877" s="77" t="s">
        <v>1774</v>
      </c>
      <c r="BO877" s="78">
        <v>15</v>
      </c>
      <c r="BP877" s="75" t="s">
        <v>5709</v>
      </c>
      <c r="BQ877" s="80">
        <v>45188</v>
      </c>
      <c r="BR877" s="75" t="s">
        <v>5710</v>
      </c>
      <c r="BS877" s="75" t="s">
        <v>1754</v>
      </c>
      <c r="BT877" s="75">
        <v>30</v>
      </c>
      <c r="BU877" s="75">
        <v>0</v>
      </c>
    </row>
    <row r="878" ht="36" spans="27:73">
      <c r="AA878" s="46">
        <v>1840844</v>
      </c>
      <c r="AB878" s="44" t="s">
        <v>1572</v>
      </c>
      <c r="AC878" s="44" t="s">
        <v>1609</v>
      </c>
      <c r="AD878" s="45" t="s">
        <v>1474</v>
      </c>
      <c r="AE878" s="44" t="s">
        <v>1610</v>
      </c>
      <c r="AF878" s="44">
        <v>1600</v>
      </c>
      <c r="AG878" s="44">
        <v>0</v>
      </c>
      <c r="AH878" s="44">
        <f t="shared" si="152"/>
        <v>800</v>
      </c>
      <c r="AI878" s="44" t="s">
        <v>5711</v>
      </c>
      <c r="AJ878" s="50">
        <v>45533</v>
      </c>
      <c r="AK878" s="49" t="s">
        <v>1610</v>
      </c>
      <c r="AL878" s="44" t="s">
        <v>1613</v>
      </c>
      <c r="AQ878" s="52"/>
      <c r="AR878" s="52"/>
      <c r="AS878" s="52"/>
      <c r="AT878" s="52"/>
      <c r="AU878" s="52"/>
      <c r="AV878" s="52"/>
      <c r="AW878" s="52"/>
      <c r="AX878" s="52"/>
      <c r="AY878" s="96"/>
      <c r="AZ878" s="52"/>
      <c r="BJ878" s="76">
        <v>1620789</v>
      </c>
      <c r="BK878" s="75" t="s">
        <v>1572</v>
      </c>
      <c r="BL878" s="75" t="s">
        <v>1605</v>
      </c>
      <c r="BM878" s="75" t="s">
        <v>576</v>
      </c>
      <c r="BN878" s="77" t="s">
        <v>2319</v>
      </c>
      <c r="BO878" s="78">
        <v>15</v>
      </c>
      <c r="BP878" s="75" t="s">
        <v>5712</v>
      </c>
      <c r="BQ878" s="80">
        <v>45188</v>
      </c>
      <c r="BR878" s="75" t="s">
        <v>1959</v>
      </c>
      <c r="BS878" s="75" t="s">
        <v>1754</v>
      </c>
      <c r="BT878" s="75">
        <v>30</v>
      </c>
      <c r="BU878" s="75">
        <v>0</v>
      </c>
    </row>
    <row r="879" ht="36" spans="27:73">
      <c r="AA879" s="46">
        <v>1840848</v>
      </c>
      <c r="AB879" s="44" t="s">
        <v>1572</v>
      </c>
      <c r="AC879" s="44" t="s">
        <v>1605</v>
      </c>
      <c r="AD879" s="45" t="s">
        <v>1474</v>
      </c>
      <c r="AE879" s="44" t="s">
        <v>5713</v>
      </c>
      <c r="AF879" s="44">
        <v>220</v>
      </c>
      <c r="AG879" s="44">
        <v>0</v>
      </c>
      <c r="AH879" s="44">
        <f t="shared" si="152"/>
        <v>110</v>
      </c>
      <c r="AI879" s="44" t="s">
        <v>5714</v>
      </c>
      <c r="AJ879" s="50">
        <v>45533</v>
      </c>
      <c r="AK879" s="49" t="s">
        <v>5715</v>
      </c>
      <c r="AL879" s="44" t="s">
        <v>1880</v>
      </c>
      <c r="AQ879" s="52"/>
      <c r="AR879" s="52"/>
      <c r="AS879" s="52"/>
      <c r="AT879" s="52"/>
      <c r="AU879" s="52"/>
      <c r="AV879" s="52"/>
      <c r="AW879" s="52"/>
      <c r="AX879" s="52"/>
      <c r="AY879" s="96"/>
      <c r="AZ879" s="52"/>
      <c r="BJ879" s="76">
        <v>1620789</v>
      </c>
      <c r="BK879" s="75" t="s">
        <v>1572</v>
      </c>
      <c r="BL879" s="75" t="s">
        <v>1605</v>
      </c>
      <c r="BM879" s="75" t="s">
        <v>576</v>
      </c>
      <c r="BN879" s="77" t="s">
        <v>2319</v>
      </c>
      <c r="BO879" s="78">
        <v>15</v>
      </c>
      <c r="BP879" s="75" t="s">
        <v>5716</v>
      </c>
      <c r="BQ879" s="80">
        <v>45188</v>
      </c>
      <c r="BR879" s="75" t="s">
        <v>1964</v>
      </c>
      <c r="BS879" s="75" t="s">
        <v>1754</v>
      </c>
      <c r="BT879" s="75">
        <v>30</v>
      </c>
      <c r="BU879" s="75">
        <v>0</v>
      </c>
    </row>
    <row r="880" ht="36" spans="27:73">
      <c r="AA880" s="46">
        <v>1840848</v>
      </c>
      <c r="AB880" s="44" t="s">
        <v>1572</v>
      </c>
      <c r="AC880" s="44" t="s">
        <v>1605</v>
      </c>
      <c r="AD880" s="45" t="s">
        <v>1474</v>
      </c>
      <c r="AE880" s="44" t="s">
        <v>5713</v>
      </c>
      <c r="AF880" s="44">
        <v>220</v>
      </c>
      <c r="AG880" s="44">
        <v>0</v>
      </c>
      <c r="AH880" s="44">
        <f t="shared" si="152"/>
        <v>110</v>
      </c>
      <c r="AI880" s="44" t="s">
        <v>5717</v>
      </c>
      <c r="AJ880" s="50">
        <v>45533</v>
      </c>
      <c r="AK880" s="49" t="s">
        <v>5718</v>
      </c>
      <c r="AL880" s="44" t="s">
        <v>1880</v>
      </c>
      <c r="AQ880" s="52"/>
      <c r="AR880" s="52"/>
      <c r="AS880" s="52"/>
      <c r="AT880" s="52"/>
      <c r="AU880" s="52"/>
      <c r="AV880" s="52"/>
      <c r="AW880" s="52"/>
      <c r="AX880" s="52"/>
      <c r="AY880" s="96"/>
      <c r="AZ880" s="52"/>
      <c r="BJ880" s="76">
        <v>1620789</v>
      </c>
      <c r="BK880" s="75" t="s">
        <v>1572</v>
      </c>
      <c r="BL880" s="75" t="s">
        <v>1605</v>
      </c>
      <c r="BM880" s="75" t="s">
        <v>576</v>
      </c>
      <c r="BN880" s="77" t="s">
        <v>1801</v>
      </c>
      <c r="BO880" s="78">
        <v>50</v>
      </c>
      <c r="BP880" s="75" t="s">
        <v>5719</v>
      </c>
      <c r="BQ880" s="80">
        <v>45188</v>
      </c>
      <c r="BR880" s="75" t="s">
        <v>1821</v>
      </c>
      <c r="BS880" s="75" t="s">
        <v>1754</v>
      </c>
      <c r="BT880" s="75">
        <v>100</v>
      </c>
      <c r="BU880" s="75">
        <v>0</v>
      </c>
    </row>
    <row r="881" ht="36" spans="27:73">
      <c r="AA881" s="46">
        <v>1840848</v>
      </c>
      <c r="AB881" s="44" t="s">
        <v>1572</v>
      </c>
      <c r="AC881" s="44" t="s">
        <v>1605</v>
      </c>
      <c r="AD881" s="45" t="s">
        <v>1474</v>
      </c>
      <c r="AE881" s="44" t="s">
        <v>5713</v>
      </c>
      <c r="AF881" s="44">
        <v>220</v>
      </c>
      <c r="AG881" s="44">
        <v>0</v>
      </c>
      <c r="AH881" s="44">
        <f t="shared" si="152"/>
        <v>110</v>
      </c>
      <c r="AI881" s="44" t="s">
        <v>5720</v>
      </c>
      <c r="AJ881" s="50">
        <v>45533</v>
      </c>
      <c r="AK881" s="49" t="s">
        <v>5721</v>
      </c>
      <c r="AL881" s="44" t="s">
        <v>1880</v>
      </c>
      <c r="AQ881" s="52"/>
      <c r="AR881" s="52"/>
      <c r="AS881" s="52"/>
      <c r="AT881" s="52"/>
      <c r="AU881" s="52"/>
      <c r="AV881" s="52"/>
      <c r="AW881" s="52"/>
      <c r="AX881" s="52"/>
      <c r="AY881" s="96"/>
      <c r="AZ881" s="52"/>
      <c r="BJ881" s="76">
        <v>1620789</v>
      </c>
      <c r="BK881" s="75" t="s">
        <v>1572</v>
      </c>
      <c r="BL881" s="75" t="s">
        <v>1605</v>
      </c>
      <c r="BM881" s="75" t="s">
        <v>576</v>
      </c>
      <c r="BN881" s="77" t="s">
        <v>2390</v>
      </c>
      <c r="BO881" s="78">
        <v>50</v>
      </c>
      <c r="BP881" s="75" t="s">
        <v>5722</v>
      </c>
      <c r="BQ881" s="80">
        <v>45188</v>
      </c>
      <c r="BR881" s="75" t="s">
        <v>5723</v>
      </c>
      <c r="BS881" s="75" t="s">
        <v>1754</v>
      </c>
      <c r="BT881" s="75">
        <v>100</v>
      </c>
      <c r="BU881" s="75">
        <v>0</v>
      </c>
    </row>
    <row r="882" ht="36" spans="27:73">
      <c r="AA882" s="46">
        <v>1840848</v>
      </c>
      <c r="AB882" s="44" t="s">
        <v>1572</v>
      </c>
      <c r="AC882" s="44" t="s">
        <v>1605</v>
      </c>
      <c r="AD882" s="45" t="s">
        <v>1474</v>
      </c>
      <c r="AE882" s="44" t="s">
        <v>5713</v>
      </c>
      <c r="AF882" s="44">
        <v>220</v>
      </c>
      <c r="AG882" s="44">
        <v>0</v>
      </c>
      <c r="AH882" s="44">
        <f t="shared" si="152"/>
        <v>110</v>
      </c>
      <c r="AI882" s="44" t="s">
        <v>5724</v>
      </c>
      <c r="AJ882" s="50">
        <v>45533</v>
      </c>
      <c r="AK882" s="49" t="s">
        <v>5725</v>
      </c>
      <c r="AL882" s="44" t="s">
        <v>1880</v>
      </c>
      <c r="AQ882" s="52"/>
      <c r="AR882" s="52"/>
      <c r="AS882" s="52"/>
      <c r="AT882" s="52"/>
      <c r="AU882" s="52"/>
      <c r="AV882" s="52"/>
      <c r="AW882" s="52"/>
      <c r="AX882" s="52"/>
      <c r="AY882" s="96"/>
      <c r="AZ882" s="52"/>
      <c r="BJ882" s="76">
        <v>1620789</v>
      </c>
      <c r="BK882" s="75" t="s">
        <v>1572</v>
      </c>
      <c r="BL882" s="75" t="s">
        <v>1605</v>
      </c>
      <c r="BM882" s="75" t="s">
        <v>576</v>
      </c>
      <c r="BN882" s="77" t="s">
        <v>5363</v>
      </c>
      <c r="BO882" s="78">
        <v>50</v>
      </c>
      <c r="BP882" s="75" t="s">
        <v>5726</v>
      </c>
      <c r="BQ882" s="80">
        <v>45188</v>
      </c>
      <c r="BR882" s="75" t="s">
        <v>5727</v>
      </c>
      <c r="BS882" s="75" t="s">
        <v>1754</v>
      </c>
      <c r="BT882" s="75">
        <v>100</v>
      </c>
      <c r="BU882" s="75">
        <v>0</v>
      </c>
    </row>
    <row r="883" ht="36" spans="27:73">
      <c r="AA883" s="46">
        <v>1840848</v>
      </c>
      <c r="AB883" s="44" t="s">
        <v>1572</v>
      </c>
      <c r="AC883" s="44" t="s">
        <v>1605</v>
      </c>
      <c r="AD883" s="45" t="s">
        <v>5728</v>
      </c>
      <c r="AE883" s="44" t="s">
        <v>5729</v>
      </c>
      <c r="AF883" s="44">
        <v>270</v>
      </c>
      <c r="AG883" s="44">
        <v>0</v>
      </c>
      <c r="AH883" s="44">
        <f t="shared" si="152"/>
        <v>135</v>
      </c>
      <c r="AI883" s="44" t="s">
        <v>5730</v>
      </c>
      <c r="AJ883" s="50">
        <v>45533</v>
      </c>
      <c r="AK883" s="49" t="s">
        <v>5731</v>
      </c>
      <c r="AL883" s="44" t="s">
        <v>1613</v>
      </c>
      <c r="AQ883" s="52"/>
      <c r="AR883" s="52"/>
      <c r="AS883" s="52"/>
      <c r="AT883" s="52"/>
      <c r="AU883" s="52"/>
      <c r="AV883" s="52"/>
      <c r="AW883" s="52"/>
      <c r="AX883" s="52"/>
      <c r="AY883" s="96"/>
      <c r="AZ883" s="52"/>
      <c r="BJ883" s="76">
        <v>1620789</v>
      </c>
      <c r="BK883" s="75" t="s">
        <v>1572</v>
      </c>
      <c r="BL883" s="75" t="s">
        <v>1605</v>
      </c>
      <c r="BM883" s="75" t="s">
        <v>576</v>
      </c>
      <c r="BN883" s="77" t="s">
        <v>5363</v>
      </c>
      <c r="BO883" s="78">
        <v>50</v>
      </c>
      <c r="BP883" s="75" t="s">
        <v>5732</v>
      </c>
      <c r="BQ883" s="80">
        <v>45188</v>
      </c>
      <c r="BR883" s="75" t="s">
        <v>5365</v>
      </c>
      <c r="BS883" s="75" t="s">
        <v>1754</v>
      </c>
      <c r="BT883" s="75">
        <v>100</v>
      </c>
      <c r="BU883" s="75">
        <v>0</v>
      </c>
    </row>
    <row r="884" ht="36" spans="27:73">
      <c r="AA884" s="46">
        <v>1840848</v>
      </c>
      <c r="AB884" s="44" t="s">
        <v>1572</v>
      </c>
      <c r="AC884" s="44" t="s">
        <v>1605</v>
      </c>
      <c r="AD884" s="45" t="s">
        <v>5733</v>
      </c>
      <c r="AE884" s="44" t="s">
        <v>5734</v>
      </c>
      <c r="AF884" s="44">
        <v>400</v>
      </c>
      <c r="AG884" s="44">
        <v>0</v>
      </c>
      <c r="AH884" s="44">
        <f t="shared" si="152"/>
        <v>200</v>
      </c>
      <c r="AI884" s="44" t="s">
        <v>5735</v>
      </c>
      <c r="AJ884" s="50">
        <v>45533</v>
      </c>
      <c r="AK884" s="49" t="s">
        <v>5736</v>
      </c>
      <c r="AL884" s="44" t="s">
        <v>1608</v>
      </c>
      <c r="AQ884" s="52"/>
      <c r="AR884" s="52"/>
      <c r="AS884" s="52"/>
      <c r="AT884" s="52"/>
      <c r="AU884" s="52"/>
      <c r="AV884" s="52"/>
      <c r="AW884" s="52"/>
      <c r="AX884" s="52"/>
      <c r="AY884" s="96"/>
      <c r="AZ884" s="52"/>
      <c r="BJ884" s="76">
        <v>1620789</v>
      </c>
      <c r="BK884" s="75" t="s">
        <v>1572</v>
      </c>
      <c r="BL884" s="75" t="s">
        <v>1605</v>
      </c>
      <c r="BM884" s="75" t="s">
        <v>1138</v>
      </c>
      <c r="BN884" s="77" t="s">
        <v>1876</v>
      </c>
      <c r="BO884" s="78">
        <v>20</v>
      </c>
      <c r="BP884" s="75" t="s">
        <v>5737</v>
      </c>
      <c r="BQ884" s="80">
        <v>45188</v>
      </c>
      <c r="BR884" s="75" t="s">
        <v>5738</v>
      </c>
      <c r="BS884" s="75" t="s">
        <v>1613</v>
      </c>
      <c r="BT884" s="75">
        <v>40</v>
      </c>
      <c r="BU884" s="75">
        <v>0</v>
      </c>
    </row>
    <row r="885" ht="36" spans="27:73">
      <c r="AA885" s="46">
        <v>1840848</v>
      </c>
      <c r="AB885" s="44" t="s">
        <v>1572</v>
      </c>
      <c r="AC885" s="44" t="s">
        <v>1605</v>
      </c>
      <c r="AD885" s="45" t="s">
        <v>5739</v>
      </c>
      <c r="AE885" s="44" t="s">
        <v>5740</v>
      </c>
      <c r="AF885" s="44">
        <v>700</v>
      </c>
      <c r="AG885" s="44">
        <v>0</v>
      </c>
      <c r="AH885" s="44">
        <f t="shared" si="152"/>
        <v>350</v>
      </c>
      <c r="AI885" s="44" t="s">
        <v>5741</v>
      </c>
      <c r="AJ885" s="50">
        <v>45533</v>
      </c>
      <c r="AK885" s="49" t="s">
        <v>5742</v>
      </c>
      <c r="AL885" s="44" t="s">
        <v>1613</v>
      </c>
      <c r="AQ885" s="52"/>
      <c r="AR885" s="52"/>
      <c r="AS885" s="52"/>
      <c r="AT885" s="52"/>
      <c r="AU885" s="52"/>
      <c r="AV885" s="52"/>
      <c r="AW885" s="52"/>
      <c r="AX885" s="52"/>
      <c r="AY885" s="96"/>
      <c r="AZ885" s="52"/>
      <c r="BJ885" s="76">
        <v>1620789</v>
      </c>
      <c r="BK885" s="75" t="s">
        <v>1572</v>
      </c>
      <c r="BL885" s="75" t="s">
        <v>1605</v>
      </c>
      <c r="BM885" s="75" t="s">
        <v>5743</v>
      </c>
      <c r="BN885" s="77" t="s">
        <v>2850</v>
      </c>
      <c r="BO885" s="78">
        <v>75</v>
      </c>
      <c r="BP885" s="75" t="s">
        <v>5744</v>
      </c>
      <c r="BQ885" s="80">
        <v>45188</v>
      </c>
      <c r="BR885" s="75" t="s">
        <v>5440</v>
      </c>
      <c r="BS885" s="75" t="s">
        <v>1613</v>
      </c>
      <c r="BT885" s="75">
        <v>150</v>
      </c>
      <c r="BU885" s="75">
        <v>0</v>
      </c>
    </row>
    <row r="886" ht="40.5" spans="27:73">
      <c r="AA886" s="46">
        <v>1840848</v>
      </c>
      <c r="AB886" s="44" t="s">
        <v>1572</v>
      </c>
      <c r="AC886" s="44" t="s">
        <v>1605</v>
      </c>
      <c r="AD886" s="45" t="s">
        <v>1160</v>
      </c>
      <c r="AE886" s="44" t="s">
        <v>1161</v>
      </c>
      <c r="AF886" s="44">
        <v>420</v>
      </c>
      <c r="AG886" s="44">
        <v>0</v>
      </c>
      <c r="AH886" s="44">
        <f t="shared" si="152"/>
        <v>210</v>
      </c>
      <c r="AI886" s="44" t="s">
        <v>5745</v>
      </c>
      <c r="AJ886" s="50">
        <v>45533</v>
      </c>
      <c r="AK886" s="49" t="s">
        <v>5746</v>
      </c>
      <c r="AL886" s="44" t="s">
        <v>1837</v>
      </c>
      <c r="AQ886" s="52"/>
      <c r="AR886" s="52"/>
      <c r="AS886" s="52"/>
      <c r="AT886" s="52"/>
      <c r="AU886" s="52"/>
      <c r="AV886" s="52"/>
      <c r="AW886" s="52"/>
      <c r="AX886" s="52"/>
      <c r="AY886" s="96"/>
      <c r="AZ886" s="52"/>
      <c r="BJ886" s="76">
        <v>1620789</v>
      </c>
      <c r="BK886" s="75" t="s">
        <v>1572</v>
      </c>
      <c r="BL886" s="75" t="s">
        <v>1605</v>
      </c>
      <c r="BM886" s="75" t="s">
        <v>657</v>
      </c>
      <c r="BN886" s="77" t="s">
        <v>658</v>
      </c>
      <c r="BO886" s="78">
        <v>50</v>
      </c>
      <c r="BP886" s="75" t="s">
        <v>5747</v>
      </c>
      <c r="BQ886" s="80">
        <v>45188</v>
      </c>
      <c r="BR886" s="75" t="s">
        <v>3136</v>
      </c>
      <c r="BS886" s="75" t="s">
        <v>1613</v>
      </c>
      <c r="BT886" s="75">
        <v>100</v>
      </c>
      <c r="BU886" s="75">
        <v>0</v>
      </c>
    </row>
    <row r="887" ht="36" spans="27:73">
      <c r="AA887" s="46">
        <v>1840848</v>
      </c>
      <c r="AB887" s="44" t="s">
        <v>1572</v>
      </c>
      <c r="AC887" s="44" t="s">
        <v>1605</v>
      </c>
      <c r="AD887" s="47" t="s">
        <v>5748</v>
      </c>
      <c r="AE887" s="44" t="s">
        <v>5282</v>
      </c>
      <c r="AF887" s="44">
        <v>1990</v>
      </c>
      <c r="AG887" s="44">
        <v>0</v>
      </c>
      <c r="AH887" s="44">
        <f t="shared" si="152"/>
        <v>995</v>
      </c>
      <c r="AI887" s="44" t="s">
        <v>5749</v>
      </c>
      <c r="AJ887" s="50">
        <v>45533</v>
      </c>
      <c r="AK887" s="49" t="s">
        <v>5284</v>
      </c>
      <c r="AL887" s="44" t="s">
        <v>1837</v>
      </c>
      <c r="AQ887" s="52"/>
      <c r="AR887" s="52"/>
      <c r="AS887" s="52"/>
      <c r="AT887" s="52"/>
      <c r="AU887" s="52"/>
      <c r="AV887" s="52"/>
      <c r="AW887" s="52"/>
      <c r="AX887" s="52"/>
      <c r="AY887" s="96"/>
      <c r="AZ887" s="52"/>
      <c r="BJ887" s="76">
        <v>1620789</v>
      </c>
      <c r="BK887" s="75" t="s">
        <v>1572</v>
      </c>
      <c r="BL887" s="75" t="s">
        <v>1605</v>
      </c>
      <c r="BM887" s="75" t="s">
        <v>5750</v>
      </c>
      <c r="BN887" s="77" t="s">
        <v>5751</v>
      </c>
      <c r="BO887" s="78">
        <v>1200</v>
      </c>
      <c r="BP887" s="75" t="s">
        <v>5752</v>
      </c>
      <c r="BQ887" s="80">
        <v>45188</v>
      </c>
      <c r="BR887" s="75" t="s">
        <v>5753</v>
      </c>
      <c r="BS887" s="75" t="s">
        <v>1671</v>
      </c>
      <c r="BT887" s="75">
        <v>2400</v>
      </c>
      <c r="BU887" s="75">
        <v>0</v>
      </c>
    </row>
    <row r="888" ht="36" spans="27:73">
      <c r="AA888" s="46">
        <v>1840891</v>
      </c>
      <c r="AB888" s="44" t="s">
        <v>1572</v>
      </c>
      <c r="AC888" s="44" t="s">
        <v>1605</v>
      </c>
      <c r="AD888" s="45" t="s">
        <v>5699</v>
      </c>
      <c r="AE888" s="44" t="s">
        <v>1556</v>
      </c>
      <c r="AF888" s="44">
        <v>540</v>
      </c>
      <c r="AG888" s="44">
        <v>0</v>
      </c>
      <c r="AH888" s="44">
        <f t="shared" si="152"/>
        <v>270</v>
      </c>
      <c r="AI888" s="44" t="s">
        <v>5754</v>
      </c>
      <c r="AJ888" s="50">
        <v>45533</v>
      </c>
      <c r="AK888" s="49" t="s">
        <v>5755</v>
      </c>
      <c r="AL888" s="44" t="s">
        <v>1837</v>
      </c>
      <c r="AQ888" s="52"/>
      <c r="AR888" s="52"/>
      <c r="AS888" s="52"/>
      <c r="AT888" s="52"/>
      <c r="AU888" s="52"/>
      <c r="AV888" s="52"/>
      <c r="AW888" s="52"/>
      <c r="AX888" s="52"/>
      <c r="AY888" s="96"/>
      <c r="AZ888" s="52"/>
      <c r="BJ888" s="76">
        <v>1620789</v>
      </c>
      <c r="BK888" s="75" t="s">
        <v>1572</v>
      </c>
      <c r="BL888" s="75" t="s">
        <v>1605</v>
      </c>
      <c r="BM888" s="75" t="s">
        <v>5750</v>
      </c>
      <c r="BN888" s="77" t="s">
        <v>5751</v>
      </c>
      <c r="BO888" s="78">
        <v>1200</v>
      </c>
      <c r="BP888" s="75" t="s">
        <v>5756</v>
      </c>
      <c r="BQ888" s="80">
        <v>45188</v>
      </c>
      <c r="BR888" s="75" t="s">
        <v>5757</v>
      </c>
      <c r="BS888" s="75" t="s">
        <v>1671</v>
      </c>
      <c r="BT888" s="75">
        <v>2400</v>
      </c>
      <c r="BU888" s="75">
        <v>0</v>
      </c>
    </row>
    <row r="889" ht="36" spans="27:73">
      <c r="AA889" s="46">
        <v>1840891</v>
      </c>
      <c r="AB889" s="44" t="s">
        <v>1572</v>
      </c>
      <c r="AC889" s="44" t="s">
        <v>1605</v>
      </c>
      <c r="AD889" s="45" t="s">
        <v>5758</v>
      </c>
      <c r="AE889" s="44" t="s">
        <v>2087</v>
      </c>
      <c r="AF889" s="44">
        <v>600</v>
      </c>
      <c r="AG889" s="44">
        <v>0</v>
      </c>
      <c r="AH889" s="44">
        <f t="shared" si="152"/>
        <v>300</v>
      </c>
      <c r="AI889" s="44" t="s">
        <v>5759</v>
      </c>
      <c r="AJ889" s="50">
        <v>45533</v>
      </c>
      <c r="AK889" s="49" t="s">
        <v>5760</v>
      </c>
      <c r="AL889" s="44" t="s">
        <v>1613</v>
      </c>
      <c r="AQ889" s="52"/>
      <c r="AR889" s="52"/>
      <c r="AS889" s="52"/>
      <c r="AT889" s="52"/>
      <c r="AU889" s="52"/>
      <c r="AV889" s="52"/>
      <c r="AW889" s="52"/>
      <c r="AX889" s="52"/>
      <c r="AY889" s="96"/>
      <c r="AZ889" s="52"/>
      <c r="BJ889" s="76">
        <v>1620789</v>
      </c>
      <c r="BK889" s="75" t="s">
        <v>1572</v>
      </c>
      <c r="BL889" s="75" t="s">
        <v>1605</v>
      </c>
      <c r="BM889" s="75" t="s">
        <v>5750</v>
      </c>
      <c r="BN889" s="77" t="s">
        <v>5751</v>
      </c>
      <c r="BO889" s="78">
        <v>1200</v>
      </c>
      <c r="BP889" s="75" t="s">
        <v>5761</v>
      </c>
      <c r="BQ889" s="80">
        <v>45188</v>
      </c>
      <c r="BR889" s="75" t="s">
        <v>5762</v>
      </c>
      <c r="BS889" s="75" t="s">
        <v>1671</v>
      </c>
      <c r="BT889" s="75">
        <v>2400</v>
      </c>
      <c r="BU889" s="75">
        <v>0</v>
      </c>
    </row>
    <row r="890" ht="36" spans="27:73">
      <c r="AA890" s="46">
        <v>1840891</v>
      </c>
      <c r="AB890" s="44" t="s">
        <v>1572</v>
      </c>
      <c r="AC890" s="44" t="s">
        <v>1605</v>
      </c>
      <c r="AD890" s="45" t="s">
        <v>1295</v>
      </c>
      <c r="AE890" s="44" t="s">
        <v>40</v>
      </c>
      <c r="AF890" s="44">
        <v>500</v>
      </c>
      <c r="AG890" s="44">
        <v>0</v>
      </c>
      <c r="AH890" s="44">
        <f t="shared" si="152"/>
        <v>250</v>
      </c>
      <c r="AI890" s="44" t="s">
        <v>5763</v>
      </c>
      <c r="AJ890" s="50">
        <v>45533</v>
      </c>
      <c r="AK890" s="49" t="s">
        <v>5764</v>
      </c>
      <c r="AL890" s="44" t="s">
        <v>1608</v>
      </c>
      <c r="AQ890" s="52"/>
      <c r="AR890" s="52"/>
      <c r="AS890" s="52"/>
      <c r="AT890" s="52"/>
      <c r="AU890" s="52"/>
      <c r="AV890" s="52"/>
      <c r="AW890" s="52"/>
      <c r="AX890" s="52"/>
      <c r="AY890" s="96"/>
      <c r="AZ890" s="52"/>
      <c r="BJ890" s="76">
        <v>1620789</v>
      </c>
      <c r="BK890" s="75" t="s">
        <v>1572</v>
      </c>
      <c r="BL890" s="75" t="s">
        <v>1605</v>
      </c>
      <c r="BM890" s="75" t="s">
        <v>5750</v>
      </c>
      <c r="BN890" s="77" t="s">
        <v>5751</v>
      </c>
      <c r="BO890" s="78">
        <v>1200</v>
      </c>
      <c r="BP890" s="75" t="s">
        <v>5765</v>
      </c>
      <c r="BQ890" s="80">
        <v>45188</v>
      </c>
      <c r="BR890" s="75" t="s">
        <v>5766</v>
      </c>
      <c r="BS890" s="75" t="s">
        <v>1671</v>
      </c>
      <c r="BT890" s="75">
        <v>2400</v>
      </c>
      <c r="BU890" s="75">
        <v>0</v>
      </c>
    </row>
    <row r="891" ht="40.5" spans="27:73">
      <c r="AA891" s="46">
        <v>1840891</v>
      </c>
      <c r="AB891" s="44" t="s">
        <v>1572</v>
      </c>
      <c r="AC891" s="44" t="s">
        <v>1605</v>
      </c>
      <c r="AD891" s="45" t="s">
        <v>1068</v>
      </c>
      <c r="AE891" s="44" t="s">
        <v>1069</v>
      </c>
      <c r="AF891" s="44">
        <v>400</v>
      </c>
      <c r="AG891" s="44">
        <v>0</v>
      </c>
      <c r="AH891" s="44">
        <f t="shared" si="152"/>
        <v>200</v>
      </c>
      <c r="AI891" s="44" t="s">
        <v>5767</v>
      </c>
      <c r="AJ891" s="50">
        <v>45533</v>
      </c>
      <c r="AK891" s="49" t="s">
        <v>4233</v>
      </c>
      <c r="AL891" s="44" t="s">
        <v>1608</v>
      </c>
      <c r="AQ891" s="52"/>
      <c r="AR891" s="52"/>
      <c r="AS891" s="52"/>
      <c r="AT891" s="52"/>
      <c r="AU891" s="52"/>
      <c r="AV891" s="52"/>
      <c r="AW891" s="52"/>
      <c r="AX891" s="52"/>
      <c r="AY891" s="96"/>
      <c r="AZ891" s="52"/>
      <c r="BJ891" s="76">
        <v>1620789</v>
      </c>
      <c r="BK891" s="75" t="s">
        <v>1572</v>
      </c>
      <c r="BL891" s="75" t="s">
        <v>1605</v>
      </c>
      <c r="BM891" s="75" t="s">
        <v>5750</v>
      </c>
      <c r="BN891" s="77" t="s">
        <v>5751</v>
      </c>
      <c r="BO891" s="78">
        <v>1200</v>
      </c>
      <c r="BP891" s="75" t="s">
        <v>5768</v>
      </c>
      <c r="BQ891" s="80">
        <v>45188</v>
      </c>
      <c r="BR891" s="75" t="s">
        <v>5769</v>
      </c>
      <c r="BS891" s="75" t="s">
        <v>1671</v>
      </c>
      <c r="BT891" s="75">
        <v>2400</v>
      </c>
      <c r="BU891" s="75">
        <v>0</v>
      </c>
    </row>
    <row r="892" ht="36" spans="27:73">
      <c r="AA892" s="46">
        <v>1840891</v>
      </c>
      <c r="AB892" s="44" t="s">
        <v>1572</v>
      </c>
      <c r="AC892" s="44" t="s">
        <v>1605</v>
      </c>
      <c r="AD892" s="45" t="s">
        <v>531</v>
      </c>
      <c r="AE892" s="44" t="s">
        <v>532</v>
      </c>
      <c r="AF892" s="44">
        <v>20</v>
      </c>
      <c r="AG892" s="44">
        <v>0</v>
      </c>
      <c r="AH892" s="44">
        <f t="shared" si="152"/>
        <v>10</v>
      </c>
      <c r="AI892" s="44" t="s">
        <v>5770</v>
      </c>
      <c r="AJ892" s="50">
        <v>45533</v>
      </c>
      <c r="AK892" s="49" t="s">
        <v>5771</v>
      </c>
      <c r="AL892" s="44" t="s">
        <v>1671</v>
      </c>
      <c r="AQ892" s="52"/>
      <c r="AR892" s="52"/>
      <c r="AS892" s="52"/>
      <c r="AT892" s="52"/>
      <c r="AU892" s="52"/>
      <c r="AV892" s="52"/>
      <c r="AW892" s="52"/>
      <c r="AX892" s="52"/>
      <c r="AY892" s="96"/>
      <c r="AZ892" s="52"/>
      <c r="BJ892" s="76">
        <v>1620789</v>
      </c>
      <c r="BK892" s="75" t="s">
        <v>1572</v>
      </c>
      <c r="BL892" s="75" t="s">
        <v>1605</v>
      </c>
      <c r="BM892" s="75" t="s">
        <v>5750</v>
      </c>
      <c r="BN892" s="77" t="s">
        <v>5751</v>
      </c>
      <c r="BO892" s="78">
        <v>1200</v>
      </c>
      <c r="BP892" s="75" t="s">
        <v>5772</v>
      </c>
      <c r="BQ892" s="80">
        <v>45188</v>
      </c>
      <c r="BR892" s="75" t="s">
        <v>5773</v>
      </c>
      <c r="BS892" s="75" t="s">
        <v>1671</v>
      </c>
      <c r="BT892" s="75">
        <v>2400</v>
      </c>
      <c r="BU892" s="75">
        <v>0</v>
      </c>
    </row>
    <row r="893" ht="36" spans="27:73">
      <c r="AA893" s="46">
        <v>1840891</v>
      </c>
      <c r="AB893" s="44" t="s">
        <v>1572</v>
      </c>
      <c r="AC893" s="44" t="s">
        <v>1605</v>
      </c>
      <c r="AD893" s="45" t="s">
        <v>5774</v>
      </c>
      <c r="AE893" s="44" t="s">
        <v>377</v>
      </c>
      <c r="AF893" s="44">
        <v>390</v>
      </c>
      <c r="AG893" s="44">
        <v>0</v>
      </c>
      <c r="AH893" s="44">
        <f t="shared" si="152"/>
        <v>195</v>
      </c>
      <c r="AI893" s="44" t="s">
        <v>5775</v>
      </c>
      <c r="AJ893" s="50">
        <v>45533</v>
      </c>
      <c r="AK893" s="49" t="s">
        <v>5776</v>
      </c>
      <c r="AL893" s="44" t="s">
        <v>1608</v>
      </c>
      <c r="AQ893" s="52"/>
      <c r="AR893" s="52"/>
      <c r="AS893" s="52"/>
      <c r="AT893" s="52"/>
      <c r="AU893" s="52"/>
      <c r="AV893" s="52"/>
      <c r="AW893" s="52"/>
      <c r="AX893" s="52"/>
      <c r="AY893" s="96"/>
      <c r="AZ893" s="52"/>
      <c r="BJ893" s="76">
        <v>1620789</v>
      </c>
      <c r="BK893" s="75" t="s">
        <v>1572</v>
      </c>
      <c r="BL893" s="75" t="s">
        <v>1605</v>
      </c>
      <c r="BM893" s="75" t="s">
        <v>5750</v>
      </c>
      <c r="BN893" s="77" t="s">
        <v>5751</v>
      </c>
      <c r="BO893" s="78">
        <v>1200</v>
      </c>
      <c r="BP893" s="75" t="s">
        <v>5777</v>
      </c>
      <c r="BQ893" s="80">
        <v>45188</v>
      </c>
      <c r="BR893" s="75" t="s">
        <v>5778</v>
      </c>
      <c r="BS893" s="75" t="s">
        <v>1671</v>
      </c>
      <c r="BT893" s="75">
        <v>2400</v>
      </c>
      <c r="BU893" s="75">
        <v>0</v>
      </c>
    </row>
    <row r="894" ht="36" spans="27:73">
      <c r="AA894" s="46">
        <v>1840891</v>
      </c>
      <c r="AB894" s="44" t="s">
        <v>1572</v>
      </c>
      <c r="AC894" s="44" t="s">
        <v>1605</v>
      </c>
      <c r="AD894" s="45" t="s">
        <v>5779</v>
      </c>
      <c r="AE894" s="44" t="s">
        <v>229</v>
      </c>
      <c r="AF894" s="44">
        <v>1500</v>
      </c>
      <c r="AG894" s="44">
        <v>0</v>
      </c>
      <c r="AH894" s="44">
        <f t="shared" si="152"/>
        <v>750</v>
      </c>
      <c r="AI894" s="44" t="s">
        <v>5780</v>
      </c>
      <c r="AJ894" s="50">
        <v>45533</v>
      </c>
      <c r="AK894" s="49" t="s">
        <v>5781</v>
      </c>
      <c r="AL894" s="44" t="s">
        <v>1613</v>
      </c>
      <c r="AQ894" s="52"/>
      <c r="AR894" s="52"/>
      <c r="AS894" s="52"/>
      <c r="AT894" s="52"/>
      <c r="AU894" s="52"/>
      <c r="AV894" s="52"/>
      <c r="AW894" s="52"/>
      <c r="AX894" s="52"/>
      <c r="AY894" s="96"/>
      <c r="AZ894" s="52"/>
      <c r="BJ894" s="76">
        <v>1620789</v>
      </c>
      <c r="BK894" s="75" t="s">
        <v>1572</v>
      </c>
      <c r="BL894" s="75" t="s">
        <v>1605</v>
      </c>
      <c r="BM894" s="75" t="s">
        <v>5750</v>
      </c>
      <c r="BN894" s="77" t="s">
        <v>5751</v>
      </c>
      <c r="BO894" s="78">
        <v>1200</v>
      </c>
      <c r="BP894" s="75" t="s">
        <v>5782</v>
      </c>
      <c r="BQ894" s="80">
        <v>45188</v>
      </c>
      <c r="BR894" s="75" t="s">
        <v>5783</v>
      </c>
      <c r="BS894" s="75" t="s">
        <v>1671</v>
      </c>
      <c r="BT894" s="75">
        <v>2400</v>
      </c>
      <c r="BU894" s="75">
        <v>0</v>
      </c>
    </row>
    <row r="895" ht="36" spans="27:73">
      <c r="AA895" s="46">
        <v>1840891</v>
      </c>
      <c r="AB895" s="44" t="s">
        <v>1572</v>
      </c>
      <c r="AC895" s="44" t="s">
        <v>1605</v>
      </c>
      <c r="AD895" s="45" t="s">
        <v>5779</v>
      </c>
      <c r="AE895" s="44" t="s">
        <v>228</v>
      </c>
      <c r="AF895" s="44">
        <v>1800</v>
      </c>
      <c r="AG895" s="44">
        <v>0</v>
      </c>
      <c r="AH895" s="44">
        <f t="shared" si="152"/>
        <v>900</v>
      </c>
      <c r="AI895" s="44" t="s">
        <v>5784</v>
      </c>
      <c r="AJ895" s="50">
        <v>45533</v>
      </c>
      <c r="AK895" s="49" t="s">
        <v>5785</v>
      </c>
      <c r="AL895" s="44" t="s">
        <v>1613</v>
      </c>
      <c r="AQ895" s="52"/>
      <c r="AR895" s="52"/>
      <c r="AS895" s="52"/>
      <c r="AT895" s="52"/>
      <c r="AU895" s="52"/>
      <c r="AV895" s="52"/>
      <c r="AW895" s="52"/>
      <c r="AX895" s="52"/>
      <c r="AY895" s="96"/>
      <c r="AZ895" s="52"/>
      <c r="BJ895" s="76">
        <v>1620789</v>
      </c>
      <c r="BK895" s="75" t="s">
        <v>1572</v>
      </c>
      <c r="BL895" s="75" t="s">
        <v>1605</v>
      </c>
      <c r="BM895" s="75" t="s">
        <v>5750</v>
      </c>
      <c r="BN895" s="77" t="s">
        <v>5751</v>
      </c>
      <c r="BO895" s="78">
        <v>1200</v>
      </c>
      <c r="BP895" s="75" t="s">
        <v>5786</v>
      </c>
      <c r="BQ895" s="80">
        <v>45188</v>
      </c>
      <c r="BR895" s="75" t="s">
        <v>5787</v>
      </c>
      <c r="BS895" s="75" t="s">
        <v>1671</v>
      </c>
      <c r="BT895" s="75">
        <v>2400</v>
      </c>
      <c r="BU895" s="75">
        <v>0</v>
      </c>
    </row>
    <row r="896" ht="36" spans="27:73">
      <c r="AA896" s="46">
        <v>1840891</v>
      </c>
      <c r="AB896" s="44" t="s">
        <v>1572</v>
      </c>
      <c r="AC896" s="44" t="s">
        <v>1605</v>
      </c>
      <c r="AD896" s="45" t="s">
        <v>5788</v>
      </c>
      <c r="AE896" s="44" t="s">
        <v>5789</v>
      </c>
      <c r="AF896" s="44">
        <v>1500</v>
      </c>
      <c r="AG896" s="44">
        <v>0</v>
      </c>
      <c r="AH896" s="44">
        <f t="shared" si="152"/>
        <v>750</v>
      </c>
      <c r="AI896" s="44" t="s">
        <v>5790</v>
      </c>
      <c r="AJ896" s="50">
        <v>45533</v>
      </c>
      <c r="AK896" s="49" t="s">
        <v>5791</v>
      </c>
      <c r="AL896" s="44" t="s">
        <v>1837</v>
      </c>
      <c r="AQ896" s="52"/>
      <c r="AR896" s="52"/>
      <c r="AS896" s="52"/>
      <c r="AT896" s="52"/>
      <c r="AU896" s="52"/>
      <c r="AV896" s="52"/>
      <c r="AW896" s="52"/>
      <c r="AX896" s="52"/>
      <c r="AY896" s="96"/>
      <c r="AZ896" s="52"/>
      <c r="BJ896" s="76">
        <v>1620789</v>
      </c>
      <c r="BK896" s="75" t="s">
        <v>1572</v>
      </c>
      <c r="BL896" s="75" t="s">
        <v>1605</v>
      </c>
      <c r="BM896" s="75" t="s">
        <v>5750</v>
      </c>
      <c r="BN896" s="77" t="s">
        <v>5751</v>
      </c>
      <c r="BO896" s="78">
        <v>1200</v>
      </c>
      <c r="BP896" s="75" t="s">
        <v>5792</v>
      </c>
      <c r="BQ896" s="80">
        <v>45188</v>
      </c>
      <c r="BR896" s="75" t="s">
        <v>5793</v>
      </c>
      <c r="BS896" s="75" t="s">
        <v>1671</v>
      </c>
      <c r="BT896" s="75">
        <v>2400</v>
      </c>
      <c r="BU896" s="75">
        <v>0</v>
      </c>
    </row>
    <row r="897" ht="36" spans="27:73">
      <c r="AA897" s="46">
        <v>1840891</v>
      </c>
      <c r="AB897" s="44" t="s">
        <v>1572</v>
      </c>
      <c r="AC897" s="44" t="s">
        <v>1605</v>
      </c>
      <c r="AD897" s="45" t="s">
        <v>928</v>
      </c>
      <c r="AE897" s="44" t="s">
        <v>929</v>
      </c>
      <c r="AF897" s="44">
        <v>1500</v>
      </c>
      <c r="AG897" s="44">
        <v>0</v>
      </c>
      <c r="AH897" s="44">
        <f t="shared" si="152"/>
        <v>750</v>
      </c>
      <c r="AI897" s="44" t="s">
        <v>5794</v>
      </c>
      <c r="AJ897" s="50">
        <v>45533</v>
      </c>
      <c r="AK897" s="49" t="s">
        <v>5795</v>
      </c>
      <c r="AL897" s="44" t="s">
        <v>1837</v>
      </c>
      <c r="AQ897" s="52"/>
      <c r="AR897" s="52"/>
      <c r="AS897" s="52"/>
      <c r="AT897" s="52"/>
      <c r="AU897" s="52"/>
      <c r="AV897" s="52"/>
      <c r="AW897" s="52"/>
      <c r="AX897" s="52"/>
      <c r="AY897" s="96"/>
      <c r="AZ897" s="52"/>
      <c r="BJ897" s="76">
        <v>1620789</v>
      </c>
      <c r="BK897" s="75" t="s">
        <v>1572</v>
      </c>
      <c r="BL897" s="75" t="s">
        <v>1605</v>
      </c>
      <c r="BM897" s="75" t="s">
        <v>5750</v>
      </c>
      <c r="BN897" s="77" t="s">
        <v>5751</v>
      </c>
      <c r="BO897" s="78">
        <v>1200</v>
      </c>
      <c r="BP897" s="75" t="s">
        <v>5796</v>
      </c>
      <c r="BQ897" s="80">
        <v>45188</v>
      </c>
      <c r="BR897" s="75" t="s">
        <v>5797</v>
      </c>
      <c r="BS897" s="75" t="s">
        <v>1671</v>
      </c>
      <c r="BT897" s="75">
        <v>2400</v>
      </c>
      <c r="BU897" s="75">
        <v>0</v>
      </c>
    </row>
    <row r="898" ht="36" spans="27:73">
      <c r="AA898" s="46">
        <v>1840891</v>
      </c>
      <c r="AB898" s="44" t="s">
        <v>1572</v>
      </c>
      <c r="AC898" s="44" t="s">
        <v>1605</v>
      </c>
      <c r="AD898" s="45" t="s">
        <v>798</v>
      </c>
      <c r="AE898" s="44" t="s">
        <v>799</v>
      </c>
      <c r="AF898" s="44">
        <v>1500</v>
      </c>
      <c r="AG898" s="44">
        <v>0</v>
      </c>
      <c r="AH898" s="44">
        <f t="shared" si="152"/>
        <v>750</v>
      </c>
      <c r="AI898" s="44" t="s">
        <v>5798</v>
      </c>
      <c r="AJ898" s="50">
        <v>45533</v>
      </c>
      <c r="AK898" s="49" t="s">
        <v>5698</v>
      </c>
      <c r="AL898" s="44" t="s">
        <v>1837</v>
      </c>
      <c r="AQ898" s="52"/>
      <c r="AR898" s="52"/>
      <c r="AS898" s="52"/>
      <c r="AT898" s="52"/>
      <c r="AU898" s="52"/>
      <c r="AV898" s="52"/>
      <c r="AW898" s="52"/>
      <c r="AX898" s="52"/>
      <c r="AY898" s="96"/>
      <c r="AZ898" s="52"/>
      <c r="BJ898" s="76">
        <v>1620789</v>
      </c>
      <c r="BK898" s="75" t="s">
        <v>1572</v>
      </c>
      <c r="BL898" s="75" t="s">
        <v>1605</v>
      </c>
      <c r="BM898" s="75" t="s">
        <v>5750</v>
      </c>
      <c r="BN898" s="77" t="s">
        <v>5751</v>
      </c>
      <c r="BO898" s="78">
        <v>1200</v>
      </c>
      <c r="BP898" s="75" t="s">
        <v>5799</v>
      </c>
      <c r="BQ898" s="80">
        <v>45188</v>
      </c>
      <c r="BR898" s="75" t="s">
        <v>5800</v>
      </c>
      <c r="BS898" s="75" t="s">
        <v>1671</v>
      </c>
      <c r="BT898" s="75">
        <v>2400</v>
      </c>
      <c r="BU898" s="75">
        <v>0</v>
      </c>
    </row>
    <row r="899" ht="40.5" spans="27:73">
      <c r="AA899" s="46">
        <v>1840891</v>
      </c>
      <c r="AB899" s="44" t="s">
        <v>1572</v>
      </c>
      <c r="AC899" s="44" t="s">
        <v>1605</v>
      </c>
      <c r="AD899" s="45" t="s">
        <v>1160</v>
      </c>
      <c r="AE899" s="44" t="s">
        <v>1161</v>
      </c>
      <c r="AF899" s="44">
        <v>420</v>
      </c>
      <c r="AG899" s="44">
        <v>0</v>
      </c>
      <c r="AH899" s="44">
        <f t="shared" si="152"/>
        <v>210</v>
      </c>
      <c r="AI899" s="44" t="s">
        <v>5801</v>
      </c>
      <c r="AJ899" s="50">
        <v>45533</v>
      </c>
      <c r="AK899" s="49" t="s">
        <v>5802</v>
      </c>
      <c r="AL899" s="44" t="s">
        <v>1837</v>
      </c>
      <c r="AQ899" s="52"/>
      <c r="AR899" s="52"/>
      <c r="AS899" s="52"/>
      <c r="AT899" s="52"/>
      <c r="AU899" s="52"/>
      <c r="AV899" s="52"/>
      <c r="AW899" s="52"/>
      <c r="AX899" s="52"/>
      <c r="AY899" s="96"/>
      <c r="AZ899" s="52"/>
      <c r="BJ899" s="76">
        <v>1620789</v>
      </c>
      <c r="BK899" s="75" t="s">
        <v>1572</v>
      </c>
      <c r="BL899" s="75" t="s">
        <v>1605</v>
      </c>
      <c r="BM899" s="75" t="s">
        <v>5750</v>
      </c>
      <c r="BN899" s="77" t="s">
        <v>5751</v>
      </c>
      <c r="BO899" s="78">
        <v>1200</v>
      </c>
      <c r="BP899" s="75" t="s">
        <v>5803</v>
      </c>
      <c r="BQ899" s="80">
        <v>45188</v>
      </c>
      <c r="BR899" s="75" t="s">
        <v>5804</v>
      </c>
      <c r="BS899" s="75" t="s">
        <v>1671</v>
      </c>
      <c r="BT899" s="75">
        <v>2400</v>
      </c>
      <c r="BU899" s="75">
        <v>0</v>
      </c>
    </row>
    <row r="900" ht="40.5" spans="27:73">
      <c r="AA900" s="46">
        <v>1841563</v>
      </c>
      <c r="AB900" s="44" t="s">
        <v>2745</v>
      </c>
      <c r="AC900" s="44" t="s">
        <v>1605</v>
      </c>
      <c r="AD900" s="45" t="s">
        <v>576</v>
      </c>
      <c r="AE900" s="44" t="s">
        <v>5805</v>
      </c>
      <c r="AF900" s="44">
        <v>90</v>
      </c>
      <c r="AG900" s="44">
        <v>0</v>
      </c>
      <c r="AH900" s="44">
        <f t="shared" si="152"/>
        <v>45</v>
      </c>
      <c r="AI900" s="44" t="s">
        <v>5806</v>
      </c>
      <c r="AJ900" s="50">
        <v>45534</v>
      </c>
      <c r="AK900" s="49" t="s">
        <v>5442</v>
      </c>
      <c r="AL900" s="44" t="s">
        <v>1608</v>
      </c>
      <c r="AQ900" s="52"/>
      <c r="AR900" s="52"/>
      <c r="AS900" s="52"/>
      <c r="AT900" s="52"/>
      <c r="AU900" s="52"/>
      <c r="AV900" s="52"/>
      <c r="AW900" s="52"/>
      <c r="AX900" s="52"/>
      <c r="AY900" s="96"/>
      <c r="AZ900" s="52"/>
      <c r="BJ900" s="76">
        <v>1620789</v>
      </c>
      <c r="BK900" s="75" t="s">
        <v>1572</v>
      </c>
      <c r="BL900" s="75" t="s">
        <v>1605</v>
      </c>
      <c r="BM900" s="75" t="s">
        <v>5750</v>
      </c>
      <c r="BN900" s="77" t="s">
        <v>5751</v>
      </c>
      <c r="BO900" s="78">
        <v>1200</v>
      </c>
      <c r="BP900" s="75" t="s">
        <v>5807</v>
      </c>
      <c r="BQ900" s="80">
        <v>45188</v>
      </c>
      <c r="BR900" s="75" t="s">
        <v>5808</v>
      </c>
      <c r="BS900" s="75" t="s">
        <v>1671</v>
      </c>
      <c r="BT900" s="75">
        <v>2400</v>
      </c>
      <c r="BU900" s="75">
        <v>0</v>
      </c>
    </row>
    <row r="901" ht="40.5" spans="27:73">
      <c r="AA901" s="46">
        <v>1841563</v>
      </c>
      <c r="AB901" s="44" t="s">
        <v>2745</v>
      </c>
      <c r="AC901" s="44" t="s">
        <v>1605</v>
      </c>
      <c r="AD901" s="45" t="s">
        <v>576</v>
      </c>
      <c r="AE901" s="44" t="s">
        <v>5805</v>
      </c>
      <c r="AF901" s="44">
        <v>90</v>
      </c>
      <c r="AG901" s="44">
        <v>0</v>
      </c>
      <c r="AH901" s="44">
        <f t="shared" ref="AH901:AH964" si="153">+(AF901+AG901)*0.5</f>
        <v>45</v>
      </c>
      <c r="AI901" s="44" t="s">
        <v>5809</v>
      </c>
      <c r="AJ901" s="50">
        <v>45534</v>
      </c>
      <c r="AK901" s="49" t="s">
        <v>5463</v>
      </c>
      <c r="AL901" s="44" t="s">
        <v>1608</v>
      </c>
      <c r="AQ901" s="52"/>
      <c r="AR901" s="52"/>
      <c r="AS901" s="52"/>
      <c r="AT901" s="52"/>
      <c r="AU901" s="52"/>
      <c r="AV901" s="52"/>
      <c r="AW901" s="52"/>
      <c r="AX901" s="52"/>
      <c r="AY901" s="96"/>
      <c r="AZ901" s="52"/>
      <c r="BJ901" s="76">
        <v>1620789</v>
      </c>
      <c r="BK901" s="75" t="s">
        <v>1572</v>
      </c>
      <c r="BL901" s="75" t="s">
        <v>1605</v>
      </c>
      <c r="BM901" s="75" t="s">
        <v>5750</v>
      </c>
      <c r="BN901" s="77" t="s">
        <v>5751</v>
      </c>
      <c r="BO901" s="78">
        <v>1200</v>
      </c>
      <c r="BP901" s="75" t="s">
        <v>5810</v>
      </c>
      <c r="BQ901" s="80">
        <v>45188</v>
      </c>
      <c r="BR901" s="75" t="s">
        <v>5811</v>
      </c>
      <c r="BS901" s="75" t="s">
        <v>1671</v>
      </c>
      <c r="BT901" s="75">
        <v>2400</v>
      </c>
      <c r="BU901" s="75">
        <v>0</v>
      </c>
    </row>
    <row r="902" ht="40.5" spans="27:73">
      <c r="AA902" s="46">
        <v>1841563</v>
      </c>
      <c r="AB902" s="44" t="s">
        <v>2745</v>
      </c>
      <c r="AC902" s="44" t="s">
        <v>1605</v>
      </c>
      <c r="AD902" s="45" t="s">
        <v>576</v>
      </c>
      <c r="AE902" s="44" t="s">
        <v>5805</v>
      </c>
      <c r="AF902" s="44">
        <v>90</v>
      </c>
      <c r="AG902" s="44">
        <v>0</v>
      </c>
      <c r="AH902" s="44">
        <f t="shared" si="153"/>
        <v>45</v>
      </c>
      <c r="AI902" s="44" t="s">
        <v>5812</v>
      </c>
      <c r="AJ902" s="50">
        <v>45534</v>
      </c>
      <c r="AK902" s="49" t="s">
        <v>5438</v>
      </c>
      <c r="AL902" s="44" t="s">
        <v>1608</v>
      </c>
      <c r="AQ902" s="52"/>
      <c r="AR902" s="52"/>
      <c r="AS902" s="52"/>
      <c r="AT902" s="52"/>
      <c r="AU902" s="52"/>
      <c r="AV902" s="52"/>
      <c r="AW902" s="52"/>
      <c r="AX902" s="52"/>
      <c r="AY902" s="96"/>
      <c r="AZ902" s="52"/>
      <c r="BJ902" s="76">
        <v>1620789</v>
      </c>
      <c r="BK902" s="75" t="s">
        <v>1572</v>
      </c>
      <c r="BL902" s="75" t="s">
        <v>1605</v>
      </c>
      <c r="BM902" s="75" t="s">
        <v>5750</v>
      </c>
      <c r="BN902" s="77" t="s">
        <v>5751</v>
      </c>
      <c r="BO902" s="78">
        <v>1200</v>
      </c>
      <c r="BP902" s="75" t="s">
        <v>5813</v>
      </c>
      <c r="BQ902" s="80">
        <v>45188</v>
      </c>
      <c r="BR902" s="75" t="s">
        <v>5814</v>
      </c>
      <c r="BS902" s="75" t="s">
        <v>1671</v>
      </c>
      <c r="BT902" s="75">
        <v>2400</v>
      </c>
      <c r="BU902" s="75">
        <v>0</v>
      </c>
    </row>
    <row r="903" ht="40.5" spans="27:73">
      <c r="AA903" s="46">
        <v>1841563</v>
      </c>
      <c r="AB903" s="44" t="s">
        <v>2745</v>
      </c>
      <c r="AC903" s="44" t="s">
        <v>1605</v>
      </c>
      <c r="AD903" s="45" t="s">
        <v>1534</v>
      </c>
      <c r="AE903" s="44" t="s">
        <v>4092</v>
      </c>
      <c r="AF903" s="44">
        <v>600</v>
      </c>
      <c r="AG903" s="44">
        <v>0</v>
      </c>
      <c r="AH903" s="44">
        <f t="shared" si="153"/>
        <v>300</v>
      </c>
      <c r="AI903" s="44" t="s">
        <v>5815</v>
      </c>
      <c r="AJ903" s="50">
        <v>45534</v>
      </c>
      <c r="AK903" s="49" t="s">
        <v>5426</v>
      </c>
      <c r="AL903" s="44" t="s">
        <v>1608</v>
      </c>
      <c r="AQ903" s="52"/>
      <c r="AR903" s="52"/>
      <c r="AS903" s="52"/>
      <c r="AT903" s="52"/>
      <c r="AU903" s="52"/>
      <c r="AV903" s="52"/>
      <c r="AW903" s="52"/>
      <c r="AX903" s="52"/>
      <c r="AY903" s="96"/>
      <c r="AZ903" s="52"/>
      <c r="BJ903" s="76">
        <v>1620789</v>
      </c>
      <c r="BK903" s="75" t="s">
        <v>1572</v>
      </c>
      <c r="BL903" s="75" t="s">
        <v>1605</v>
      </c>
      <c r="BM903" s="75" t="s">
        <v>5750</v>
      </c>
      <c r="BN903" s="77" t="s">
        <v>5751</v>
      </c>
      <c r="BO903" s="78">
        <v>1200</v>
      </c>
      <c r="BP903" s="75" t="s">
        <v>5816</v>
      </c>
      <c r="BQ903" s="80">
        <v>45188</v>
      </c>
      <c r="BR903" s="75" t="s">
        <v>5817</v>
      </c>
      <c r="BS903" s="75" t="s">
        <v>1671</v>
      </c>
      <c r="BT903" s="75">
        <v>2400</v>
      </c>
      <c r="BU903" s="75">
        <v>0</v>
      </c>
    </row>
    <row r="904" ht="36" spans="27:73">
      <c r="AA904" s="46">
        <v>1841563</v>
      </c>
      <c r="AB904" s="44" t="s">
        <v>2745</v>
      </c>
      <c r="AC904" s="44" t="s">
        <v>1605</v>
      </c>
      <c r="AD904" s="45" t="s">
        <v>1423</v>
      </c>
      <c r="AE904" s="44" t="s">
        <v>5818</v>
      </c>
      <c r="AF904" s="44">
        <v>720</v>
      </c>
      <c r="AG904" s="44">
        <v>0</v>
      </c>
      <c r="AH904" s="44">
        <f t="shared" si="153"/>
        <v>360</v>
      </c>
      <c r="AI904" s="44" t="s">
        <v>5819</v>
      </c>
      <c r="AJ904" s="50">
        <v>45534</v>
      </c>
      <c r="AK904" s="49" t="s">
        <v>40</v>
      </c>
      <c r="AL904" s="44" t="s">
        <v>1608</v>
      </c>
      <c r="AQ904" s="52"/>
      <c r="AR904" s="52"/>
      <c r="AS904" s="52"/>
      <c r="AT904" s="52"/>
      <c r="AU904" s="52"/>
      <c r="AV904" s="52"/>
      <c r="AW904" s="52"/>
      <c r="AX904" s="52"/>
      <c r="AY904" s="96"/>
      <c r="AZ904" s="52"/>
      <c r="BJ904" s="76">
        <v>1620789</v>
      </c>
      <c r="BK904" s="75" t="s">
        <v>1572</v>
      </c>
      <c r="BL904" s="75" t="s">
        <v>1605</v>
      </c>
      <c r="BM904" s="75" t="s">
        <v>5750</v>
      </c>
      <c r="BN904" s="77" t="s">
        <v>5751</v>
      </c>
      <c r="BO904" s="78">
        <v>1200</v>
      </c>
      <c r="BP904" s="75" t="s">
        <v>5820</v>
      </c>
      <c r="BQ904" s="80">
        <v>45188</v>
      </c>
      <c r="BR904" s="75" t="s">
        <v>5821</v>
      </c>
      <c r="BS904" s="75" t="s">
        <v>1671</v>
      </c>
      <c r="BT904" s="75">
        <v>2400</v>
      </c>
      <c r="BU904" s="75">
        <v>0</v>
      </c>
    </row>
    <row r="905" ht="36" spans="27:73">
      <c r="AA905" s="46">
        <v>1841563</v>
      </c>
      <c r="AB905" s="44" t="s">
        <v>2745</v>
      </c>
      <c r="AC905" s="44" t="s">
        <v>1605</v>
      </c>
      <c r="AD905" s="45" t="s">
        <v>1138</v>
      </c>
      <c r="AE905" s="44" t="s">
        <v>3018</v>
      </c>
      <c r="AF905" s="44">
        <v>40</v>
      </c>
      <c r="AG905" s="44">
        <v>0</v>
      </c>
      <c r="AH905" s="44">
        <f t="shared" si="153"/>
        <v>20</v>
      </c>
      <c r="AI905" s="44" t="s">
        <v>5822</v>
      </c>
      <c r="AJ905" s="50">
        <v>45534</v>
      </c>
      <c r="AK905" s="49" t="s">
        <v>5823</v>
      </c>
      <c r="AL905" s="44" t="s">
        <v>1608</v>
      </c>
      <c r="AQ905" s="52"/>
      <c r="AR905" s="52"/>
      <c r="AS905" s="52"/>
      <c r="AT905" s="52"/>
      <c r="AU905" s="52"/>
      <c r="AV905" s="52"/>
      <c r="AW905" s="52"/>
      <c r="AX905" s="52"/>
      <c r="AY905" s="96"/>
      <c r="AZ905" s="52"/>
      <c r="BJ905" s="76">
        <v>1620789</v>
      </c>
      <c r="BK905" s="75" t="s">
        <v>1572</v>
      </c>
      <c r="BL905" s="75" t="s">
        <v>1605</v>
      </c>
      <c r="BM905" s="75" t="s">
        <v>5750</v>
      </c>
      <c r="BN905" s="77" t="s">
        <v>5751</v>
      </c>
      <c r="BO905" s="78">
        <v>1200</v>
      </c>
      <c r="BP905" s="75" t="s">
        <v>5824</v>
      </c>
      <c r="BQ905" s="80">
        <v>45188</v>
      </c>
      <c r="BR905" s="75" t="s">
        <v>5825</v>
      </c>
      <c r="BS905" s="75" t="s">
        <v>1671</v>
      </c>
      <c r="BT905" s="75">
        <v>2400</v>
      </c>
      <c r="BU905" s="75">
        <v>0</v>
      </c>
    </row>
    <row r="906" ht="36" spans="27:73">
      <c r="AA906" s="46">
        <v>1841563</v>
      </c>
      <c r="AB906" s="44" t="s">
        <v>2745</v>
      </c>
      <c r="AC906" s="44" t="s">
        <v>1605</v>
      </c>
      <c r="AD906" s="45" t="s">
        <v>3800</v>
      </c>
      <c r="AE906" s="44" t="s">
        <v>3801</v>
      </c>
      <c r="AF906" s="44">
        <v>600</v>
      </c>
      <c r="AG906" s="44">
        <v>0</v>
      </c>
      <c r="AH906" s="44">
        <f t="shared" si="153"/>
        <v>300</v>
      </c>
      <c r="AI906" s="44" t="s">
        <v>5826</v>
      </c>
      <c r="AJ906" s="50">
        <v>45534</v>
      </c>
      <c r="AK906" s="49" t="s">
        <v>40</v>
      </c>
      <c r="AL906" s="44" t="s">
        <v>1608</v>
      </c>
      <c r="AQ906" s="52"/>
      <c r="AR906" s="52"/>
      <c r="AS906" s="52"/>
      <c r="AT906" s="52"/>
      <c r="AU906" s="52"/>
      <c r="AV906" s="52"/>
      <c r="AW906" s="52"/>
      <c r="AX906" s="52"/>
      <c r="AY906" s="96"/>
      <c r="AZ906" s="52"/>
      <c r="BJ906" s="76">
        <v>1620789</v>
      </c>
      <c r="BK906" s="75" t="s">
        <v>1572</v>
      </c>
      <c r="BL906" s="75" t="s">
        <v>1605</v>
      </c>
      <c r="BM906" s="75" t="s">
        <v>5750</v>
      </c>
      <c r="BN906" s="77" t="s">
        <v>5751</v>
      </c>
      <c r="BO906" s="78">
        <v>1200</v>
      </c>
      <c r="BP906" s="75" t="s">
        <v>5827</v>
      </c>
      <c r="BQ906" s="80">
        <v>45188</v>
      </c>
      <c r="BR906" s="75" t="s">
        <v>5828</v>
      </c>
      <c r="BS906" s="75" t="s">
        <v>1671</v>
      </c>
      <c r="BT906" s="75">
        <v>2400</v>
      </c>
      <c r="BU906" s="75">
        <v>0</v>
      </c>
    </row>
    <row r="907" ht="36" spans="27:73">
      <c r="AA907" s="46">
        <v>1841563</v>
      </c>
      <c r="AB907" s="44" t="s">
        <v>2745</v>
      </c>
      <c r="AC907" s="44" t="s">
        <v>1605</v>
      </c>
      <c r="AD907" s="45" t="s">
        <v>3384</v>
      </c>
      <c r="AE907" s="44" t="s">
        <v>4284</v>
      </c>
      <c r="AF907" s="44">
        <v>480</v>
      </c>
      <c r="AG907" s="44">
        <v>0</v>
      </c>
      <c r="AH907" s="44">
        <f t="shared" si="153"/>
        <v>240</v>
      </c>
      <c r="AI907" s="44" t="s">
        <v>5829</v>
      </c>
      <c r="AJ907" s="50">
        <v>45534</v>
      </c>
      <c r="AK907" s="49" t="s">
        <v>40</v>
      </c>
      <c r="AL907" s="44" t="s">
        <v>1608</v>
      </c>
      <c r="AQ907" s="52"/>
      <c r="AR907" s="52"/>
      <c r="AS907" s="52"/>
      <c r="AT907" s="52"/>
      <c r="AU907" s="52"/>
      <c r="AV907" s="52"/>
      <c r="AW907" s="52"/>
      <c r="AX907" s="52"/>
      <c r="AY907" s="96"/>
      <c r="AZ907" s="52"/>
      <c r="BJ907" s="76">
        <v>1620789</v>
      </c>
      <c r="BK907" s="75" t="s">
        <v>1572</v>
      </c>
      <c r="BL907" s="75" t="s">
        <v>1605</v>
      </c>
      <c r="BM907" s="75" t="s">
        <v>5750</v>
      </c>
      <c r="BN907" s="77" t="s">
        <v>5751</v>
      </c>
      <c r="BO907" s="78">
        <v>1200</v>
      </c>
      <c r="BP907" s="75" t="s">
        <v>5830</v>
      </c>
      <c r="BQ907" s="80">
        <v>45188</v>
      </c>
      <c r="BR907" s="75" t="s">
        <v>5831</v>
      </c>
      <c r="BS907" s="75" t="s">
        <v>1671</v>
      </c>
      <c r="BT907" s="75">
        <v>2400</v>
      </c>
      <c r="BU907" s="75">
        <v>0</v>
      </c>
    </row>
    <row r="908" ht="36" spans="27:73">
      <c r="AA908" s="46">
        <v>1841563</v>
      </c>
      <c r="AB908" s="44" t="s">
        <v>2745</v>
      </c>
      <c r="AC908" s="44" t="s">
        <v>1605</v>
      </c>
      <c r="AD908" s="45" t="s">
        <v>657</v>
      </c>
      <c r="AE908" s="44" t="s">
        <v>658</v>
      </c>
      <c r="AF908" s="44">
        <v>400</v>
      </c>
      <c r="AG908" s="44">
        <v>0</v>
      </c>
      <c r="AH908" s="44">
        <f t="shared" si="153"/>
        <v>200</v>
      </c>
      <c r="AI908" s="44" t="s">
        <v>5832</v>
      </c>
      <c r="AJ908" s="50">
        <v>45534</v>
      </c>
      <c r="AK908" s="49" t="s">
        <v>3221</v>
      </c>
      <c r="AL908" s="44" t="s">
        <v>1608</v>
      </c>
      <c r="AQ908" s="52"/>
      <c r="AR908" s="52"/>
      <c r="AS908" s="52"/>
      <c r="AT908" s="52"/>
      <c r="AU908" s="52"/>
      <c r="AV908" s="52"/>
      <c r="AW908" s="52"/>
      <c r="AX908" s="52"/>
      <c r="AY908" s="96"/>
      <c r="AZ908" s="52"/>
      <c r="BJ908" s="76">
        <v>1620789</v>
      </c>
      <c r="BK908" s="75" t="s">
        <v>1572</v>
      </c>
      <c r="BL908" s="75" t="s">
        <v>1605</v>
      </c>
      <c r="BM908" s="75" t="s">
        <v>5750</v>
      </c>
      <c r="BN908" s="77" t="s">
        <v>5751</v>
      </c>
      <c r="BO908" s="78">
        <v>1200</v>
      </c>
      <c r="BP908" s="75" t="s">
        <v>5833</v>
      </c>
      <c r="BQ908" s="80">
        <v>45188</v>
      </c>
      <c r="BR908" s="75" t="s">
        <v>5834</v>
      </c>
      <c r="BS908" s="75" t="s">
        <v>1671</v>
      </c>
      <c r="BT908" s="75">
        <v>2400</v>
      </c>
      <c r="BU908" s="75">
        <v>0</v>
      </c>
    </row>
    <row r="909" ht="36" spans="27:73">
      <c r="AA909" s="46">
        <v>1841563</v>
      </c>
      <c r="AB909" s="44" t="s">
        <v>2745</v>
      </c>
      <c r="AC909" s="44" t="s">
        <v>1605</v>
      </c>
      <c r="AD909" s="45" t="s">
        <v>5835</v>
      </c>
      <c r="AE909" s="44" t="s">
        <v>1415</v>
      </c>
      <c r="AF909" s="44">
        <v>400</v>
      </c>
      <c r="AG909" s="44">
        <v>0</v>
      </c>
      <c r="AH909" s="44">
        <f t="shared" si="153"/>
        <v>200</v>
      </c>
      <c r="AI909" s="44" t="s">
        <v>5836</v>
      </c>
      <c r="AJ909" s="50">
        <v>45534</v>
      </c>
      <c r="AK909" s="49" t="s">
        <v>5837</v>
      </c>
      <c r="AL909" s="44" t="s">
        <v>1608</v>
      </c>
      <c r="AQ909" s="52"/>
      <c r="AR909" s="52"/>
      <c r="AS909" s="52"/>
      <c r="AT909" s="52"/>
      <c r="AU909" s="52"/>
      <c r="AV909" s="52"/>
      <c r="AW909" s="52"/>
      <c r="AX909" s="52"/>
      <c r="AY909" s="96"/>
      <c r="AZ909" s="52"/>
      <c r="BJ909" s="76">
        <v>1620789</v>
      </c>
      <c r="BK909" s="75" t="s">
        <v>1572</v>
      </c>
      <c r="BL909" s="75" t="s">
        <v>1605</v>
      </c>
      <c r="BM909" s="75" t="s">
        <v>5750</v>
      </c>
      <c r="BN909" s="77" t="s">
        <v>5751</v>
      </c>
      <c r="BO909" s="78">
        <v>1200</v>
      </c>
      <c r="BP909" s="75" t="s">
        <v>5838</v>
      </c>
      <c r="BQ909" s="80">
        <v>45188</v>
      </c>
      <c r="BR909" s="75" t="s">
        <v>5839</v>
      </c>
      <c r="BS909" s="75" t="s">
        <v>1671</v>
      </c>
      <c r="BT909" s="75">
        <v>2400</v>
      </c>
      <c r="BU909" s="75">
        <v>0</v>
      </c>
    </row>
    <row r="910" ht="36" spans="27:73">
      <c r="AA910" s="46">
        <v>1841563</v>
      </c>
      <c r="AB910" s="44" t="s">
        <v>2745</v>
      </c>
      <c r="AC910" s="44" t="s">
        <v>1605</v>
      </c>
      <c r="AD910" s="45" t="s">
        <v>531</v>
      </c>
      <c r="AE910" s="44" t="s">
        <v>532</v>
      </c>
      <c r="AF910" s="44">
        <v>20</v>
      </c>
      <c r="AG910" s="44">
        <v>0</v>
      </c>
      <c r="AH910" s="44">
        <f t="shared" si="153"/>
        <v>10</v>
      </c>
      <c r="AI910" s="44" t="s">
        <v>5840</v>
      </c>
      <c r="AJ910" s="50">
        <v>45534</v>
      </c>
      <c r="AK910" s="49" t="s">
        <v>40</v>
      </c>
      <c r="AL910" s="44" t="s">
        <v>1608</v>
      </c>
      <c r="AQ910" s="52"/>
      <c r="AR910" s="52"/>
      <c r="AS910" s="52"/>
      <c r="AT910" s="52"/>
      <c r="AU910" s="52"/>
      <c r="AV910" s="52"/>
      <c r="AW910" s="52"/>
      <c r="AX910" s="52"/>
      <c r="AY910" s="96"/>
      <c r="AZ910" s="52"/>
      <c r="BJ910" s="76">
        <v>1620789</v>
      </c>
      <c r="BK910" s="75" t="s">
        <v>1572</v>
      </c>
      <c r="BL910" s="75" t="s">
        <v>1605</v>
      </c>
      <c r="BM910" s="75" t="s">
        <v>5841</v>
      </c>
      <c r="BN910" s="77" t="s">
        <v>1362</v>
      </c>
      <c r="BO910" s="78">
        <v>1780</v>
      </c>
      <c r="BP910" s="75" t="s">
        <v>5842</v>
      </c>
      <c r="BQ910" s="80">
        <v>45188</v>
      </c>
      <c r="BR910" s="75" t="s">
        <v>5843</v>
      </c>
      <c r="BS910" s="75" t="s">
        <v>1671</v>
      </c>
      <c r="BT910" s="75">
        <v>3560</v>
      </c>
      <c r="BU910" s="75">
        <v>0</v>
      </c>
    </row>
    <row r="911" ht="36" spans="27:73">
      <c r="AA911" s="46">
        <v>1841563</v>
      </c>
      <c r="AB911" s="44" t="s">
        <v>2745</v>
      </c>
      <c r="AC911" s="44" t="s">
        <v>1605</v>
      </c>
      <c r="AD911" s="45" t="s">
        <v>531</v>
      </c>
      <c r="AE911" s="44" t="s">
        <v>532</v>
      </c>
      <c r="AF911" s="44">
        <v>20</v>
      </c>
      <c r="AG911" s="44">
        <v>0</v>
      </c>
      <c r="AH911" s="44">
        <f t="shared" si="153"/>
        <v>10</v>
      </c>
      <c r="AI911" s="44" t="s">
        <v>5844</v>
      </c>
      <c r="AJ911" s="50">
        <v>45534</v>
      </c>
      <c r="AK911" s="49" t="s">
        <v>40</v>
      </c>
      <c r="AL911" s="44" t="s">
        <v>1608</v>
      </c>
      <c r="AQ911" s="52"/>
      <c r="AR911" s="52"/>
      <c r="AS911" s="52"/>
      <c r="AT911" s="52"/>
      <c r="AU911" s="52"/>
      <c r="AV911" s="52"/>
      <c r="AW911" s="52"/>
      <c r="AX911" s="52"/>
      <c r="AY911" s="96"/>
      <c r="AZ911" s="52"/>
      <c r="BJ911" s="76">
        <v>1620789</v>
      </c>
      <c r="BK911" s="75" t="s">
        <v>1572</v>
      </c>
      <c r="BL911" s="75" t="s">
        <v>1605</v>
      </c>
      <c r="BM911" s="75" t="s">
        <v>5841</v>
      </c>
      <c r="BN911" s="77" t="s">
        <v>1362</v>
      </c>
      <c r="BO911" s="78">
        <v>1780</v>
      </c>
      <c r="BP911" s="75" t="s">
        <v>5845</v>
      </c>
      <c r="BQ911" s="80">
        <v>45188</v>
      </c>
      <c r="BR911" s="75" t="s">
        <v>5846</v>
      </c>
      <c r="BS911" s="75" t="s">
        <v>1671</v>
      </c>
      <c r="BT911" s="75">
        <v>3560</v>
      </c>
      <c r="BU911" s="75">
        <v>0</v>
      </c>
    </row>
    <row r="912" ht="36" spans="27:73">
      <c r="AA912" s="46">
        <v>1841563</v>
      </c>
      <c r="AB912" s="44" t="s">
        <v>2745</v>
      </c>
      <c r="AC912" s="44" t="s">
        <v>1605</v>
      </c>
      <c r="AD912" s="45" t="s">
        <v>542</v>
      </c>
      <c r="AE912" s="44" t="s">
        <v>546</v>
      </c>
      <c r="AF912" s="44">
        <v>40</v>
      </c>
      <c r="AG912" s="44">
        <v>0</v>
      </c>
      <c r="AH912" s="44">
        <f t="shared" si="153"/>
        <v>20</v>
      </c>
      <c r="AI912" s="44" t="s">
        <v>5847</v>
      </c>
      <c r="AJ912" s="50">
        <v>45534</v>
      </c>
      <c r="AK912" s="49" t="s">
        <v>4087</v>
      </c>
      <c r="AL912" s="44" t="s">
        <v>1608</v>
      </c>
      <c r="AQ912" s="52"/>
      <c r="AR912" s="52"/>
      <c r="AS912" s="52"/>
      <c r="AT912" s="52"/>
      <c r="AU912" s="52"/>
      <c r="AV912" s="52"/>
      <c r="AW912" s="52"/>
      <c r="AX912" s="52"/>
      <c r="AY912" s="96"/>
      <c r="AZ912" s="52"/>
      <c r="BJ912" s="76">
        <v>1620789</v>
      </c>
      <c r="BK912" s="75" t="s">
        <v>1572</v>
      </c>
      <c r="BL912" s="75" t="s">
        <v>1605</v>
      </c>
      <c r="BM912" s="75" t="s">
        <v>5841</v>
      </c>
      <c r="BN912" s="77" t="s">
        <v>1362</v>
      </c>
      <c r="BO912" s="78">
        <v>1780</v>
      </c>
      <c r="BP912" s="75" t="s">
        <v>5848</v>
      </c>
      <c r="BQ912" s="80">
        <v>45188</v>
      </c>
      <c r="BR912" s="75" t="s">
        <v>5849</v>
      </c>
      <c r="BS912" s="75" t="s">
        <v>1671</v>
      </c>
      <c r="BT912" s="75">
        <v>3560</v>
      </c>
      <c r="BU912" s="75">
        <v>0</v>
      </c>
    </row>
    <row r="913" ht="36" spans="27:73">
      <c r="AA913" s="46">
        <v>1841563</v>
      </c>
      <c r="AB913" s="44" t="s">
        <v>2745</v>
      </c>
      <c r="AC913" s="44" t="s">
        <v>1605</v>
      </c>
      <c r="AD913" s="45" t="s">
        <v>542</v>
      </c>
      <c r="AE913" s="44" t="s">
        <v>543</v>
      </c>
      <c r="AF913" s="44">
        <v>40</v>
      </c>
      <c r="AG913" s="44">
        <v>0</v>
      </c>
      <c r="AH913" s="44">
        <f t="shared" si="153"/>
        <v>20</v>
      </c>
      <c r="AI913" s="44" t="s">
        <v>5850</v>
      </c>
      <c r="AJ913" s="50">
        <v>45534</v>
      </c>
      <c r="AK913" s="49" t="s">
        <v>2897</v>
      </c>
      <c r="AL913" s="44" t="s">
        <v>1608</v>
      </c>
      <c r="AQ913" s="52"/>
      <c r="AR913" s="52"/>
      <c r="AS913" s="52"/>
      <c r="AT913" s="52"/>
      <c r="AU913" s="52"/>
      <c r="AV913" s="52"/>
      <c r="AW913" s="52"/>
      <c r="AX913" s="52"/>
      <c r="AY913" s="96"/>
      <c r="AZ913" s="52"/>
      <c r="BJ913" s="76">
        <v>1620789</v>
      </c>
      <c r="BK913" s="75" t="s">
        <v>1572</v>
      </c>
      <c r="BL913" s="75" t="s">
        <v>1605</v>
      </c>
      <c r="BM913" s="75" t="s">
        <v>5841</v>
      </c>
      <c r="BN913" s="77" t="s">
        <v>1362</v>
      </c>
      <c r="BO913" s="78">
        <v>1780</v>
      </c>
      <c r="BP913" s="75" t="s">
        <v>5851</v>
      </c>
      <c r="BQ913" s="80">
        <v>45188</v>
      </c>
      <c r="BR913" s="75" t="s">
        <v>5852</v>
      </c>
      <c r="BS913" s="75" t="s">
        <v>1671</v>
      </c>
      <c r="BT913" s="75">
        <v>3560</v>
      </c>
      <c r="BU913" s="75">
        <v>0</v>
      </c>
    </row>
    <row r="914" ht="60" spans="27:73">
      <c r="AA914" s="46">
        <v>1841563</v>
      </c>
      <c r="AB914" s="44" t="s">
        <v>2745</v>
      </c>
      <c r="AC914" s="44" t="s">
        <v>1605</v>
      </c>
      <c r="AD914" s="45" t="s">
        <v>542</v>
      </c>
      <c r="AE914" s="44" t="s">
        <v>546</v>
      </c>
      <c r="AF914" s="44">
        <v>40</v>
      </c>
      <c r="AG914" s="44">
        <v>0</v>
      </c>
      <c r="AH914" s="44">
        <f t="shared" si="153"/>
        <v>20</v>
      </c>
      <c r="AI914" s="44" t="s">
        <v>5853</v>
      </c>
      <c r="AJ914" s="50">
        <v>45534</v>
      </c>
      <c r="AK914" s="49" t="s">
        <v>5489</v>
      </c>
      <c r="AL914" s="44" t="s">
        <v>1608</v>
      </c>
      <c r="AQ914" s="52"/>
      <c r="AR914" s="52"/>
      <c r="AS914" s="52"/>
      <c r="AT914" s="52"/>
      <c r="AU914" s="52"/>
      <c r="AV914" s="52"/>
      <c r="AW914" s="52"/>
      <c r="AX914" s="52"/>
      <c r="AY914" s="96"/>
      <c r="AZ914" s="52"/>
      <c r="BJ914" s="76">
        <v>1623048</v>
      </c>
      <c r="BK914" s="75" t="s">
        <v>2540</v>
      </c>
      <c r="BL914" s="75" t="s">
        <v>1623</v>
      </c>
      <c r="BM914" s="75" t="s">
        <v>3608</v>
      </c>
      <c r="BN914" s="77" t="s">
        <v>3609</v>
      </c>
      <c r="BO914" s="78">
        <v>945</v>
      </c>
      <c r="BP914" s="75" t="s">
        <v>5854</v>
      </c>
      <c r="BQ914" s="80">
        <v>45191</v>
      </c>
      <c r="BR914" s="75" t="s">
        <v>5855</v>
      </c>
      <c r="BS914" s="75" t="s">
        <v>1608</v>
      </c>
      <c r="BT914" s="75">
        <v>1290</v>
      </c>
      <c r="BU914" s="75">
        <v>600</v>
      </c>
    </row>
    <row r="915" ht="60" spans="27:73">
      <c r="AA915" s="46">
        <v>1841563</v>
      </c>
      <c r="AB915" s="44" t="s">
        <v>2745</v>
      </c>
      <c r="AC915" s="44" t="s">
        <v>1605</v>
      </c>
      <c r="AD915" s="45" t="s">
        <v>5856</v>
      </c>
      <c r="AE915" s="44" t="s">
        <v>5857</v>
      </c>
      <c r="AF915" s="44">
        <v>40</v>
      </c>
      <c r="AG915" s="44">
        <v>0</v>
      </c>
      <c r="AH915" s="44">
        <f t="shared" si="153"/>
        <v>20</v>
      </c>
      <c r="AI915" s="44" t="s">
        <v>5858</v>
      </c>
      <c r="AJ915" s="50">
        <v>45534</v>
      </c>
      <c r="AK915" s="49" t="s">
        <v>5859</v>
      </c>
      <c r="AL915" s="44" t="s">
        <v>1608</v>
      </c>
      <c r="AQ915" s="52"/>
      <c r="AR915" s="52"/>
      <c r="AS915" s="52"/>
      <c r="AT915" s="52"/>
      <c r="AU915" s="52"/>
      <c r="AV915" s="52"/>
      <c r="AW915" s="52"/>
      <c r="AX915" s="52"/>
      <c r="AY915" s="96"/>
      <c r="AZ915" s="52"/>
      <c r="BJ915" s="76">
        <v>1623048</v>
      </c>
      <c r="BK915" s="75" t="s">
        <v>2540</v>
      </c>
      <c r="BL915" s="75" t="s">
        <v>1623</v>
      </c>
      <c r="BM915" s="75" t="s">
        <v>3608</v>
      </c>
      <c r="BN915" s="77" t="s">
        <v>1315</v>
      </c>
      <c r="BO915" s="78">
        <v>890</v>
      </c>
      <c r="BP915" s="75" t="s">
        <v>5860</v>
      </c>
      <c r="BQ915" s="80">
        <v>45191</v>
      </c>
      <c r="BR915" s="75" t="s">
        <v>5861</v>
      </c>
      <c r="BS915" s="75" t="s">
        <v>1608</v>
      </c>
      <c r="BT915" s="75">
        <v>1780</v>
      </c>
      <c r="BU915" s="75">
        <v>0</v>
      </c>
    </row>
    <row r="916" ht="60" spans="27:73">
      <c r="AA916" s="46">
        <v>1841563</v>
      </c>
      <c r="AB916" s="44" t="s">
        <v>2745</v>
      </c>
      <c r="AC916" s="44" t="s">
        <v>1605</v>
      </c>
      <c r="AD916" s="45" t="s">
        <v>5856</v>
      </c>
      <c r="AE916" s="44" t="s">
        <v>5857</v>
      </c>
      <c r="AF916" s="44">
        <v>40</v>
      </c>
      <c r="AG916" s="44">
        <v>0</v>
      </c>
      <c r="AH916" s="44">
        <f t="shared" si="153"/>
        <v>20</v>
      </c>
      <c r="AI916" s="44" t="s">
        <v>5862</v>
      </c>
      <c r="AJ916" s="50">
        <v>45534</v>
      </c>
      <c r="AK916" s="49" t="s">
        <v>5863</v>
      </c>
      <c r="AL916" s="44" t="s">
        <v>1608</v>
      </c>
      <c r="AQ916" s="52"/>
      <c r="AR916" s="52"/>
      <c r="AS916" s="52"/>
      <c r="AT916" s="52"/>
      <c r="AU916" s="52"/>
      <c r="AV916" s="52"/>
      <c r="AW916" s="52"/>
      <c r="AX916" s="52"/>
      <c r="AY916" s="96"/>
      <c r="AZ916" s="52"/>
      <c r="BJ916" s="76">
        <v>1623048</v>
      </c>
      <c r="BK916" s="75" t="s">
        <v>2540</v>
      </c>
      <c r="BL916" s="75" t="s">
        <v>1623</v>
      </c>
      <c r="BM916" s="75" t="s">
        <v>3608</v>
      </c>
      <c r="BN916" s="77" t="s">
        <v>1314</v>
      </c>
      <c r="BO916" s="78">
        <v>890</v>
      </c>
      <c r="BP916" s="75" t="s">
        <v>5864</v>
      </c>
      <c r="BQ916" s="80">
        <v>45191</v>
      </c>
      <c r="BR916" s="75" t="s">
        <v>5865</v>
      </c>
      <c r="BS916" s="75" t="s">
        <v>1608</v>
      </c>
      <c r="BT916" s="75">
        <v>1780</v>
      </c>
      <c r="BU916" s="75">
        <v>0</v>
      </c>
    </row>
    <row r="917" ht="60" spans="27:73">
      <c r="AA917" s="46">
        <v>1841563</v>
      </c>
      <c r="AB917" s="44" t="s">
        <v>2745</v>
      </c>
      <c r="AC917" s="44" t="s">
        <v>1605</v>
      </c>
      <c r="AD917" s="45" t="s">
        <v>5856</v>
      </c>
      <c r="AE917" s="44" t="s">
        <v>5857</v>
      </c>
      <c r="AF917" s="44">
        <v>40</v>
      </c>
      <c r="AG917" s="44">
        <v>0</v>
      </c>
      <c r="AH917" s="44">
        <f t="shared" si="153"/>
        <v>20</v>
      </c>
      <c r="AI917" s="44" t="s">
        <v>5866</v>
      </c>
      <c r="AJ917" s="50">
        <v>45534</v>
      </c>
      <c r="AK917" s="49" t="s">
        <v>5867</v>
      </c>
      <c r="AL917" s="44" t="s">
        <v>1608</v>
      </c>
      <c r="AQ917" s="52"/>
      <c r="AR917" s="52"/>
      <c r="AS917" s="52"/>
      <c r="AT917" s="52"/>
      <c r="AU917" s="52"/>
      <c r="AV917" s="52"/>
      <c r="AW917" s="52"/>
      <c r="AX917" s="52"/>
      <c r="AY917" s="96"/>
      <c r="AZ917" s="52"/>
      <c r="BJ917" s="76">
        <v>1623048</v>
      </c>
      <c r="BK917" s="75" t="s">
        <v>2540</v>
      </c>
      <c r="BL917" s="75" t="s">
        <v>1623</v>
      </c>
      <c r="BM917" s="75" t="s">
        <v>1447</v>
      </c>
      <c r="BN917" s="77" t="s">
        <v>1448</v>
      </c>
      <c r="BO917" s="78">
        <v>890</v>
      </c>
      <c r="BP917" s="75" t="s">
        <v>5868</v>
      </c>
      <c r="BQ917" s="80">
        <v>45191</v>
      </c>
      <c r="BR917" s="75" t="s">
        <v>5869</v>
      </c>
      <c r="BS917" s="75" t="s">
        <v>1608</v>
      </c>
      <c r="BT917" s="75">
        <v>1780</v>
      </c>
      <c r="BU917" s="75">
        <v>0</v>
      </c>
    </row>
    <row r="918" ht="60" spans="27:73">
      <c r="AA918" s="46">
        <v>1841563</v>
      </c>
      <c r="AB918" s="44" t="s">
        <v>2745</v>
      </c>
      <c r="AC918" s="44" t="s">
        <v>1605</v>
      </c>
      <c r="AD918" s="45" t="s">
        <v>5856</v>
      </c>
      <c r="AE918" s="44" t="s">
        <v>5870</v>
      </c>
      <c r="AF918" s="44">
        <v>25</v>
      </c>
      <c r="AG918" s="44">
        <v>0</v>
      </c>
      <c r="AH918" s="44">
        <f t="shared" si="153"/>
        <v>12.5</v>
      </c>
      <c r="AI918" s="44" t="s">
        <v>5871</v>
      </c>
      <c r="AJ918" s="50">
        <v>45534</v>
      </c>
      <c r="AK918" s="49" t="s">
        <v>5872</v>
      </c>
      <c r="AL918" s="44" t="s">
        <v>1608</v>
      </c>
      <c r="AQ918" s="52"/>
      <c r="AR918" s="52"/>
      <c r="AS918" s="52"/>
      <c r="AT918" s="52"/>
      <c r="AU918" s="52"/>
      <c r="AV918" s="52"/>
      <c r="AW918" s="52"/>
      <c r="AX918" s="52"/>
      <c r="AY918" s="96"/>
      <c r="AZ918" s="52"/>
      <c r="BJ918" s="76">
        <v>1623048</v>
      </c>
      <c r="BK918" s="75" t="s">
        <v>2540</v>
      </c>
      <c r="BL918" s="75" t="s">
        <v>1623</v>
      </c>
      <c r="BM918" s="75" t="s">
        <v>1447</v>
      </c>
      <c r="BN918" s="77" t="s">
        <v>1663</v>
      </c>
      <c r="BO918" s="78">
        <v>890</v>
      </c>
      <c r="BP918" s="75" t="s">
        <v>5873</v>
      </c>
      <c r="BQ918" s="80">
        <v>45191</v>
      </c>
      <c r="BR918" s="75" t="s">
        <v>5874</v>
      </c>
      <c r="BS918" s="75" t="s">
        <v>1608</v>
      </c>
      <c r="BT918" s="75">
        <v>1780</v>
      </c>
      <c r="BU918" s="75">
        <v>0</v>
      </c>
    </row>
    <row r="919" ht="60" spans="27:73">
      <c r="AA919" s="46">
        <v>1841563</v>
      </c>
      <c r="AB919" s="44" t="s">
        <v>2745</v>
      </c>
      <c r="AC919" s="44" t="s">
        <v>1605</v>
      </c>
      <c r="AD919" s="45" t="s">
        <v>5856</v>
      </c>
      <c r="AE919" s="44" t="s">
        <v>5870</v>
      </c>
      <c r="AF919" s="44">
        <v>25</v>
      </c>
      <c r="AG919" s="44">
        <v>0</v>
      </c>
      <c r="AH919" s="44">
        <f t="shared" si="153"/>
        <v>12.5</v>
      </c>
      <c r="AI919" s="44" t="s">
        <v>5875</v>
      </c>
      <c r="AJ919" s="50">
        <v>45534</v>
      </c>
      <c r="AK919" s="49" t="s">
        <v>5876</v>
      </c>
      <c r="AL919" s="44" t="s">
        <v>1608</v>
      </c>
      <c r="AQ919" s="52"/>
      <c r="AR919" s="52"/>
      <c r="AS919" s="52"/>
      <c r="AT919" s="52"/>
      <c r="AU919" s="52"/>
      <c r="AV919" s="52"/>
      <c r="AW919" s="52"/>
      <c r="AX919" s="52"/>
      <c r="AY919" s="96"/>
      <c r="AZ919" s="52"/>
      <c r="BJ919" s="76">
        <v>1623048</v>
      </c>
      <c r="BK919" s="75" t="s">
        <v>2540</v>
      </c>
      <c r="BL919" s="75" t="s">
        <v>1623</v>
      </c>
      <c r="BM919" s="75" t="s">
        <v>5877</v>
      </c>
      <c r="BN919" s="77" t="s">
        <v>72</v>
      </c>
      <c r="BO919" s="78">
        <v>300</v>
      </c>
      <c r="BP919" s="75" t="s">
        <v>5878</v>
      </c>
      <c r="BQ919" s="80">
        <v>45191</v>
      </c>
      <c r="BR919" s="75" t="s">
        <v>5613</v>
      </c>
      <c r="BS919" s="75" t="s">
        <v>1608</v>
      </c>
      <c r="BT919" s="75">
        <v>600</v>
      </c>
      <c r="BU919" s="75">
        <v>0</v>
      </c>
    </row>
    <row r="920" ht="60" spans="27:73">
      <c r="AA920" s="46">
        <v>1841563</v>
      </c>
      <c r="AB920" s="44" t="s">
        <v>2745</v>
      </c>
      <c r="AC920" s="44" t="s">
        <v>1605</v>
      </c>
      <c r="AD920" s="45" t="s">
        <v>5856</v>
      </c>
      <c r="AE920" s="44" t="s">
        <v>5870</v>
      </c>
      <c r="AF920" s="44">
        <v>25</v>
      </c>
      <c r="AG920" s="44">
        <v>0</v>
      </c>
      <c r="AH920" s="44">
        <f t="shared" si="153"/>
        <v>12.5</v>
      </c>
      <c r="AI920" s="44" t="s">
        <v>5879</v>
      </c>
      <c r="AJ920" s="50">
        <v>45534</v>
      </c>
      <c r="AK920" s="49" t="s">
        <v>5880</v>
      </c>
      <c r="AL920" s="44" t="s">
        <v>1608</v>
      </c>
      <c r="AQ920" s="52"/>
      <c r="AR920" s="52"/>
      <c r="AS920" s="52"/>
      <c r="AT920" s="52"/>
      <c r="AU920" s="52"/>
      <c r="AV920" s="52"/>
      <c r="AW920" s="52"/>
      <c r="AX920" s="52"/>
      <c r="AY920" s="96"/>
      <c r="AZ920" s="52"/>
      <c r="BJ920" s="76">
        <v>1623048</v>
      </c>
      <c r="BK920" s="75" t="s">
        <v>2540</v>
      </c>
      <c r="BL920" s="75" t="s">
        <v>1623</v>
      </c>
      <c r="BM920" s="75" t="s">
        <v>3819</v>
      </c>
      <c r="BN920" s="77" t="s">
        <v>3820</v>
      </c>
      <c r="BO920" s="78">
        <v>200</v>
      </c>
      <c r="BP920" s="75" t="s">
        <v>5881</v>
      </c>
      <c r="BQ920" s="80">
        <v>45191</v>
      </c>
      <c r="BR920" s="75" t="s">
        <v>4110</v>
      </c>
      <c r="BS920" s="75" t="s">
        <v>1608</v>
      </c>
      <c r="BT920" s="75">
        <v>400</v>
      </c>
      <c r="BU920" s="75">
        <v>0</v>
      </c>
    </row>
    <row r="921" ht="60" spans="27:73">
      <c r="AA921" s="46">
        <v>1841563</v>
      </c>
      <c r="AB921" s="44" t="s">
        <v>2745</v>
      </c>
      <c r="AC921" s="44" t="s">
        <v>1605</v>
      </c>
      <c r="AD921" s="45" t="s">
        <v>5856</v>
      </c>
      <c r="AE921" s="44" t="s">
        <v>5870</v>
      </c>
      <c r="AF921" s="44">
        <v>25</v>
      </c>
      <c r="AG921" s="44">
        <v>0</v>
      </c>
      <c r="AH921" s="44">
        <f t="shared" si="153"/>
        <v>12.5</v>
      </c>
      <c r="AI921" s="44" t="s">
        <v>5882</v>
      </c>
      <c r="AJ921" s="50">
        <v>45534</v>
      </c>
      <c r="AK921" s="49" t="s">
        <v>5883</v>
      </c>
      <c r="AL921" s="44" t="s">
        <v>1608</v>
      </c>
      <c r="AQ921" s="52"/>
      <c r="AR921" s="52"/>
      <c r="AS921" s="52"/>
      <c r="AT921" s="52"/>
      <c r="AU921" s="52"/>
      <c r="AV921" s="52"/>
      <c r="AW921" s="52"/>
      <c r="AX921" s="52"/>
      <c r="AY921" s="96"/>
      <c r="AZ921" s="52"/>
      <c r="BJ921" s="76">
        <v>1623048</v>
      </c>
      <c r="BK921" s="75" t="s">
        <v>2540</v>
      </c>
      <c r="BL921" s="75" t="s">
        <v>1623</v>
      </c>
      <c r="BM921" s="75" t="s">
        <v>990</v>
      </c>
      <c r="BN921" s="77" t="s">
        <v>3110</v>
      </c>
      <c r="BO921" s="78">
        <v>300</v>
      </c>
      <c r="BP921" s="75" t="s">
        <v>5884</v>
      </c>
      <c r="BQ921" s="80">
        <v>45191</v>
      </c>
      <c r="BR921" s="75" t="s">
        <v>5885</v>
      </c>
      <c r="BS921" s="75" t="s">
        <v>1608</v>
      </c>
      <c r="BT921" s="75">
        <v>600</v>
      </c>
      <c r="BU921" s="75">
        <v>0</v>
      </c>
    </row>
    <row r="922" ht="60" spans="27:73">
      <c r="AA922" s="46">
        <v>1841563</v>
      </c>
      <c r="AB922" s="44" t="s">
        <v>2745</v>
      </c>
      <c r="AC922" s="44" t="s">
        <v>1605</v>
      </c>
      <c r="AD922" s="45" t="s">
        <v>5856</v>
      </c>
      <c r="AE922" s="44" t="s">
        <v>5870</v>
      </c>
      <c r="AF922" s="44">
        <v>25</v>
      </c>
      <c r="AG922" s="44">
        <v>0</v>
      </c>
      <c r="AH922" s="44">
        <f t="shared" si="153"/>
        <v>12.5</v>
      </c>
      <c r="AI922" s="44" t="s">
        <v>5886</v>
      </c>
      <c r="AJ922" s="50">
        <v>45534</v>
      </c>
      <c r="AK922" s="49" t="s">
        <v>5887</v>
      </c>
      <c r="AL922" s="44" t="s">
        <v>1608</v>
      </c>
      <c r="AQ922" s="52"/>
      <c r="AR922" s="52"/>
      <c r="AS922" s="52"/>
      <c r="AT922" s="52"/>
      <c r="AU922" s="52"/>
      <c r="AV922" s="52"/>
      <c r="AW922" s="52"/>
      <c r="AX922" s="52"/>
      <c r="AY922" s="96"/>
      <c r="AZ922" s="52"/>
      <c r="BJ922" s="76">
        <v>1623048</v>
      </c>
      <c r="BK922" s="75" t="s">
        <v>2540</v>
      </c>
      <c r="BL922" s="75" t="s">
        <v>1623</v>
      </c>
      <c r="BM922" s="75" t="s">
        <v>4058</v>
      </c>
      <c r="BN922" s="77" t="s">
        <v>5888</v>
      </c>
      <c r="BO922" s="78">
        <v>500</v>
      </c>
      <c r="BP922" s="75" t="s">
        <v>5889</v>
      </c>
      <c r="BQ922" s="80">
        <v>45191</v>
      </c>
      <c r="BR922" s="75" t="s">
        <v>5890</v>
      </c>
      <c r="BS922" s="75" t="s">
        <v>1608</v>
      </c>
      <c r="BT922" s="75">
        <v>1000</v>
      </c>
      <c r="BU922" s="75">
        <v>0</v>
      </c>
    </row>
    <row r="923" ht="60" spans="27:73">
      <c r="AA923" s="46">
        <v>1841563</v>
      </c>
      <c r="AB923" s="44" t="s">
        <v>2745</v>
      </c>
      <c r="AC923" s="44" t="s">
        <v>1605</v>
      </c>
      <c r="AD923" s="45" t="s">
        <v>5856</v>
      </c>
      <c r="AE923" s="44" t="s">
        <v>5870</v>
      </c>
      <c r="AF923" s="44">
        <v>25</v>
      </c>
      <c r="AG923" s="44">
        <v>0</v>
      </c>
      <c r="AH923" s="44">
        <f t="shared" si="153"/>
        <v>12.5</v>
      </c>
      <c r="AI923" s="44" t="s">
        <v>5891</v>
      </c>
      <c r="AJ923" s="50">
        <v>45534</v>
      </c>
      <c r="AK923" s="49" t="s">
        <v>5892</v>
      </c>
      <c r="AL923" s="44" t="s">
        <v>1608</v>
      </c>
      <c r="AQ923" s="52"/>
      <c r="AR923" s="52"/>
      <c r="AS923" s="52"/>
      <c r="AT923" s="52"/>
      <c r="AU923" s="52"/>
      <c r="AV923" s="52"/>
      <c r="AW923" s="52"/>
      <c r="AX923" s="52"/>
      <c r="AY923" s="96"/>
      <c r="AZ923" s="52"/>
      <c r="BJ923" s="76">
        <v>1623048</v>
      </c>
      <c r="BK923" s="75" t="s">
        <v>2540</v>
      </c>
      <c r="BL923" s="75" t="s">
        <v>1623</v>
      </c>
      <c r="BM923" s="75" t="s">
        <v>4058</v>
      </c>
      <c r="BN923" s="77" t="s">
        <v>5888</v>
      </c>
      <c r="BO923" s="78">
        <v>500</v>
      </c>
      <c r="BP923" s="75" t="s">
        <v>5893</v>
      </c>
      <c r="BQ923" s="80">
        <v>45191</v>
      </c>
      <c r="BR923" s="75" t="s">
        <v>5894</v>
      </c>
      <c r="BS923" s="75" t="s">
        <v>1608</v>
      </c>
      <c r="BT923" s="75">
        <v>1000</v>
      </c>
      <c r="BU923" s="75">
        <v>0</v>
      </c>
    </row>
    <row r="924" ht="60" spans="27:73">
      <c r="AA924" s="46">
        <v>1841563</v>
      </c>
      <c r="AB924" s="44" t="s">
        <v>2745</v>
      </c>
      <c r="AC924" s="44" t="s">
        <v>1605</v>
      </c>
      <c r="AD924" s="45" t="s">
        <v>5856</v>
      </c>
      <c r="AE924" s="44" t="s">
        <v>5870</v>
      </c>
      <c r="AF924" s="44">
        <v>25</v>
      </c>
      <c r="AG924" s="44">
        <v>0</v>
      </c>
      <c r="AH924" s="44">
        <f t="shared" si="153"/>
        <v>12.5</v>
      </c>
      <c r="AI924" s="44" t="s">
        <v>5895</v>
      </c>
      <c r="AJ924" s="50">
        <v>45534</v>
      </c>
      <c r="AK924" s="49" t="s">
        <v>5896</v>
      </c>
      <c r="AL924" s="44" t="s">
        <v>1608</v>
      </c>
      <c r="AQ924" s="52"/>
      <c r="AR924" s="52"/>
      <c r="AS924" s="52"/>
      <c r="AT924" s="52"/>
      <c r="AU924" s="52"/>
      <c r="AV924" s="52"/>
      <c r="AW924" s="52"/>
      <c r="AX924" s="52"/>
      <c r="AY924" s="96"/>
      <c r="AZ924" s="52"/>
      <c r="BJ924" s="76">
        <v>1623048</v>
      </c>
      <c r="BK924" s="75" t="s">
        <v>2540</v>
      </c>
      <c r="BL924" s="75" t="s">
        <v>1623</v>
      </c>
      <c r="BM924" s="75" t="s">
        <v>4058</v>
      </c>
      <c r="BN924" s="77" t="s">
        <v>5888</v>
      </c>
      <c r="BO924" s="78">
        <v>500</v>
      </c>
      <c r="BP924" s="75" t="s">
        <v>5897</v>
      </c>
      <c r="BQ924" s="80">
        <v>45191</v>
      </c>
      <c r="BR924" s="75" t="s">
        <v>5898</v>
      </c>
      <c r="BS924" s="75" t="s">
        <v>1608</v>
      </c>
      <c r="BT924" s="75">
        <v>1000</v>
      </c>
      <c r="BU924" s="75">
        <v>0</v>
      </c>
    </row>
    <row r="925" ht="36" spans="27:73">
      <c r="AA925" s="46">
        <v>1841563</v>
      </c>
      <c r="AB925" s="44" t="s">
        <v>2745</v>
      </c>
      <c r="AC925" s="44" t="s">
        <v>1605</v>
      </c>
      <c r="AD925" s="45" t="s">
        <v>5856</v>
      </c>
      <c r="AE925" s="44" t="s">
        <v>5870</v>
      </c>
      <c r="AF925" s="44">
        <v>25</v>
      </c>
      <c r="AG925" s="44">
        <v>0</v>
      </c>
      <c r="AH925" s="44">
        <f t="shared" si="153"/>
        <v>12.5</v>
      </c>
      <c r="AI925" s="44" t="s">
        <v>5899</v>
      </c>
      <c r="AJ925" s="50">
        <v>45534</v>
      </c>
      <c r="AK925" s="49" t="s">
        <v>5900</v>
      </c>
      <c r="AL925" s="44" t="s">
        <v>1608</v>
      </c>
      <c r="AQ925" s="52"/>
      <c r="AR925" s="52"/>
      <c r="AS925" s="52"/>
      <c r="AT925" s="52"/>
      <c r="AU925" s="52"/>
      <c r="AV925" s="52"/>
      <c r="AW925" s="52"/>
      <c r="AX925" s="52"/>
      <c r="AY925" s="96"/>
      <c r="AZ925" s="52"/>
      <c r="BJ925" s="76">
        <v>1624482</v>
      </c>
      <c r="BK925" s="75" t="s">
        <v>1572</v>
      </c>
      <c r="BL925" s="75" t="s">
        <v>1605</v>
      </c>
      <c r="BM925" s="75" t="s">
        <v>5901</v>
      </c>
      <c r="BN925" s="77" t="s">
        <v>40</v>
      </c>
      <c r="BO925" s="78">
        <v>100</v>
      </c>
      <c r="BP925" s="75" t="s">
        <v>5902</v>
      </c>
      <c r="BQ925" s="80">
        <v>45194</v>
      </c>
      <c r="BR925" s="75" t="s">
        <v>2900</v>
      </c>
      <c r="BS925" s="75" t="s">
        <v>1608</v>
      </c>
      <c r="BT925" s="75">
        <v>200</v>
      </c>
      <c r="BU925" s="75">
        <v>0</v>
      </c>
    </row>
    <row r="926" ht="36" spans="27:73">
      <c r="AA926" s="46">
        <v>1841563</v>
      </c>
      <c r="AB926" s="44" t="s">
        <v>2745</v>
      </c>
      <c r="AC926" s="44" t="s">
        <v>1605</v>
      </c>
      <c r="AD926" s="45" t="s">
        <v>5856</v>
      </c>
      <c r="AE926" s="44" t="s">
        <v>5870</v>
      </c>
      <c r="AF926" s="44">
        <v>25</v>
      </c>
      <c r="AG926" s="44">
        <v>0</v>
      </c>
      <c r="AH926" s="44">
        <f t="shared" si="153"/>
        <v>12.5</v>
      </c>
      <c r="AI926" s="44" t="s">
        <v>5903</v>
      </c>
      <c r="AJ926" s="50">
        <v>45534</v>
      </c>
      <c r="AK926" s="49" t="s">
        <v>5904</v>
      </c>
      <c r="AL926" s="44" t="s">
        <v>1608</v>
      </c>
      <c r="AQ926" s="52"/>
      <c r="AR926" s="52"/>
      <c r="AS926" s="52"/>
      <c r="AT926" s="52"/>
      <c r="AU926" s="52"/>
      <c r="AV926" s="52"/>
      <c r="AW926" s="52"/>
      <c r="AX926" s="52"/>
      <c r="AY926" s="96"/>
      <c r="AZ926" s="52"/>
      <c r="BJ926" s="76">
        <v>1625087</v>
      </c>
      <c r="BK926" s="75" t="s">
        <v>1572</v>
      </c>
      <c r="BL926" s="75" t="s">
        <v>1605</v>
      </c>
      <c r="BM926" s="75" t="s">
        <v>1492</v>
      </c>
      <c r="BN926" s="77" t="s">
        <v>5337</v>
      </c>
      <c r="BO926" s="78">
        <v>175</v>
      </c>
      <c r="BP926" s="75" t="s">
        <v>5905</v>
      </c>
      <c r="BQ926" s="80">
        <v>45194</v>
      </c>
      <c r="BR926" s="75" t="s">
        <v>5906</v>
      </c>
      <c r="BS926" s="75" t="s">
        <v>1613</v>
      </c>
      <c r="BT926" s="75">
        <v>350</v>
      </c>
      <c r="BU926" s="75">
        <v>0</v>
      </c>
    </row>
    <row r="927" ht="36" spans="27:73">
      <c r="AA927" s="46">
        <v>1841563</v>
      </c>
      <c r="AB927" s="44" t="s">
        <v>2745</v>
      </c>
      <c r="AC927" s="44" t="s">
        <v>1605</v>
      </c>
      <c r="AD927" s="45" t="s">
        <v>5856</v>
      </c>
      <c r="AE927" s="44" t="s">
        <v>5870</v>
      </c>
      <c r="AF927" s="44">
        <v>25</v>
      </c>
      <c r="AG927" s="44">
        <v>0</v>
      </c>
      <c r="AH927" s="44">
        <f t="shared" si="153"/>
        <v>12.5</v>
      </c>
      <c r="AI927" s="44" t="s">
        <v>5907</v>
      </c>
      <c r="AJ927" s="50">
        <v>45534</v>
      </c>
      <c r="AK927" s="49" t="s">
        <v>5908</v>
      </c>
      <c r="AL927" s="44" t="s">
        <v>1608</v>
      </c>
      <c r="AQ927" s="52"/>
      <c r="AR927" s="52"/>
      <c r="AS927" s="52"/>
      <c r="AT927" s="52"/>
      <c r="AU927" s="52"/>
      <c r="AV927" s="52"/>
      <c r="AW927" s="52"/>
      <c r="AX927" s="52"/>
      <c r="AY927" s="96"/>
      <c r="AZ927" s="52"/>
      <c r="BJ927" s="76">
        <v>1625087</v>
      </c>
      <c r="BK927" s="75" t="s">
        <v>1572</v>
      </c>
      <c r="BL927" s="75" t="s">
        <v>1605</v>
      </c>
      <c r="BM927" s="75" t="s">
        <v>1492</v>
      </c>
      <c r="BN927" s="77" t="s">
        <v>5337</v>
      </c>
      <c r="BO927" s="78">
        <v>175</v>
      </c>
      <c r="BP927" s="75" t="s">
        <v>5909</v>
      </c>
      <c r="BQ927" s="80">
        <v>45194</v>
      </c>
      <c r="BR927" s="75" t="s">
        <v>5910</v>
      </c>
      <c r="BS927" s="75" t="s">
        <v>1613</v>
      </c>
      <c r="BT927" s="75">
        <v>350</v>
      </c>
      <c r="BU927" s="75">
        <v>0</v>
      </c>
    </row>
    <row r="928" ht="36" spans="27:73">
      <c r="AA928" s="46">
        <v>1841563</v>
      </c>
      <c r="AB928" s="44" t="s">
        <v>2745</v>
      </c>
      <c r="AC928" s="44" t="s">
        <v>1605</v>
      </c>
      <c r="AD928" s="45" t="s">
        <v>424</v>
      </c>
      <c r="AE928" s="44" t="s">
        <v>393</v>
      </c>
      <c r="AF928" s="44">
        <v>70</v>
      </c>
      <c r="AG928" s="44">
        <v>0</v>
      </c>
      <c r="AH928" s="44">
        <f t="shared" si="153"/>
        <v>35</v>
      </c>
      <c r="AI928" s="44" t="s">
        <v>5911</v>
      </c>
      <c r="AJ928" s="50">
        <v>45534</v>
      </c>
      <c r="AK928" s="49" t="s">
        <v>5415</v>
      </c>
      <c r="AL928" s="44" t="s">
        <v>1608</v>
      </c>
      <c r="AQ928" s="52"/>
      <c r="AR928" s="52"/>
      <c r="AS928" s="52"/>
      <c r="AT928" s="52"/>
      <c r="AU928" s="52"/>
      <c r="AV928" s="52"/>
      <c r="AW928" s="52"/>
      <c r="AX928" s="52"/>
      <c r="AY928" s="96"/>
      <c r="AZ928" s="52"/>
      <c r="BJ928" s="76">
        <v>1625087</v>
      </c>
      <c r="BK928" s="75" t="s">
        <v>1572</v>
      </c>
      <c r="BL928" s="75" t="s">
        <v>1605</v>
      </c>
      <c r="BM928" s="75" t="s">
        <v>1492</v>
      </c>
      <c r="BN928" s="77" t="s">
        <v>5337</v>
      </c>
      <c r="BO928" s="78">
        <v>175</v>
      </c>
      <c r="BP928" s="75" t="s">
        <v>5912</v>
      </c>
      <c r="BQ928" s="80">
        <v>45194</v>
      </c>
      <c r="BR928" s="75" t="s">
        <v>5913</v>
      </c>
      <c r="BS928" s="75" t="s">
        <v>1613</v>
      </c>
      <c r="BT928" s="75">
        <v>350</v>
      </c>
      <c r="BU928" s="75">
        <v>0</v>
      </c>
    </row>
    <row r="929" ht="36" spans="27:73">
      <c r="AA929" s="46">
        <v>1841563</v>
      </c>
      <c r="AB929" s="44" t="s">
        <v>2745</v>
      </c>
      <c r="AC929" s="44" t="s">
        <v>1605</v>
      </c>
      <c r="AD929" s="45" t="s">
        <v>424</v>
      </c>
      <c r="AE929" s="44" t="s">
        <v>4133</v>
      </c>
      <c r="AF929" s="44">
        <v>70</v>
      </c>
      <c r="AG929" s="44">
        <v>0</v>
      </c>
      <c r="AH929" s="44">
        <f t="shared" si="153"/>
        <v>35</v>
      </c>
      <c r="AI929" s="44" t="s">
        <v>5914</v>
      </c>
      <c r="AJ929" s="50">
        <v>45534</v>
      </c>
      <c r="AK929" s="49" t="s">
        <v>5412</v>
      </c>
      <c r="AL929" s="44" t="s">
        <v>1608</v>
      </c>
      <c r="AQ929" s="52"/>
      <c r="AR929" s="52"/>
      <c r="AS929" s="52"/>
      <c r="AT929" s="52"/>
      <c r="AU929" s="52"/>
      <c r="AV929" s="52"/>
      <c r="AW929" s="52"/>
      <c r="AX929" s="52"/>
      <c r="AY929" s="96"/>
      <c r="AZ929" s="52"/>
      <c r="BJ929" s="76">
        <v>1625087</v>
      </c>
      <c r="BK929" s="75" t="s">
        <v>1572</v>
      </c>
      <c r="BL929" s="75" t="s">
        <v>1605</v>
      </c>
      <c r="BM929" s="75" t="s">
        <v>1492</v>
      </c>
      <c r="BN929" s="77" t="s">
        <v>5337</v>
      </c>
      <c r="BO929" s="78">
        <v>175</v>
      </c>
      <c r="BP929" s="75" t="s">
        <v>5915</v>
      </c>
      <c r="BQ929" s="80">
        <v>45194</v>
      </c>
      <c r="BR929" s="75" t="s">
        <v>5339</v>
      </c>
      <c r="BS929" s="75" t="s">
        <v>1613</v>
      </c>
      <c r="BT929" s="75">
        <v>350</v>
      </c>
      <c r="BU929" s="75">
        <v>0</v>
      </c>
    </row>
    <row r="930" ht="36" spans="27:73">
      <c r="AA930" s="46">
        <v>1841563</v>
      </c>
      <c r="AB930" s="44" t="s">
        <v>2745</v>
      </c>
      <c r="AC930" s="44" t="s">
        <v>1605</v>
      </c>
      <c r="AD930" s="45" t="s">
        <v>424</v>
      </c>
      <c r="AE930" s="44" t="s">
        <v>4142</v>
      </c>
      <c r="AF930" s="44">
        <v>50</v>
      </c>
      <c r="AG930" s="44">
        <v>0</v>
      </c>
      <c r="AH930" s="44">
        <f t="shared" si="153"/>
        <v>25</v>
      </c>
      <c r="AI930" s="44" t="s">
        <v>5916</v>
      </c>
      <c r="AJ930" s="50">
        <v>45534</v>
      </c>
      <c r="AK930" s="49" t="s">
        <v>5408</v>
      </c>
      <c r="AL930" s="44" t="s">
        <v>1608</v>
      </c>
      <c r="AQ930" s="52"/>
      <c r="AR930" s="52"/>
      <c r="AS930" s="52"/>
      <c r="AT930" s="52"/>
      <c r="AU930" s="52"/>
      <c r="AV930" s="52"/>
      <c r="AW930" s="52"/>
      <c r="AX930" s="52"/>
      <c r="AY930" s="96"/>
      <c r="AZ930" s="52"/>
      <c r="BJ930" s="76">
        <v>1625087</v>
      </c>
      <c r="BK930" s="75" t="s">
        <v>1572</v>
      </c>
      <c r="BL930" s="75" t="s">
        <v>1605</v>
      </c>
      <c r="BM930" s="75" t="s">
        <v>1492</v>
      </c>
      <c r="BN930" s="77" t="s">
        <v>5337</v>
      </c>
      <c r="BO930" s="78">
        <v>175</v>
      </c>
      <c r="BP930" s="75" t="s">
        <v>5917</v>
      </c>
      <c r="BQ930" s="80">
        <v>45194</v>
      </c>
      <c r="BR930" s="75" t="s">
        <v>5918</v>
      </c>
      <c r="BS930" s="75" t="s">
        <v>1613</v>
      </c>
      <c r="BT930" s="75">
        <v>350</v>
      </c>
      <c r="BU930" s="75">
        <v>0</v>
      </c>
    </row>
    <row r="931" ht="36" spans="27:73">
      <c r="AA931" s="46">
        <v>1841563</v>
      </c>
      <c r="AB931" s="44" t="s">
        <v>2745</v>
      </c>
      <c r="AC931" s="44" t="s">
        <v>1605</v>
      </c>
      <c r="AD931" s="45" t="s">
        <v>1170</v>
      </c>
      <c r="AE931" s="44" t="s">
        <v>1249</v>
      </c>
      <c r="AF931" s="44">
        <v>60</v>
      </c>
      <c r="AG931" s="44">
        <v>0</v>
      </c>
      <c r="AH931" s="44">
        <f t="shared" si="153"/>
        <v>30</v>
      </c>
      <c r="AI931" s="44" t="s">
        <v>5919</v>
      </c>
      <c r="AJ931" s="50">
        <v>45534</v>
      </c>
      <c r="AK931" s="49" t="s">
        <v>40</v>
      </c>
      <c r="AL931" s="44" t="s">
        <v>1608</v>
      </c>
      <c r="AQ931" s="52"/>
      <c r="AR931" s="52"/>
      <c r="AS931" s="52"/>
      <c r="AT931" s="52"/>
      <c r="AU931" s="52"/>
      <c r="AV931" s="52"/>
      <c r="AW931" s="52"/>
      <c r="AX931" s="52"/>
      <c r="AY931" s="96"/>
      <c r="AZ931" s="52"/>
      <c r="BJ931" s="76">
        <v>1625095</v>
      </c>
      <c r="BK931" s="75" t="s">
        <v>1572</v>
      </c>
      <c r="BL931" s="75" t="s">
        <v>1605</v>
      </c>
      <c r="BM931" s="75" t="s">
        <v>121</v>
      </c>
      <c r="BN931" s="77" t="s">
        <v>5920</v>
      </c>
      <c r="BO931" s="78">
        <v>1100</v>
      </c>
      <c r="BP931" s="75" t="s">
        <v>5921</v>
      </c>
      <c r="BQ931" s="80">
        <v>45194</v>
      </c>
      <c r="BR931" s="75" t="s">
        <v>5922</v>
      </c>
      <c r="BS931" s="75" t="s">
        <v>1613</v>
      </c>
      <c r="BT931" s="75">
        <v>2200</v>
      </c>
      <c r="BU931" s="75">
        <v>0</v>
      </c>
    </row>
    <row r="932" ht="36" spans="27:73">
      <c r="AA932" s="46">
        <v>1841563</v>
      </c>
      <c r="AB932" s="44" t="s">
        <v>2745</v>
      </c>
      <c r="AC932" s="44" t="s">
        <v>1605</v>
      </c>
      <c r="AD932" s="45" t="s">
        <v>1170</v>
      </c>
      <c r="AE932" s="44" t="s">
        <v>2078</v>
      </c>
      <c r="AF932" s="44">
        <v>60</v>
      </c>
      <c r="AG932" s="44">
        <v>0</v>
      </c>
      <c r="AH932" s="44">
        <f t="shared" si="153"/>
        <v>30</v>
      </c>
      <c r="AI932" s="44" t="s">
        <v>5923</v>
      </c>
      <c r="AJ932" s="50">
        <v>45534</v>
      </c>
      <c r="AK932" s="49" t="s">
        <v>40</v>
      </c>
      <c r="AL932" s="44" t="s">
        <v>1608</v>
      </c>
      <c r="AQ932" s="52"/>
      <c r="AR932" s="52"/>
      <c r="AS932" s="52"/>
      <c r="AT932" s="52"/>
      <c r="AU932" s="52"/>
      <c r="AV932" s="52"/>
      <c r="AW932" s="52"/>
      <c r="AX932" s="52"/>
      <c r="AY932" s="96"/>
      <c r="AZ932" s="52"/>
      <c r="BJ932" s="76">
        <v>1625095</v>
      </c>
      <c r="BK932" s="75" t="s">
        <v>1572</v>
      </c>
      <c r="BL932" s="75" t="s">
        <v>1605</v>
      </c>
      <c r="BM932" s="75" t="s">
        <v>121</v>
      </c>
      <c r="BN932" s="77" t="s">
        <v>5920</v>
      </c>
      <c r="BO932" s="78">
        <v>1100</v>
      </c>
      <c r="BP932" s="75" t="s">
        <v>5924</v>
      </c>
      <c r="BQ932" s="80">
        <v>45194</v>
      </c>
      <c r="BR932" s="75" t="s">
        <v>5925</v>
      </c>
      <c r="BS932" s="75" t="s">
        <v>1613</v>
      </c>
      <c r="BT932" s="75">
        <v>2200</v>
      </c>
      <c r="BU932" s="75">
        <v>0</v>
      </c>
    </row>
    <row r="933" ht="36" spans="27:73">
      <c r="AA933" s="46">
        <v>1841563</v>
      </c>
      <c r="AB933" s="44" t="s">
        <v>2745</v>
      </c>
      <c r="AC933" s="44" t="s">
        <v>1605</v>
      </c>
      <c r="AD933" s="45" t="s">
        <v>2374</v>
      </c>
      <c r="AE933" s="44" t="s">
        <v>4238</v>
      </c>
      <c r="AF933" s="44">
        <v>800</v>
      </c>
      <c r="AG933" s="44">
        <v>0</v>
      </c>
      <c r="AH933" s="44">
        <f t="shared" si="153"/>
        <v>400</v>
      </c>
      <c r="AI933" s="44" t="s">
        <v>5926</v>
      </c>
      <c r="AJ933" s="50">
        <v>45534</v>
      </c>
      <c r="AK933" s="49" t="s">
        <v>5927</v>
      </c>
      <c r="AL933" s="44" t="s">
        <v>1608</v>
      </c>
      <c r="AQ933" s="52"/>
      <c r="AR933" s="52"/>
      <c r="AS933" s="52"/>
      <c r="AT933" s="52"/>
      <c r="AU933" s="52"/>
      <c r="AV933" s="52"/>
      <c r="AW933" s="52"/>
      <c r="AX933" s="52"/>
      <c r="AY933" s="96"/>
      <c r="AZ933" s="52"/>
      <c r="BJ933" s="76">
        <v>1625095</v>
      </c>
      <c r="BK933" s="75" t="s">
        <v>1572</v>
      </c>
      <c r="BL933" s="75" t="s">
        <v>1605</v>
      </c>
      <c r="BM933" s="75" t="s">
        <v>259</v>
      </c>
      <c r="BN933" s="77" t="s">
        <v>260</v>
      </c>
      <c r="BO933" s="78">
        <v>300</v>
      </c>
      <c r="BP933" s="75" t="s">
        <v>5928</v>
      </c>
      <c r="BQ933" s="80">
        <v>45194</v>
      </c>
      <c r="BR933" s="75" t="s">
        <v>5705</v>
      </c>
      <c r="BS933" s="75" t="s">
        <v>1837</v>
      </c>
      <c r="BT933" s="75">
        <v>600</v>
      </c>
      <c r="BU933" s="75">
        <v>0</v>
      </c>
    </row>
    <row r="934" ht="36" spans="27:73">
      <c r="AA934" s="46">
        <v>1841563</v>
      </c>
      <c r="AB934" s="44" t="s">
        <v>2745</v>
      </c>
      <c r="AC934" s="44" t="s">
        <v>1605</v>
      </c>
      <c r="AD934" s="45" t="s">
        <v>542</v>
      </c>
      <c r="AE934" s="44" t="s">
        <v>543</v>
      </c>
      <c r="AF934" s="44">
        <v>40</v>
      </c>
      <c r="AG934" s="44">
        <v>0</v>
      </c>
      <c r="AH934" s="44">
        <f t="shared" si="153"/>
        <v>20</v>
      </c>
      <c r="AI934" s="44" t="s">
        <v>5929</v>
      </c>
      <c r="AJ934" s="50">
        <v>45534</v>
      </c>
      <c r="AK934" s="49" t="s">
        <v>2382</v>
      </c>
      <c r="AL934" s="44" t="s">
        <v>1608</v>
      </c>
      <c r="AQ934" s="52"/>
      <c r="AR934" s="52"/>
      <c r="AS934" s="52"/>
      <c r="AT934" s="52"/>
      <c r="AU934" s="52"/>
      <c r="AV934" s="52"/>
      <c r="AW934" s="52"/>
      <c r="AX934" s="52"/>
      <c r="AY934" s="96"/>
      <c r="AZ934" s="52"/>
      <c r="BJ934" s="76">
        <v>1625095</v>
      </c>
      <c r="BK934" s="75" t="s">
        <v>1572</v>
      </c>
      <c r="BL934" s="75" t="s">
        <v>1605</v>
      </c>
      <c r="BM934" s="75" t="s">
        <v>5930</v>
      </c>
      <c r="BN934" s="77" t="s">
        <v>5931</v>
      </c>
      <c r="BO934" s="78">
        <v>210</v>
      </c>
      <c r="BP934" s="75" t="s">
        <v>5932</v>
      </c>
      <c r="BQ934" s="80">
        <v>45194</v>
      </c>
      <c r="BR934" s="75" t="s">
        <v>5933</v>
      </c>
      <c r="BS934" s="75" t="s">
        <v>1613</v>
      </c>
      <c r="BT934" s="75">
        <v>420</v>
      </c>
      <c r="BU934" s="75">
        <v>0</v>
      </c>
    </row>
    <row r="935" ht="36" spans="27:73">
      <c r="AA935" s="46">
        <v>1841563</v>
      </c>
      <c r="AB935" s="44" t="s">
        <v>2745</v>
      </c>
      <c r="AC935" s="44" t="s">
        <v>1605</v>
      </c>
      <c r="AD935" s="45" t="s">
        <v>542</v>
      </c>
      <c r="AE935" s="44" t="s">
        <v>543</v>
      </c>
      <c r="AF935" s="44">
        <v>40</v>
      </c>
      <c r="AG935" s="44">
        <v>0</v>
      </c>
      <c r="AH935" s="44">
        <f t="shared" si="153"/>
        <v>20</v>
      </c>
      <c r="AI935" s="44" t="s">
        <v>5934</v>
      </c>
      <c r="AJ935" s="50">
        <v>45534</v>
      </c>
      <c r="AK935" s="49" t="s">
        <v>2902</v>
      </c>
      <c r="AL935" s="44" t="s">
        <v>1608</v>
      </c>
      <c r="AQ935" s="52"/>
      <c r="AR935" s="52"/>
      <c r="AS935" s="52"/>
      <c r="AT935" s="52"/>
      <c r="AU935" s="52"/>
      <c r="AV935" s="52"/>
      <c r="AW935" s="52"/>
      <c r="AX935" s="52"/>
      <c r="AY935" s="96"/>
      <c r="AZ935" s="52"/>
      <c r="BJ935" s="76">
        <v>1625095</v>
      </c>
      <c r="BK935" s="75" t="s">
        <v>1572</v>
      </c>
      <c r="BL935" s="75" t="s">
        <v>1605</v>
      </c>
      <c r="BM935" s="75" t="s">
        <v>1096</v>
      </c>
      <c r="BN935" s="77" t="s">
        <v>1097</v>
      </c>
      <c r="BO935" s="78">
        <v>140</v>
      </c>
      <c r="BP935" s="75" t="s">
        <v>5935</v>
      </c>
      <c r="BQ935" s="80">
        <v>45194</v>
      </c>
      <c r="BR935" s="75" t="s">
        <v>5936</v>
      </c>
      <c r="BS935" s="75" t="s">
        <v>1884</v>
      </c>
      <c r="BT935" s="75">
        <v>280</v>
      </c>
      <c r="BU935" s="75">
        <v>0</v>
      </c>
    </row>
    <row r="936" ht="48" spans="27:73">
      <c r="AA936" s="46">
        <v>1841563</v>
      </c>
      <c r="AB936" s="44" t="s">
        <v>2745</v>
      </c>
      <c r="AC936" s="44" t="s">
        <v>1605</v>
      </c>
      <c r="AD936" s="45" t="s">
        <v>424</v>
      </c>
      <c r="AE936" s="44" t="s">
        <v>5398</v>
      </c>
      <c r="AF936" s="44">
        <v>540</v>
      </c>
      <c r="AG936" s="44">
        <v>0</v>
      </c>
      <c r="AH936" s="44">
        <f t="shared" si="153"/>
        <v>270</v>
      </c>
      <c r="AI936" s="44" t="s">
        <v>5937</v>
      </c>
      <c r="AJ936" s="50">
        <v>45534</v>
      </c>
      <c r="AK936" s="49" t="s">
        <v>5400</v>
      </c>
      <c r="AL936" s="44" t="s">
        <v>1608</v>
      </c>
      <c r="AQ936" s="52"/>
      <c r="AR936" s="52"/>
      <c r="AS936" s="52"/>
      <c r="AT936" s="52"/>
      <c r="AU936" s="52"/>
      <c r="AV936" s="52"/>
      <c r="AW936" s="52"/>
      <c r="AX936" s="52"/>
      <c r="AY936" s="96"/>
      <c r="AZ936" s="52"/>
      <c r="BJ936" s="76">
        <v>1625095</v>
      </c>
      <c r="BK936" s="75" t="s">
        <v>1572</v>
      </c>
      <c r="BL936" s="75" t="s">
        <v>1605</v>
      </c>
      <c r="BM936" s="75" t="s">
        <v>5938</v>
      </c>
      <c r="BN936" s="77" t="s">
        <v>40</v>
      </c>
      <c r="BO936" s="78">
        <v>200</v>
      </c>
      <c r="BP936" s="75" t="s">
        <v>5939</v>
      </c>
      <c r="BQ936" s="80">
        <v>45194</v>
      </c>
      <c r="BR936" s="75" t="s">
        <v>5940</v>
      </c>
      <c r="BS936" s="75" t="s">
        <v>1613</v>
      </c>
      <c r="BT936" s="75">
        <v>400</v>
      </c>
      <c r="BU936" s="75">
        <v>0</v>
      </c>
    </row>
    <row r="937" ht="36" spans="27:73">
      <c r="AA937" s="46">
        <v>1841563</v>
      </c>
      <c r="AB937" s="44" t="s">
        <v>2745</v>
      </c>
      <c r="AC937" s="44" t="s">
        <v>1605</v>
      </c>
      <c r="AD937" s="45" t="s">
        <v>424</v>
      </c>
      <c r="AE937" s="44" t="s">
        <v>389</v>
      </c>
      <c r="AF937" s="44">
        <v>50</v>
      </c>
      <c r="AG937" s="44">
        <v>0</v>
      </c>
      <c r="AH937" s="44">
        <f t="shared" si="153"/>
        <v>25</v>
      </c>
      <c r="AI937" s="44" t="s">
        <v>5941</v>
      </c>
      <c r="AJ937" s="50">
        <v>45534</v>
      </c>
      <c r="AK937" s="49" t="s">
        <v>5404</v>
      </c>
      <c r="AL937" s="44" t="s">
        <v>1608</v>
      </c>
      <c r="AQ937" s="52"/>
      <c r="AR937" s="52"/>
      <c r="AS937" s="52"/>
      <c r="AT937" s="52"/>
      <c r="AU937" s="52"/>
      <c r="AV937" s="52"/>
      <c r="AW937" s="52"/>
      <c r="AX937" s="52"/>
      <c r="AY937" s="96"/>
      <c r="AZ937" s="52"/>
      <c r="BJ937" s="76">
        <v>1625095</v>
      </c>
      <c r="BK937" s="75" t="s">
        <v>1572</v>
      </c>
      <c r="BL937" s="75" t="s">
        <v>1605</v>
      </c>
      <c r="BM937" s="75" t="s">
        <v>5942</v>
      </c>
      <c r="BN937" s="77" t="s">
        <v>487</v>
      </c>
      <c r="BO937" s="78">
        <v>250</v>
      </c>
      <c r="BP937" s="75" t="s">
        <v>5943</v>
      </c>
      <c r="BQ937" s="80">
        <v>45194</v>
      </c>
      <c r="BR937" s="75" t="s">
        <v>5944</v>
      </c>
      <c r="BS937" s="75" t="s">
        <v>1613</v>
      </c>
      <c r="BT937" s="75">
        <v>500</v>
      </c>
      <c r="BU937" s="75">
        <v>0</v>
      </c>
    </row>
    <row r="938" ht="36" spans="27:73">
      <c r="AA938" s="46">
        <v>1841563</v>
      </c>
      <c r="AB938" s="44" t="s">
        <v>2745</v>
      </c>
      <c r="AC938" s="44" t="s">
        <v>1605</v>
      </c>
      <c r="AD938" s="45" t="s">
        <v>1138</v>
      </c>
      <c r="AE938" s="44" t="s">
        <v>3018</v>
      </c>
      <c r="AF938" s="44">
        <v>40</v>
      </c>
      <c r="AG938" s="44">
        <v>0</v>
      </c>
      <c r="AH938" s="44">
        <f t="shared" si="153"/>
        <v>20</v>
      </c>
      <c r="AI938" s="44" t="s">
        <v>5945</v>
      </c>
      <c r="AJ938" s="50">
        <v>45534</v>
      </c>
      <c r="AK938" s="49" t="s">
        <v>5423</v>
      </c>
      <c r="AL938" s="44" t="s">
        <v>1608</v>
      </c>
      <c r="AQ938" s="52"/>
      <c r="AR938" s="52"/>
      <c r="AS938" s="52"/>
      <c r="AT938" s="52"/>
      <c r="AU938" s="52"/>
      <c r="AV938" s="52"/>
      <c r="AW938" s="52"/>
      <c r="AX938" s="52"/>
      <c r="AY938" s="96"/>
      <c r="AZ938" s="52"/>
      <c r="BJ938" s="76">
        <v>1625095</v>
      </c>
      <c r="BK938" s="75" t="s">
        <v>1572</v>
      </c>
      <c r="BL938" s="75" t="s">
        <v>1605</v>
      </c>
      <c r="BM938" s="75" t="s">
        <v>5946</v>
      </c>
      <c r="BN938" s="77" t="s">
        <v>5947</v>
      </c>
      <c r="BO938" s="78">
        <v>75</v>
      </c>
      <c r="BP938" s="75" t="s">
        <v>5948</v>
      </c>
      <c r="BQ938" s="80">
        <v>45194</v>
      </c>
      <c r="BR938" s="75" t="s">
        <v>5949</v>
      </c>
      <c r="BS938" s="75" t="s">
        <v>1884</v>
      </c>
      <c r="BT938" s="75">
        <v>150</v>
      </c>
      <c r="BU938" s="75">
        <v>0</v>
      </c>
    </row>
    <row r="939" ht="36" spans="27:73">
      <c r="AA939" s="46">
        <v>1841563</v>
      </c>
      <c r="AB939" s="44" t="s">
        <v>2745</v>
      </c>
      <c r="AC939" s="44" t="s">
        <v>1605</v>
      </c>
      <c r="AD939" s="45" t="s">
        <v>3525</v>
      </c>
      <c r="AE939" s="44" t="s">
        <v>5950</v>
      </c>
      <c r="AF939" s="44">
        <v>60</v>
      </c>
      <c r="AG939" s="44">
        <v>0</v>
      </c>
      <c r="AH939" s="44">
        <f t="shared" si="153"/>
        <v>30</v>
      </c>
      <c r="AI939" s="44" t="s">
        <v>5951</v>
      </c>
      <c r="AJ939" s="50">
        <v>45534</v>
      </c>
      <c r="AK939" s="49" t="s">
        <v>40</v>
      </c>
      <c r="AL939" s="44" t="s">
        <v>1608</v>
      </c>
      <c r="AQ939" s="52"/>
      <c r="AR939" s="52"/>
      <c r="AS939" s="52"/>
      <c r="AT939" s="52"/>
      <c r="AU939" s="52"/>
      <c r="AV939" s="52"/>
      <c r="AW939" s="52"/>
      <c r="AX939" s="52"/>
      <c r="AY939" s="96"/>
      <c r="AZ939" s="52"/>
      <c r="BJ939" s="76">
        <v>1625095</v>
      </c>
      <c r="BK939" s="75" t="s">
        <v>1572</v>
      </c>
      <c r="BL939" s="75" t="s">
        <v>1605</v>
      </c>
      <c r="BM939" s="75" t="s">
        <v>1873</v>
      </c>
      <c r="BN939" s="77" t="s">
        <v>5502</v>
      </c>
      <c r="BO939" s="78">
        <v>350</v>
      </c>
      <c r="BP939" s="75" t="s">
        <v>5952</v>
      </c>
      <c r="BQ939" s="80">
        <v>45194</v>
      </c>
      <c r="BR939" s="75" t="s">
        <v>5953</v>
      </c>
      <c r="BS939" s="75" t="s">
        <v>1613</v>
      </c>
      <c r="BT939" s="75">
        <v>700</v>
      </c>
      <c r="BU939" s="75">
        <v>0</v>
      </c>
    </row>
    <row r="940" ht="36" spans="27:73">
      <c r="AA940" s="46">
        <v>1841563</v>
      </c>
      <c r="AB940" s="44" t="s">
        <v>2745</v>
      </c>
      <c r="AC940" s="44" t="s">
        <v>1605</v>
      </c>
      <c r="AD940" s="45" t="s">
        <v>157</v>
      </c>
      <c r="AE940" s="44" t="s">
        <v>3526</v>
      </c>
      <c r="AF940" s="44">
        <v>60</v>
      </c>
      <c r="AG940" s="44">
        <v>0</v>
      </c>
      <c r="AH940" s="44">
        <f t="shared" si="153"/>
        <v>30</v>
      </c>
      <c r="AI940" s="44" t="s">
        <v>5954</v>
      </c>
      <c r="AJ940" s="50">
        <v>45534</v>
      </c>
      <c r="AK940" s="49" t="s">
        <v>40</v>
      </c>
      <c r="AL940" s="44" t="s">
        <v>1608</v>
      </c>
      <c r="AQ940" s="52"/>
      <c r="AR940" s="52"/>
      <c r="AS940" s="52"/>
      <c r="AT940" s="52"/>
      <c r="AU940" s="52"/>
      <c r="AV940" s="52"/>
      <c r="AW940" s="52"/>
      <c r="AX940" s="52"/>
      <c r="AY940" s="96"/>
      <c r="AZ940" s="52"/>
      <c r="BJ940" s="76">
        <v>1625095</v>
      </c>
      <c r="BK940" s="75" t="s">
        <v>1572</v>
      </c>
      <c r="BL940" s="75" t="s">
        <v>1605</v>
      </c>
      <c r="BM940" s="75" t="s">
        <v>1873</v>
      </c>
      <c r="BN940" s="77" t="s">
        <v>5502</v>
      </c>
      <c r="BO940" s="78">
        <v>350</v>
      </c>
      <c r="BP940" s="75" t="s">
        <v>5955</v>
      </c>
      <c r="BQ940" s="80">
        <v>45194</v>
      </c>
      <c r="BR940" s="75" t="s">
        <v>5956</v>
      </c>
      <c r="BS940" s="75" t="s">
        <v>1613</v>
      </c>
      <c r="BT940" s="75">
        <v>700</v>
      </c>
      <c r="BU940" s="75">
        <v>0</v>
      </c>
    </row>
    <row r="941" ht="40.5" spans="27:73">
      <c r="AA941" s="46">
        <v>1841563</v>
      </c>
      <c r="AB941" s="44" t="s">
        <v>2745</v>
      </c>
      <c r="AC941" s="44" t="s">
        <v>1605</v>
      </c>
      <c r="AD941" s="45" t="s">
        <v>576</v>
      </c>
      <c r="AE941" s="44" t="s">
        <v>5957</v>
      </c>
      <c r="AF941" s="44">
        <v>200</v>
      </c>
      <c r="AG941" s="44">
        <v>0</v>
      </c>
      <c r="AH941" s="44">
        <f t="shared" si="153"/>
        <v>100</v>
      </c>
      <c r="AI941" s="44" t="s">
        <v>5958</v>
      </c>
      <c r="AJ941" s="50">
        <v>45534</v>
      </c>
      <c r="AK941" s="49" t="s">
        <v>5429</v>
      </c>
      <c r="AL941" s="44" t="s">
        <v>1608</v>
      </c>
      <c r="AQ941" s="52"/>
      <c r="AR941" s="52"/>
      <c r="AS941" s="52"/>
      <c r="AT941" s="52"/>
      <c r="AU941" s="52"/>
      <c r="AV941" s="52"/>
      <c r="AW941" s="52"/>
      <c r="AX941" s="52"/>
      <c r="AY941" s="96"/>
      <c r="AZ941" s="52"/>
      <c r="BJ941" s="76">
        <v>1625095</v>
      </c>
      <c r="BK941" s="75" t="s">
        <v>1572</v>
      </c>
      <c r="BL941" s="75" t="s">
        <v>1605</v>
      </c>
      <c r="BM941" s="75" t="s">
        <v>1873</v>
      </c>
      <c r="BN941" s="77" t="s">
        <v>5502</v>
      </c>
      <c r="BO941" s="78">
        <v>350</v>
      </c>
      <c r="BP941" s="75" t="s">
        <v>5959</v>
      </c>
      <c r="BQ941" s="80">
        <v>45194</v>
      </c>
      <c r="BR941" s="75" t="s">
        <v>5960</v>
      </c>
      <c r="BS941" s="75" t="s">
        <v>1613</v>
      </c>
      <c r="BT941" s="75">
        <v>700</v>
      </c>
      <c r="BU941" s="75">
        <v>0</v>
      </c>
    </row>
    <row r="942" ht="40.5" spans="27:73">
      <c r="AA942" s="46">
        <v>1841563</v>
      </c>
      <c r="AB942" s="44" t="s">
        <v>2745</v>
      </c>
      <c r="AC942" s="44" t="s">
        <v>1605</v>
      </c>
      <c r="AD942" s="45" t="s">
        <v>576</v>
      </c>
      <c r="AE942" s="44" t="s">
        <v>5961</v>
      </c>
      <c r="AF942" s="44">
        <v>200</v>
      </c>
      <c r="AG942" s="44">
        <v>0</v>
      </c>
      <c r="AH942" s="44">
        <f t="shared" si="153"/>
        <v>100</v>
      </c>
      <c r="AI942" s="44" t="s">
        <v>5962</v>
      </c>
      <c r="AJ942" s="50">
        <v>45534</v>
      </c>
      <c r="AK942" s="49" t="s">
        <v>5451</v>
      </c>
      <c r="AL942" s="44" t="s">
        <v>1608</v>
      </c>
      <c r="AQ942" s="52"/>
      <c r="AR942" s="52"/>
      <c r="AS942" s="52"/>
      <c r="AT942" s="52"/>
      <c r="AU942" s="52"/>
      <c r="AV942" s="52"/>
      <c r="AW942" s="52"/>
      <c r="AX942" s="52"/>
      <c r="AY942" s="96"/>
      <c r="AZ942" s="52"/>
      <c r="BJ942" s="76">
        <v>1625095</v>
      </c>
      <c r="BK942" s="75" t="s">
        <v>1572</v>
      </c>
      <c r="BL942" s="75" t="s">
        <v>1605</v>
      </c>
      <c r="BM942" s="75" t="s">
        <v>5963</v>
      </c>
      <c r="BN942" s="77" t="s">
        <v>1110</v>
      </c>
      <c r="BO942" s="78">
        <v>175</v>
      </c>
      <c r="BP942" s="75" t="s">
        <v>5964</v>
      </c>
      <c r="BQ942" s="80">
        <v>45194</v>
      </c>
      <c r="BR942" s="75" t="s">
        <v>4353</v>
      </c>
      <c r="BS942" s="75" t="s">
        <v>1613</v>
      </c>
      <c r="BT942" s="75">
        <v>350</v>
      </c>
      <c r="BU942" s="75">
        <v>0</v>
      </c>
    </row>
    <row r="943" ht="40.5" spans="27:73">
      <c r="AA943" s="46">
        <v>1841563</v>
      </c>
      <c r="AB943" s="44" t="s">
        <v>2745</v>
      </c>
      <c r="AC943" s="44" t="s">
        <v>1605</v>
      </c>
      <c r="AD943" s="45" t="s">
        <v>576</v>
      </c>
      <c r="AE943" s="44" t="s">
        <v>5961</v>
      </c>
      <c r="AF943" s="44">
        <v>200</v>
      </c>
      <c r="AG943" s="44">
        <v>0</v>
      </c>
      <c r="AH943" s="44">
        <f t="shared" si="153"/>
        <v>100</v>
      </c>
      <c r="AI943" s="44" t="s">
        <v>5965</v>
      </c>
      <c r="AJ943" s="50">
        <v>45534</v>
      </c>
      <c r="AK943" s="49" t="s">
        <v>5447</v>
      </c>
      <c r="AL943" s="44" t="s">
        <v>1608</v>
      </c>
      <c r="AQ943" s="52"/>
      <c r="AR943" s="52"/>
      <c r="AS943" s="52"/>
      <c r="AT943" s="52"/>
      <c r="AU943" s="52"/>
      <c r="AV943" s="52"/>
      <c r="AW943" s="52"/>
      <c r="AX943" s="52"/>
      <c r="AY943" s="96"/>
      <c r="AZ943" s="52"/>
      <c r="BJ943" s="76">
        <v>1625095</v>
      </c>
      <c r="BK943" s="75" t="s">
        <v>1572</v>
      </c>
      <c r="BL943" s="75" t="s">
        <v>1605</v>
      </c>
      <c r="BM943" s="75" t="s">
        <v>928</v>
      </c>
      <c r="BN943" s="77" t="s">
        <v>929</v>
      </c>
      <c r="BO943" s="78">
        <v>750</v>
      </c>
      <c r="BP943" s="75" t="s">
        <v>5966</v>
      </c>
      <c r="BQ943" s="80">
        <v>45194</v>
      </c>
      <c r="BR943" s="75" t="s">
        <v>5795</v>
      </c>
      <c r="BS943" s="75" t="s">
        <v>1837</v>
      </c>
      <c r="BT943" s="75">
        <v>1500</v>
      </c>
      <c r="BU943" s="75">
        <v>0</v>
      </c>
    </row>
    <row r="944" ht="40.5" spans="27:73">
      <c r="AA944" s="46">
        <v>1841563</v>
      </c>
      <c r="AB944" s="44" t="s">
        <v>2745</v>
      </c>
      <c r="AC944" s="44" t="s">
        <v>1605</v>
      </c>
      <c r="AD944" s="45" t="s">
        <v>576</v>
      </c>
      <c r="AE944" s="44" t="s">
        <v>5967</v>
      </c>
      <c r="AF944" s="44">
        <v>70</v>
      </c>
      <c r="AG944" s="44">
        <v>0</v>
      </c>
      <c r="AH944" s="44">
        <f t="shared" si="153"/>
        <v>35</v>
      </c>
      <c r="AI944" s="44" t="s">
        <v>5968</v>
      </c>
      <c r="AJ944" s="50">
        <v>45534</v>
      </c>
      <c r="AK944" s="49" t="s">
        <v>5433</v>
      </c>
      <c r="AL944" s="44" t="s">
        <v>1608</v>
      </c>
      <c r="AQ944" s="52"/>
      <c r="AR944" s="52"/>
      <c r="AS944" s="52"/>
      <c r="AT944" s="52"/>
      <c r="AU944" s="52"/>
      <c r="AV944" s="52"/>
      <c r="AW944" s="52"/>
      <c r="AX944" s="52"/>
      <c r="AY944" s="96"/>
      <c r="AZ944" s="52"/>
      <c r="BJ944" s="76">
        <v>1625095</v>
      </c>
      <c r="BK944" s="75" t="s">
        <v>1572</v>
      </c>
      <c r="BL944" s="75" t="s">
        <v>1605</v>
      </c>
      <c r="BM944" s="75" t="s">
        <v>5684</v>
      </c>
      <c r="BN944" s="77" t="s">
        <v>1529</v>
      </c>
      <c r="BO944" s="78">
        <v>2000</v>
      </c>
      <c r="BP944" s="75" t="s">
        <v>5969</v>
      </c>
      <c r="BQ944" s="80">
        <v>45194</v>
      </c>
      <c r="BR944" s="75" t="s">
        <v>5686</v>
      </c>
      <c r="BS944" s="75" t="s">
        <v>1837</v>
      </c>
      <c r="BT944" s="75">
        <v>4000</v>
      </c>
      <c r="BU944" s="75">
        <v>0</v>
      </c>
    </row>
    <row r="945" ht="40.5" spans="27:73">
      <c r="AA945" s="46">
        <v>1841563</v>
      </c>
      <c r="AB945" s="44" t="s">
        <v>2745</v>
      </c>
      <c r="AC945" s="44" t="s">
        <v>1605</v>
      </c>
      <c r="AD945" s="45" t="s">
        <v>576</v>
      </c>
      <c r="AE945" s="44" t="s">
        <v>5967</v>
      </c>
      <c r="AF945" s="44">
        <v>70</v>
      </c>
      <c r="AG945" s="44">
        <v>0</v>
      </c>
      <c r="AH945" s="44">
        <f t="shared" si="153"/>
        <v>35</v>
      </c>
      <c r="AI945" s="44" t="s">
        <v>5970</v>
      </c>
      <c r="AJ945" s="50">
        <v>45534</v>
      </c>
      <c r="AK945" s="49" t="s">
        <v>5455</v>
      </c>
      <c r="AL945" s="44" t="s">
        <v>1608</v>
      </c>
      <c r="AQ945" s="52"/>
      <c r="AR945" s="52"/>
      <c r="AS945" s="52"/>
      <c r="AT945" s="52"/>
      <c r="AU945" s="52"/>
      <c r="AV945" s="52"/>
      <c r="AW945" s="52"/>
      <c r="AX945" s="52"/>
      <c r="AY945" s="96"/>
      <c r="AZ945" s="52"/>
      <c r="BJ945" s="76">
        <v>1625095</v>
      </c>
      <c r="BK945" s="75" t="s">
        <v>1572</v>
      </c>
      <c r="BL945" s="75" t="s">
        <v>1605</v>
      </c>
      <c r="BM945" s="75" t="s">
        <v>112</v>
      </c>
      <c r="BN945" s="77" t="s">
        <v>113</v>
      </c>
      <c r="BO945" s="78">
        <v>2095</v>
      </c>
      <c r="BP945" s="75" t="s">
        <v>5971</v>
      </c>
      <c r="BQ945" s="80">
        <v>45194</v>
      </c>
      <c r="BR945" s="75" t="s">
        <v>5972</v>
      </c>
      <c r="BS945" s="75" t="s">
        <v>1837</v>
      </c>
      <c r="BT945" s="75">
        <v>4190</v>
      </c>
      <c r="BU945" s="75">
        <v>0</v>
      </c>
    </row>
    <row r="946" ht="40.5" spans="27:73">
      <c r="AA946" s="46">
        <v>1841563</v>
      </c>
      <c r="AB946" s="44" t="s">
        <v>2745</v>
      </c>
      <c r="AC946" s="44" t="s">
        <v>1605</v>
      </c>
      <c r="AD946" s="45" t="s">
        <v>576</v>
      </c>
      <c r="AE946" s="44" t="s">
        <v>5973</v>
      </c>
      <c r="AF946" s="44">
        <v>70</v>
      </c>
      <c r="AG946" s="44">
        <v>0</v>
      </c>
      <c r="AH946" s="44">
        <f t="shared" si="153"/>
        <v>35</v>
      </c>
      <c r="AI946" s="44" t="s">
        <v>5974</v>
      </c>
      <c r="AJ946" s="50">
        <v>45534</v>
      </c>
      <c r="AK946" s="49" t="s">
        <v>5975</v>
      </c>
      <c r="AL946" s="44" t="s">
        <v>1608</v>
      </c>
      <c r="AQ946" s="52"/>
      <c r="AR946" s="52"/>
      <c r="AS946" s="52"/>
      <c r="AT946" s="52"/>
      <c r="AU946" s="52"/>
      <c r="AV946" s="52"/>
      <c r="AW946" s="52"/>
      <c r="AX946" s="52"/>
      <c r="AY946" s="96"/>
      <c r="AZ946" s="52"/>
      <c r="BJ946" s="76">
        <v>1625095</v>
      </c>
      <c r="BK946" s="75" t="s">
        <v>1572</v>
      </c>
      <c r="BL946" s="75" t="s">
        <v>1605</v>
      </c>
      <c r="BM946" s="75" t="s">
        <v>112</v>
      </c>
      <c r="BN946" s="77" t="s">
        <v>113</v>
      </c>
      <c r="BO946" s="78">
        <v>2095</v>
      </c>
      <c r="BP946" s="75" t="s">
        <v>5976</v>
      </c>
      <c r="BQ946" s="80">
        <v>45194</v>
      </c>
      <c r="BR946" s="75" t="s">
        <v>5977</v>
      </c>
      <c r="BS946" s="75" t="s">
        <v>1837</v>
      </c>
      <c r="BT946" s="75">
        <v>4190</v>
      </c>
      <c r="BU946" s="75">
        <v>0</v>
      </c>
    </row>
    <row r="947" ht="40.5" spans="27:73">
      <c r="AA947" s="46">
        <v>1841563</v>
      </c>
      <c r="AB947" s="44" t="s">
        <v>2745</v>
      </c>
      <c r="AC947" s="44" t="s">
        <v>1605</v>
      </c>
      <c r="AD947" s="45" t="s">
        <v>576</v>
      </c>
      <c r="AE947" s="44" t="s">
        <v>5967</v>
      </c>
      <c r="AF947" s="44">
        <v>70</v>
      </c>
      <c r="AG947" s="44">
        <v>0</v>
      </c>
      <c r="AH947" s="44">
        <f t="shared" si="153"/>
        <v>35</v>
      </c>
      <c r="AI947" s="44" t="s">
        <v>5978</v>
      </c>
      <c r="AJ947" s="50">
        <v>45534</v>
      </c>
      <c r="AK947" s="49" t="s">
        <v>5467</v>
      </c>
      <c r="AL947" s="44" t="s">
        <v>1608</v>
      </c>
      <c r="AQ947" s="52"/>
      <c r="AR947" s="52"/>
      <c r="AS947" s="52"/>
      <c r="AT947" s="52"/>
      <c r="AU947" s="52"/>
      <c r="AV947" s="52"/>
      <c r="AW947" s="52"/>
      <c r="AX947" s="52"/>
      <c r="AY947" s="96"/>
      <c r="AZ947" s="52"/>
      <c r="BJ947" s="76">
        <v>1625095</v>
      </c>
      <c r="BK947" s="75" t="s">
        <v>1572</v>
      </c>
      <c r="BL947" s="75" t="s">
        <v>1605</v>
      </c>
      <c r="BM947" s="75" t="s">
        <v>112</v>
      </c>
      <c r="BN947" s="77" t="s">
        <v>113</v>
      </c>
      <c r="BO947" s="78">
        <v>2095</v>
      </c>
      <c r="BP947" s="75" t="s">
        <v>5979</v>
      </c>
      <c r="BQ947" s="80">
        <v>45194</v>
      </c>
      <c r="BR947" s="75" t="s">
        <v>5980</v>
      </c>
      <c r="BS947" s="75" t="s">
        <v>1837</v>
      </c>
      <c r="BT947" s="75">
        <v>4190</v>
      </c>
      <c r="BU947" s="75">
        <v>0</v>
      </c>
    </row>
    <row r="948" ht="40.5" spans="27:73">
      <c r="AA948" s="46">
        <v>1841563</v>
      </c>
      <c r="AB948" s="44" t="s">
        <v>2745</v>
      </c>
      <c r="AC948" s="44" t="s">
        <v>1605</v>
      </c>
      <c r="AD948" s="45" t="s">
        <v>576</v>
      </c>
      <c r="AE948" s="44" t="s">
        <v>5981</v>
      </c>
      <c r="AF948" s="44">
        <v>70</v>
      </c>
      <c r="AG948" s="44">
        <v>0</v>
      </c>
      <c r="AH948" s="44">
        <f t="shared" si="153"/>
        <v>35</v>
      </c>
      <c r="AI948" s="44" t="s">
        <v>5982</v>
      </c>
      <c r="AJ948" s="50">
        <v>45534</v>
      </c>
      <c r="AK948" s="49" t="s">
        <v>5983</v>
      </c>
      <c r="AL948" s="44" t="s">
        <v>1608</v>
      </c>
      <c r="AQ948" s="52"/>
      <c r="AR948" s="52"/>
      <c r="AS948" s="52"/>
      <c r="AT948" s="52"/>
      <c r="AU948" s="52"/>
      <c r="AV948" s="52"/>
      <c r="AW948" s="52"/>
      <c r="AX948" s="52"/>
      <c r="AY948" s="96"/>
      <c r="AZ948" s="52"/>
      <c r="BJ948" s="76">
        <v>1625095</v>
      </c>
      <c r="BK948" s="75" t="s">
        <v>1572</v>
      </c>
      <c r="BL948" s="75" t="s">
        <v>1605</v>
      </c>
      <c r="BM948" s="75" t="s">
        <v>112</v>
      </c>
      <c r="BN948" s="77" t="s">
        <v>113</v>
      </c>
      <c r="BO948" s="78">
        <v>2095</v>
      </c>
      <c r="BP948" s="75" t="s">
        <v>5984</v>
      </c>
      <c r="BQ948" s="80">
        <v>45194</v>
      </c>
      <c r="BR948" s="75" t="s">
        <v>5985</v>
      </c>
      <c r="BS948" s="75" t="s">
        <v>1837</v>
      </c>
      <c r="BT948" s="75">
        <v>4190</v>
      </c>
      <c r="BU948" s="75">
        <v>0</v>
      </c>
    </row>
    <row r="949" ht="40.5" spans="27:73">
      <c r="AA949" s="46">
        <v>1841563</v>
      </c>
      <c r="AB949" s="44" t="s">
        <v>2745</v>
      </c>
      <c r="AC949" s="44" t="s">
        <v>1605</v>
      </c>
      <c r="AD949" s="45" t="s">
        <v>576</v>
      </c>
      <c r="AE949" s="44" t="s">
        <v>5967</v>
      </c>
      <c r="AF949" s="44">
        <v>70</v>
      </c>
      <c r="AG949" s="44">
        <v>0</v>
      </c>
      <c r="AH949" s="44">
        <f t="shared" si="153"/>
        <v>35</v>
      </c>
      <c r="AI949" s="44" t="s">
        <v>5986</v>
      </c>
      <c r="AJ949" s="50">
        <v>45534</v>
      </c>
      <c r="AK949" s="49" t="s">
        <v>5459</v>
      </c>
      <c r="AL949" s="44" t="s">
        <v>1608</v>
      </c>
      <c r="AQ949" s="52"/>
      <c r="AR949" s="52"/>
      <c r="AS949" s="52"/>
      <c r="AT949" s="52"/>
      <c r="AU949" s="52"/>
      <c r="AV949" s="52"/>
      <c r="AW949" s="52"/>
      <c r="AX949" s="52"/>
      <c r="AY949" s="96"/>
      <c r="AZ949" s="52"/>
      <c r="BJ949" s="76">
        <v>1625095</v>
      </c>
      <c r="BK949" s="75" t="s">
        <v>1572</v>
      </c>
      <c r="BL949" s="75" t="s">
        <v>1605</v>
      </c>
      <c r="BM949" s="75" t="s">
        <v>471</v>
      </c>
      <c r="BN949" s="77" t="s">
        <v>472</v>
      </c>
      <c r="BO949" s="78">
        <v>250</v>
      </c>
      <c r="BP949" s="75" t="s">
        <v>5987</v>
      </c>
      <c r="BQ949" s="80">
        <v>45194</v>
      </c>
      <c r="BR949" s="75" t="s">
        <v>5988</v>
      </c>
      <c r="BS949" s="75" t="s">
        <v>1671</v>
      </c>
      <c r="BT949" s="75">
        <v>500</v>
      </c>
      <c r="BU949" s="75">
        <v>0</v>
      </c>
    </row>
    <row r="950" ht="36" spans="27:73">
      <c r="AA950" s="46">
        <v>1841563</v>
      </c>
      <c r="AB950" s="44" t="s">
        <v>2745</v>
      </c>
      <c r="AC950" s="44" t="s">
        <v>1605</v>
      </c>
      <c r="AD950" s="45" t="s">
        <v>1656</v>
      </c>
      <c r="AE950" s="44" t="s">
        <v>1632</v>
      </c>
      <c r="AF950" s="44">
        <v>100</v>
      </c>
      <c r="AG950" s="44">
        <v>0</v>
      </c>
      <c r="AH950" s="44">
        <f t="shared" si="153"/>
        <v>50</v>
      </c>
      <c r="AI950" s="44" t="s">
        <v>5989</v>
      </c>
      <c r="AJ950" s="50">
        <v>45534</v>
      </c>
      <c r="AK950" s="49" t="s">
        <v>3213</v>
      </c>
      <c r="AL950" s="44" t="s">
        <v>1608</v>
      </c>
      <c r="AQ950" s="52"/>
      <c r="AR950" s="52"/>
      <c r="AS950" s="52"/>
      <c r="AT950" s="52"/>
      <c r="AU950" s="52"/>
      <c r="AV950" s="52"/>
      <c r="AW950" s="52"/>
      <c r="AX950" s="52"/>
      <c r="AY950" s="96"/>
      <c r="AZ950" s="52"/>
      <c r="BJ950" s="76">
        <v>1625095</v>
      </c>
      <c r="BK950" s="75" t="s">
        <v>1572</v>
      </c>
      <c r="BL950" s="75" t="s">
        <v>1605</v>
      </c>
      <c r="BM950" s="75" t="s">
        <v>2374</v>
      </c>
      <c r="BN950" s="77" t="s">
        <v>2375</v>
      </c>
      <c r="BO950" s="78">
        <v>400</v>
      </c>
      <c r="BP950" s="75" t="s">
        <v>5990</v>
      </c>
      <c r="BQ950" s="80">
        <v>45194</v>
      </c>
      <c r="BR950" s="75" t="s">
        <v>5991</v>
      </c>
      <c r="BS950" s="75" t="s">
        <v>1837</v>
      </c>
      <c r="BT950" s="75">
        <v>800</v>
      </c>
      <c r="BU950" s="75">
        <v>0</v>
      </c>
    </row>
    <row r="951" ht="84" spans="27:73">
      <c r="AA951" s="46">
        <v>1841563</v>
      </c>
      <c r="AB951" s="44" t="s">
        <v>2745</v>
      </c>
      <c r="AC951" s="44" t="s">
        <v>1605</v>
      </c>
      <c r="AD951" s="45" t="s">
        <v>1631</v>
      </c>
      <c r="AE951" s="44" t="s">
        <v>1632</v>
      </c>
      <c r="AF951" s="44">
        <v>400</v>
      </c>
      <c r="AG951" s="44">
        <v>0</v>
      </c>
      <c r="AH951" s="44">
        <f t="shared" si="153"/>
        <v>200</v>
      </c>
      <c r="AI951" s="44" t="s">
        <v>5992</v>
      </c>
      <c r="AJ951" s="50">
        <v>45534</v>
      </c>
      <c r="AK951" s="49" t="s">
        <v>5993</v>
      </c>
      <c r="AL951" s="44" t="s">
        <v>1608</v>
      </c>
      <c r="AQ951" s="52"/>
      <c r="AR951" s="52"/>
      <c r="AS951" s="52"/>
      <c r="AT951" s="52"/>
      <c r="AU951" s="52"/>
      <c r="AV951" s="52"/>
      <c r="AW951" s="52"/>
      <c r="AX951" s="52"/>
      <c r="AY951" s="96"/>
      <c r="AZ951" s="52"/>
      <c r="BJ951" s="76">
        <v>1625095</v>
      </c>
      <c r="BK951" s="75" t="s">
        <v>1572</v>
      </c>
      <c r="BL951" s="75" t="s">
        <v>1605</v>
      </c>
      <c r="BM951" s="75" t="s">
        <v>195</v>
      </c>
      <c r="BN951" s="77" t="s">
        <v>5586</v>
      </c>
      <c r="BO951" s="78">
        <v>2000</v>
      </c>
      <c r="BP951" s="75" t="s">
        <v>5994</v>
      </c>
      <c r="BQ951" s="80">
        <v>45194</v>
      </c>
      <c r="BR951" s="75" t="s">
        <v>5588</v>
      </c>
      <c r="BS951" s="75" t="s">
        <v>1613</v>
      </c>
      <c r="BT951" s="75">
        <v>4000</v>
      </c>
      <c r="BU951" s="75">
        <v>0</v>
      </c>
    </row>
    <row r="952" ht="40.5" spans="27:73">
      <c r="AA952" s="46">
        <v>1841563</v>
      </c>
      <c r="AB952" s="44" t="s">
        <v>2745</v>
      </c>
      <c r="AC952" s="44" t="s">
        <v>1605</v>
      </c>
      <c r="AD952" s="45" t="s">
        <v>3884</v>
      </c>
      <c r="AE952" s="44" t="s">
        <v>3885</v>
      </c>
      <c r="AF952" s="44">
        <v>400</v>
      </c>
      <c r="AG952" s="44">
        <v>0</v>
      </c>
      <c r="AH952" s="44">
        <f t="shared" si="153"/>
        <v>200</v>
      </c>
      <c r="AI952" s="44" t="s">
        <v>5995</v>
      </c>
      <c r="AJ952" s="50">
        <v>45534</v>
      </c>
      <c r="AK952" s="49" t="s">
        <v>5996</v>
      </c>
      <c r="AL952" s="44" t="s">
        <v>1608</v>
      </c>
      <c r="AQ952" s="52"/>
      <c r="AR952" s="52"/>
      <c r="AS952" s="52"/>
      <c r="AT952" s="52"/>
      <c r="AU952" s="52"/>
      <c r="AV952" s="52"/>
      <c r="AW952" s="52"/>
      <c r="AX952" s="52"/>
      <c r="AY952" s="96"/>
      <c r="AZ952" s="52"/>
      <c r="BJ952" s="76">
        <v>1625214</v>
      </c>
      <c r="BK952" s="75" t="s">
        <v>1572</v>
      </c>
      <c r="BL952" s="75" t="s">
        <v>1605</v>
      </c>
      <c r="BM952" s="75" t="s">
        <v>1344</v>
      </c>
      <c r="BN952" s="77" t="s">
        <v>1538</v>
      </c>
      <c r="BO952" s="78">
        <v>245</v>
      </c>
      <c r="BP952" s="75" t="s">
        <v>5997</v>
      </c>
      <c r="BQ952" s="80">
        <v>45194</v>
      </c>
      <c r="BR952" s="75" t="s">
        <v>5601</v>
      </c>
      <c r="BS952" s="75" t="s">
        <v>5998</v>
      </c>
      <c r="BT952" s="75">
        <v>490</v>
      </c>
      <c r="BU952" s="75">
        <v>0</v>
      </c>
    </row>
    <row r="953" ht="36" spans="27:73">
      <c r="AA953" s="46">
        <v>1841578</v>
      </c>
      <c r="AB953" s="44" t="s">
        <v>2745</v>
      </c>
      <c r="AC953" s="44" t="s">
        <v>1605</v>
      </c>
      <c r="AD953" s="45" t="s">
        <v>5999</v>
      </c>
      <c r="AE953" s="44" t="s">
        <v>497</v>
      </c>
      <c r="AF953" s="44">
        <v>150</v>
      </c>
      <c r="AG953" s="44">
        <v>0</v>
      </c>
      <c r="AH953" s="44">
        <f t="shared" si="153"/>
        <v>75</v>
      </c>
      <c r="AI953" s="44" t="s">
        <v>6000</v>
      </c>
      <c r="AJ953" s="50">
        <v>45534</v>
      </c>
      <c r="AK953" s="49" t="s">
        <v>6001</v>
      </c>
      <c r="AL953" s="44" t="s">
        <v>1608</v>
      </c>
      <c r="AQ953" s="52"/>
      <c r="AR953" s="52"/>
      <c r="AS953" s="52"/>
      <c r="AT953" s="52"/>
      <c r="AU953" s="52"/>
      <c r="AV953" s="52"/>
      <c r="AW953" s="52"/>
      <c r="AX953" s="52"/>
      <c r="AY953" s="96"/>
      <c r="AZ953" s="52"/>
      <c r="BJ953" s="76">
        <v>1625214</v>
      </c>
      <c r="BK953" s="75" t="s">
        <v>1572</v>
      </c>
      <c r="BL953" s="75" t="s">
        <v>1605</v>
      </c>
      <c r="BM953" s="75" t="s">
        <v>1344</v>
      </c>
      <c r="BN953" s="77" t="s">
        <v>1538</v>
      </c>
      <c r="BO953" s="78">
        <v>245</v>
      </c>
      <c r="BP953" s="75" t="s">
        <v>6002</v>
      </c>
      <c r="BQ953" s="80">
        <v>45194</v>
      </c>
      <c r="BR953" s="75" t="s">
        <v>5610</v>
      </c>
      <c r="BS953" s="75" t="s">
        <v>5998</v>
      </c>
      <c r="BT953" s="75">
        <v>490</v>
      </c>
      <c r="BU953" s="75">
        <v>0</v>
      </c>
    </row>
    <row r="954" ht="36" spans="27:73">
      <c r="AA954" s="46">
        <v>1841578</v>
      </c>
      <c r="AB954" s="44" t="s">
        <v>2745</v>
      </c>
      <c r="AC954" s="44" t="s">
        <v>1605</v>
      </c>
      <c r="AD954" s="45" t="s">
        <v>5999</v>
      </c>
      <c r="AE954" s="44" t="s">
        <v>497</v>
      </c>
      <c r="AF954" s="44">
        <v>150</v>
      </c>
      <c r="AG954" s="44">
        <v>0</v>
      </c>
      <c r="AH954" s="44">
        <f t="shared" si="153"/>
        <v>75</v>
      </c>
      <c r="AI954" s="44" t="s">
        <v>6003</v>
      </c>
      <c r="AJ954" s="50">
        <v>45534</v>
      </c>
      <c r="AK954" s="49" t="s">
        <v>6004</v>
      </c>
      <c r="AL954" s="44" t="s">
        <v>1608</v>
      </c>
      <c r="AQ954" s="52"/>
      <c r="AR954" s="52"/>
      <c r="AS954" s="52"/>
      <c r="AT954" s="52"/>
      <c r="AU954" s="52"/>
      <c r="AV954" s="52"/>
      <c r="AW954" s="52"/>
      <c r="AX954" s="52"/>
      <c r="AY954" s="96"/>
      <c r="AZ954" s="52"/>
      <c r="BJ954" s="76">
        <v>1625214</v>
      </c>
      <c r="BK954" s="75" t="s">
        <v>1572</v>
      </c>
      <c r="BL954" s="75" t="s">
        <v>1605</v>
      </c>
      <c r="BM954" s="75" t="s">
        <v>1344</v>
      </c>
      <c r="BN954" s="77" t="s">
        <v>1538</v>
      </c>
      <c r="BO954" s="78">
        <v>245</v>
      </c>
      <c r="BP954" s="75" t="s">
        <v>6005</v>
      </c>
      <c r="BQ954" s="80">
        <v>45194</v>
      </c>
      <c r="BR954" s="75" t="s">
        <v>5596</v>
      </c>
      <c r="BS954" s="75" t="s">
        <v>5998</v>
      </c>
      <c r="BT954" s="75">
        <v>490</v>
      </c>
      <c r="BU954" s="75">
        <v>0</v>
      </c>
    </row>
    <row r="955" ht="36" spans="27:73">
      <c r="AA955" s="46">
        <v>1841578</v>
      </c>
      <c r="AB955" s="44" t="s">
        <v>2745</v>
      </c>
      <c r="AC955" s="44" t="s">
        <v>1605</v>
      </c>
      <c r="AD955" s="45" t="s">
        <v>5999</v>
      </c>
      <c r="AE955" s="44" t="s">
        <v>497</v>
      </c>
      <c r="AF955" s="44">
        <v>150</v>
      </c>
      <c r="AG955" s="44">
        <v>0</v>
      </c>
      <c r="AH955" s="44">
        <f t="shared" si="153"/>
        <v>75</v>
      </c>
      <c r="AI955" s="44" t="s">
        <v>6006</v>
      </c>
      <c r="AJ955" s="50">
        <v>45534</v>
      </c>
      <c r="AK955" s="49" t="s">
        <v>6007</v>
      </c>
      <c r="AL955" s="44" t="s">
        <v>1608</v>
      </c>
      <c r="AQ955" s="52"/>
      <c r="AR955" s="52"/>
      <c r="AS955" s="52"/>
      <c r="AT955" s="52"/>
      <c r="AU955" s="52"/>
      <c r="AV955" s="52"/>
      <c r="AW955" s="52"/>
      <c r="AX955" s="52"/>
      <c r="AY955" s="96"/>
      <c r="AZ955" s="52"/>
      <c r="BJ955" s="76">
        <v>1625214</v>
      </c>
      <c r="BK955" s="75" t="s">
        <v>1572</v>
      </c>
      <c r="BL955" s="75" t="s">
        <v>1605</v>
      </c>
      <c r="BM955" s="75" t="s">
        <v>1344</v>
      </c>
      <c r="BN955" s="77" t="s">
        <v>1538</v>
      </c>
      <c r="BO955" s="78">
        <v>245</v>
      </c>
      <c r="BP955" s="75" t="s">
        <v>6008</v>
      </c>
      <c r="BQ955" s="80">
        <v>45194</v>
      </c>
      <c r="BR955" s="75" t="s">
        <v>5606</v>
      </c>
      <c r="BS955" s="75" t="s">
        <v>5998</v>
      </c>
      <c r="BT955" s="75">
        <v>490</v>
      </c>
      <c r="BU955" s="75">
        <v>0</v>
      </c>
    </row>
    <row r="956" ht="48" spans="27:73">
      <c r="AA956" s="46">
        <v>1841578</v>
      </c>
      <c r="AB956" s="44" t="s">
        <v>2745</v>
      </c>
      <c r="AC956" s="44" t="s">
        <v>1605</v>
      </c>
      <c r="AD956" s="45" t="s">
        <v>5999</v>
      </c>
      <c r="AE956" s="44" t="s">
        <v>497</v>
      </c>
      <c r="AF956" s="44">
        <v>150</v>
      </c>
      <c r="AG956" s="44">
        <v>0</v>
      </c>
      <c r="AH956" s="44">
        <f t="shared" si="153"/>
        <v>75</v>
      </c>
      <c r="AI956" s="44" t="s">
        <v>6009</v>
      </c>
      <c r="AJ956" s="50">
        <v>45534</v>
      </c>
      <c r="AK956" s="49" t="s">
        <v>6010</v>
      </c>
      <c r="AL956" s="44" t="s">
        <v>1608</v>
      </c>
      <c r="AQ956" s="52"/>
      <c r="AR956" s="52"/>
      <c r="AS956" s="52"/>
      <c r="AT956" s="52"/>
      <c r="AU956" s="52"/>
      <c r="AV956" s="52"/>
      <c r="AW956" s="52"/>
      <c r="AX956" s="52"/>
      <c r="AY956" s="96"/>
      <c r="AZ956" s="52"/>
      <c r="BJ956" s="76">
        <v>1626768</v>
      </c>
      <c r="BK956" s="75" t="s">
        <v>1622</v>
      </c>
      <c r="BL956" s="75" t="s">
        <v>1623</v>
      </c>
      <c r="BM956" s="75" t="s">
        <v>6011</v>
      </c>
      <c r="BN956" s="77" t="s">
        <v>4238</v>
      </c>
      <c r="BO956" s="78">
        <v>700</v>
      </c>
      <c r="BP956" s="75" t="s">
        <v>6012</v>
      </c>
      <c r="BQ956" s="80">
        <v>45196</v>
      </c>
      <c r="BR956" s="75" t="s">
        <v>6013</v>
      </c>
      <c r="BS956" s="75" t="s">
        <v>1608</v>
      </c>
      <c r="BT956" s="75">
        <v>800</v>
      </c>
      <c r="BU956" s="75">
        <v>600</v>
      </c>
    </row>
    <row r="957" ht="36" spans="27:73">
      <c r="AA957" s="46">
        <v>1841578</v>
      </c>
      <c r="AB957" s="44" t="s">
        <v>2745</v>
      </c>
      <c r="AC957" s="44" t="s">
        <v>1605</v>
      </c>
      <c r="AD957" s="45" t="s">
        <v>5999</v>
      </c>
      <c r="AE957" s="44" t="s">
        <v>497</v>
      </c>
      <c r="AF957" s="44">
        <v>150</v>
      </c>
      <c r="AG957" s="44">
        <v>0</v>
      </c>
      <c r="AH957" s="44">
        <f t="shared" si="153"/>
        <v>75</v>
      </c>
      <c r="AI957" s="44" t="s">
        <v>6014</v>
      </c>
      <c r="AJ957" s="50">
        <v>45534</v>
      </c>
      <c r="AK957" s="49" t="s">
        <v>6015</v>
      </c>
      <c r="AL957" s="44" t="s">
        <v>1608</v>
      </c>
      <c r="AQ957" s="52"/>
      <c r="AR957" s="52"/>
      <c r="AS957" s="52"/>
      <c r="AT957" s="52"/>
      <c r="AU957" s="52"/>
      <c r="AV957" s="52"/>
      <c r="AW957" s="52"/>
      <c r="AX957" s="52"/>
      <c r="AY957" s="96"/>
      <c r="AZ957" s="52"/>
      <c r="BJ957" s="76">
        <v>1627066</v>
      </c>
      <c r="BK957" s="75" t="s">
        <v>1572</v>
      </c>
      <c r="BL957" s="75" t="s">
        <v>1605</v>
      </c>
      <c r="BM957" s="75" t="s">
        <v>6016</v>
      </c>
      <c r="BN957" s="77" t="s">
        <v>40</v>
      </c>
      <c r="BO957" s="78">
        <v>150</v>
      </c>
      <c r="BP957" s="75" t="s">
        <v>6017</v>
      </c>
      <c r="BQ957" s="80">
        <v>45196</v>
      </c>
      <c r="BR957" s="75" t="s">
        <v>6018</v>
      </c>
      <c r="BS957" s="75" t="s">
        <v>1608</v>
      </c>
      <c r="BT957" s="75">
        <v>300</v>
      </c>
      <c r="BU957" s="75">
        <v>0</v>
      </c>
    </row>
    <row r="958" ht="48" spans="27:73">
      <c r="AA958" s="46">
        <v>1841578</v>
      </c>
      <c r="AB958" s="44" t="s">
        <v>2745</v>
      </c>
      <c r="AC958" s="44" t="s">
        <v>1605</v>
      </c>
      <c r="AD958" s="45" t="s">
        <v>5999</v>
      </c>
      <c r="AE958" s="44" t="s">
        <v>497</v>
      </c>
      <c r="AF958" s="44">
        <v>150</v>
      </c>
      <c r="AG958" s="44">
        <v>0</v>
      </c>
      <c r="AH958" s="44">
        <f t="shared" si="153"/>
        <v>75</v>
      </c>
      <c r="AI958" s="44" t="s">
        <v>6019</v>
      </c>
      <c r="AJ958" s="50">
        <v>45534</v>
      </c>
      <c r="AK958" s="49" t="s">
        <v>6020</v>
      </c>
      <c r="AL958" s="44" t="s">
        <v>1608</v>
      </c>
      <c r="AQ958" s="52"/>
      <c r="AR958" s="52"/>
      <c r="AS958" s="52"/>
      <c r="AT958" s="52"/>
      <c r="AU958" s="52"/>
      <c r="AV958" s="52"/>
      <c r="AW958" s="52"/>
      <c r="AX958" s="52"/>
      <c r="AY958" s="96"/>
      <c r="AZ958" s="52"/>
      <c r="BJ958" s="76">
        <v>1627066</v>
      </c>
      <c r="BK958" s="75" t="s">
        <v>1572</v>
      </c>
      <c r="BL958" s="75" t="s">
        <v>1605</v>
      </c>
      <c r="BM958" s="75" t="s">
        <v>6021</v>
      </c>
      <c r="BN958" s="77" t="s">
        <v>40</v>
      </c>
      <c r="BO958" s="78">
        <v>200</v>
      </c>
      <c r="BP958" s="75" t="s">
        <v>6022</v>
      </c>
      <c r="BQ958" s="80">
        <v>45196</v>
      </c>
      <c r="BR958" s="75" t="s">
        <v>6023</v>
      </c>
      <c r="BS958" s="75" t="s">
        <v>1608</v>
      </c>
      <c r="BT958" s="75">
        <v>400</v>
      </c>
      <c r="BU958" s="75">
        <v>0</v>
      </c>
    </row>
    <row r="959" ht="36" spans="27:73">
      <c r="AA959" s="46">
        <v>1841578</v>
      </c>
      <c r="AB959" s="44" t="s">
        <v>2745</v>
      </c>
      <c r="AC959" s="44" t="s">
        <v>1605</v>
      </c>
      <c r="AD959" s="45" t="s">
        <v>5999</v>
      </c>
      <c r="AE959" s="44" t="s">
        <v>497</v>
      </c>
      <c r="AF959" s="44">
        <v>150</v>
      </c>
      <c r="AG959" s="44">
        <v>0</v>
      </c>
      <c r="AH959" s="44">
        <f t="shared" si="153"/>
        <v>75</v>
      </c>
      <c r="AI959" s="44" t="s">
        <v>6024</v>
      </c>
      <c r="AJ959" s="50">
        <v>45534</v>
      </c>
      <c r="AK959" s="49" t="s">
        <v>6025</v>
      </c>
      <c r="AL959" s="44" t="s">
        <v>1608</v>
      </c>
      <c r="AQ959" s="52"/>
      <c r="AR959" s="52"/>
      <c r="AS959" s="52"/>
      <c r="AT959" s="52"/>
      <c r="AU959" s="52"/>
      <c r="AV959" s="52"/>
      <c r="AW959" s="52"/>
      <c r="AX959" s="52"/>
      <c r="AY959" s="96"/>
      <c r="AZ959" s="52"/>
      <c r="BJ959" s="76">
        <v>1627072</v>
      </c>
      <c r="BK959" s="75" t="s">
        <v>1572</v>
      </c>
      <c r="BL959" s="75" t="s">
        <v>1605</v>
      </c>
      <c r="BM959" s="75" t="s">
        <v>813</v>
      </c>
      <c r="BN959" s="77" t="s">
        <v>814</v>
      </c>
      <c r="BO959" s="78">
        <v>75</v>
      </c>
      <c r="BP959" s="75" t="s">
        <v>6026</v>
      </c>
      <c r="BQ959" s="80">
        <v>45196</v>
      </c>
      <c r="BR959" s="75" t="s">
        <v>6027</v>
      </c>
      <c r="BS959" s="75" t="s">
        <v>1754</v>
      </c>
      <c r="BT959" s="75">
        <v>150</v>
      </c>
      <c r="BU959" s="75">
        <v>0</v>
      </c>
    </row>
    <row r="960" ht="36" spans="27:73">
      <c r="AA960" s="46">
        <v>1841578</v>
      </c>
      <c r="AB960" s="44" t="s">
        <v>2745</v>
      </c>
      <c r="AC960" s="44" t="s">
        <v>1605</v>
      </c>
      <c r="AD960" s="45" t="s">
        <v>493</v>
      </c>
      <c r="AE960" s="44" t="s">
        <v>6028</v>
      </c>
      <c r="AF960" s="44">
        <v>100</v>
      </c>
      <c r="AG960" s="44">
        <v>0</v>
      </c>
      <c r="AH960" s="44">
        <f t="shared" si="153"/>
        <v>50</v>
      </c>
      <c r="AI960" s="44" t="s">
        <v>6029</v>
      </c>
      <c r="AJ960" s="50">
        <v>45534</v>
      </c>
      <c r="AK960" s="49" t="s">
        <v>6030</v>
      </c>
      <c r="AL960" s="44" t="s">
        <v>1608</v>
      </c>
      <c r="AQ960" s="52"/>
      <c r="AR960" s="52"/>
      <c r="AS960" s="52"/>
      <c r="AT960" s="52"/>
      <c r="AU960" s="52"/>
      <c r="AV960" s="52"/>
      <c r="AW960" s="52"/>
      <c r="AX960" s="52"/>
      <c r="AY960" s="96"/>
      <c r="AZ960" s="52"/>
      <c r="BJ960" s="76">
        <v>1627072</v>
      </c>
      <c r="BK960" s="75" t="s">
        <v>1572</v>
      </c>
      <c r="BL960" s="75" t="s">
        <v>1605</v>
      </c>
      <c r="BM960" s="75" t="s">
        <v>813</v>
      </c>
      <c r="BN960" s="77" t="s">
        <v>814</v>
      </c>
      <c r="BO960" s="78">
        <v>75</v>
      </c>
      <c r="BP960" s="75" t="s">
        <v>6031</v>
      </c>
      <c r="BQ960" s="80">
        <v>45196</v>
      </c>
      <c r="BR960" s="75" t="s">
        <v>6032</v>
      </c>
      <c r="BS960" s="75" t="s">
        <v>1754</v>
      </c>
      <c r="BT960" s="75">
        <v>150</v>
      </c>
      <c r="BU960" s="75">
        <v>0</v>
      </c>
    </row>
    <row r="961" ht="36" spans="27:73">
      <c r="AA961" s="46">
        <v>1841578</v>
      </c>
      <c r="AB961" s="44" t="s">
        <v>2745</v>
      </c>
      <c r="AC961" s="44" t="s">
        <v>1605</v>
      </c>
      <c r="AD961" s="45" t="s">
        <v>493</v>
      </c>
      <c r="AE961" s="44" t="s">
        <v>6028</v>
      </c>
      <c r="AF961" s="44">
        <v>100</v>
      </c>
      <c r="AG961" s="44">
        <v>0</v>
      </c>
      <c r="AH961" s="44">
        <f t="shared" si="153"/>
        <v>50</v>
      </c>
      <c r="AI961" s="44" t="s">
        <v>6033</v>
      </c>
      <c r="AJ961" s="50">
        <v>45534</v>
      </c>
      <c r="AK961" s="49" t="s">
        <v>6034</v>
      </c>
      <c r="AL961" s="44" t="s">
        <v>1608</v>
      </c>
      <c r="AQ961" s="52"/>
      <c r="AR961" s="52"/>
      <c r="AS961" s="52"/>
      <c r="AT961" s="52"/>
      <c r="AU961" s="52"/>
      <c r="AV961" s="52"/>
      <c r="AW961" s="52"/>
      <c r="AX961" s="52"/>
      <c r="AY961" s="96"/>
      <c r="AZ961" s="52"/>
      <c r="BJ961" s="76">
        <v>1627072</v>
      </c>
      <c r="BK961" s="75" t="s">
        <v>1572</v>
      </c>
      <c r="BL961" s="75" t="s">
        <v>1605</v>
      </c>
      <c r="BM961" s="75" t="s">
        <v>813</v>
      </c>
      <c r="BN961" s="77" t="s">
        <v>814</v>
      </c>
      <c r="BO961" s="78">
        <v>75</v>
      </c>
      <c r="BP961" s="75" t="s">
        <v>6035</v>
      </c>
      <c r="BQ961" s="80">
        <v>45196</v>
      </c>
      <c r="BR961" s="75" t="s">
        <v>6036</v>
      </c>
      <c r="BS961" s="75" t="s">
        <v>1754</v>
      </c>
      <c r="BT961" s="75">
        <v>150</v>
      </c>
      <c r="BU961" s="75">
        <v>0</v>
      </c>
    </row>
    <row r="962" ht="36" spans="27:73">
      <c r="AA962" s="46">
        <v>1841578</v>
      </c>
      <c r="AB962" s="44" t="s">
        <v>2745</v>
      </c>
      <c r="AC962" s="44" t="s">
        <v>1605</v>
      </c>
      <c r="AD962" s="45" t="s">
        <v>493</v>
      </c>
      <c r="AE962" s="44" t="s">
        <v>6028</v>
      </c>
      <c r="AF962" s="44">
        <v>100</v>
      </c>
      <c r="AG962" s="44">
        <v>0</v>
      </c>
      <c r="AH962" s="44">
        <f t="shared" si="153"/>
        <v>50</v>
      </c>
      <c r="AI962" s="44" t="s">
        <v>6037</v>
      </c>
      <c r="AJ962" s="50">
        <v>45534</v>
      </c>
      <c r="AK962" s="49" t="s">
        <v>6038</v>
      </c>
      <c r="AL962" s="44" t="s">
        <v>1608</v>
      </c>
      <c r="AQ962" s="52"/>
      <c r="AR962" s="52"/>
      <c r="AS962" s="52"/>
      <c r="AT962" s="52"/>
      <c r="AU962" s="52"/>
      <c r="AV962" s="52"/>
      <c r="AW962" s="52"/>
      <c r="AX962" s="52"/>
      <c r="AY962" s="96"/>
      <c r="AZ962" s="52"/>
      <c r="BJ962" s="76">
        <v>1627072</v>
      </c>
      <c r="BK962" s="75" t="s">
        <v>1572</v>
      </c>
      <c r="BL962" s="75" t="s">
        <v>1605</v>
      </c>
      <c r="BM962" s="75" t="s">
        <v>813</v>
      </c>
      <c r="BN962" s="77" t="s">
        <v>814</v>
      </c>
      <c r="BO962" s="78">
        <v>75</v>
      </c>
      <c r="BP962" s="75" t="s">
        <v>6039</v>
      </c>
      <c r="BQ962" s="80">
        <v>45196</v>
      </c>
      <c r="BR962" s="75" t="s">
        <v>6040</v>
      </c>
      <c r="BS962" s="75" t="s">
        <v>1754</v>
      </c>
      <c r="BT962" s="75">
        <v>150</v>
      </c>
      <c r="BU962" s="75">
        <v>0</v>
      </c>
    </row>
    <row r="963" ht="36" spans="27:73">
      <c r="AA963" s="46">
        <v>1841578</v>
      </c>
      <c r="AB963" s="44" t="s">
        <v>2745</v>
      </c>
      <c r="AC963" s="44" t="s">
        <v>1605</v>
      </c>
      <c r="AD963" s="45" t="s">
        <v>493</v>
      </c>
      <c r="AE963" s="44" t="s">
        <v>6028</v>
      </c>
      <c r="AF963" s="44">
        <v>100</v>
      </c>
      <c r="AG963" s="44">
        <v>0</v>
      </c>
      <c r="AH963" s="44">
        <f t="shared" si="153"/>
        <v>50</v>
      </c>
      <c r="AI963" s="44" t="s">
        <v>6041</v>
      </c>
      <c r="AJ963" s="50">
        <v>45534</v>
      </c>
      <c r="AK963" s="49" t="s">
        <v>6042</v>
      </c>
      <c r="AL963" s="44" t="s">
        <v>1608</v>
      </c>
      <c r="AQ963" s="52"/>
      <c r="AR963" s="52"/>
      <c r="AS963" s="52"/>
      <c r="AT963" s="52"/>
      <c r="AU963" s="52"/>
      <c r="AV963" s="52"/>
      <c r="AW963" s="52"/>
      <c r="AX963" s="52"/>
      <c r="AY963" s="96"/>
      <c r="AZ963" s="52"/>
      <c r="BJ963" s="76">
        <v>1627072</v>
      </c>
      <c r="BK963" s="75" t="s">
        <v>1572</v>
      </c>
      <c r="BL963" s="75" t="s">
        <v>1605</v>
      </c>
      <c r="BM963" s="75" t="s">
        <v>813</v>
      </c>
      <c r="BN963" s="77" t="s">
        <v>814</v>
      </c>
      <c r="BO963" s="78">
        <v>75</v>
      </c>
      <c r="BP963" s="75" t="s">
        <v>6043</v>
      </c>
      <c r="BQ963" s="80">
        <v>45196</v>
      </c>
      <c r="BR963" s="75" t="s">
        <v>6044</v>
      </c>
      <c r="BS963" s="75" t="s">
        <v>1754</v>
      </c>
      <c r="BT963" s="75">
        <v>150</v>
      </c>
      <c r="BU963" s="75">
        <v>0</v>
      </c>
    </row>
    <row r="964" ht="36" spans="27:73">
      <c r="AA964" s="46">
        <v>1841578</v>
      </c>
      <c r="AB964" s="44" t="s">
        <v>2745</v>
      </c>
      <c r="AC964" s="44" t="s">
        <v>1605</v>
      </c>
      <c r="AD964" s="45" t="s">
        <v>493</v>
      </c>
      <c r="AE964" s="44" t="s">
        <v>6028</v>
      </c>
      <c r="AF964" s="44">
        <v>100</v>
      </c>
      <c r="AG964" s="44">
        <v>0</v>
      </c>
      <c r="AH964" s="44">
        <f t="shared" si="153"/>
        <v>50</v>
      </c>
      <c r="AI964" s="44" t="s">
        <v>6045</v>
      </c>
      <c r="AJ964" s="50">
        <v>45534</v>
      </c>
      <c r="AK964" s="49" t="s">
        <v>6046</v>
      </c>
      <c r="AL964" s="44" t="s">
        <v>1608</v>
      </c>
      <c r="AQ964" s="52"/>
      <c r="AR964" s="52"/>
      <c r="AS964" s="52"/>
      <c r="AT964" s="52"/>
      <c r="AU964" s="52"/>
      <c r="AV964" s="52"/>
      <c r="AW964" s="52"/>
      <c r="AX964" s="52"/>
      <c r="AY964" s="96"/>
      <c r="AZ964" s="52"/>
      <c r="BJ964" s="76">
        <v>1627072</v>
      </c>
      <c r="BK964" s="75" t="s">
        <v>1572</v>
      </c>
      <c r="BL964" s="75" t="s">
        <v>1605</v>
      </c>
      <c r="BM964" s="75" t="s">
        <v>813</v>
      </c>
      <c r="BN964" s="77" t="s">
        <v>814</v>
      </c>
      <c r="BO964" s="78">
        <v>75</v>
      </c>
      <c r="BP964" s="75" t="s">
        <v>6047</v>
      </c>
      <c r="BQ964" s="80">
        <v>45196</v>
      </c>
      <c r="BR964" s="75" t="s">
        <v>6048</v>
      </c>
      <c r="BS964" s="75" t="s">
        <v>1754</v>
      </c>
      <c r="BT964" s="75">
        <v>150</v>
      </c>
      <c r="BU964" s="75">
        <v>0</v>
      </c>
    </row>
    <row r="965" ht="36" spans="27:73">
      <c r="AA965" s="46">
        <v>1841578</v>
      </c>
      <c r="AB965" s="44" t="s">
        <v>2745</v>
      </c>
      <c r="AC965" s="44" t="s">
        <v>1605</v>
      </c>
      <c r="AD965" s="45" t="s">
        <v>493</v>
      </c>
      <c r="AE965" s="44" t="s">
        <v>6028</v>
      </c>
      <c r="AF965" s="44">
        <v>100</v>
      </c>
      <c r="AG965" s="44">
        <v>0</v>
      </c>
      <c r="AH965" s="44">
        <f t="shared" ref="AH965:AH1028" si="154">+(AF965+AG965)*0.5</f>
        <v>50</v>
      </c>
      <c r="AI965" s="44" t="s">
        <v>6049</v>
      </c>
      <c r="AJ965" s="50">
        <v>45534</v>
      </c>
      <c r="AK965" s="49" t="s">
        <v>6050</v>
      </c>
      <c r="AL965" s="44" t="s">
        <v>1608</v>
      </c>
      <c r="AQ965" s="52"/>
      <c r="AR965" s="52"/>
      <c r="AS965" s="52"/>
      <c r="AT965" s="52"/>
      <c r="AU965" s="52"/>
      <c r="AV965" s="52"/>
      <c r="AW965" s="52"/>
      <c r="AX965" s="52"/>
      <c r="AY965" s="96"/>
      <c r="AZ965" s="52"/>
      <c r="BJ965" s="76">
        <v>1627072</v>
      </c>
      <c r="BK965" s="75" t="s">
        <v>1572</v>
      </c>
      <c r="BL965" s="75" t="s">
        <v>1605</v>
      </c>
      <c r="BM965" s="75" t="s">
        <v>1356</v>
      </c>
      <c r="BN965" s="77" t="s">
        <v>289</v>
      </c>
      <c r="BO965" s="78">
        <v>45</v>
      </c>
      <c r="BP965" s="75" t="s">
        <v>6051</v>
      </c>
      <c r="BQ965" s="80">
        <v>45196</v>
      </c>
      <c r="BR965" s="75" t="s">
        <v>6052</v>
      </c>
      <c r="BS965" s="75" t="s">
        <v>1754</v>
      </c>
      <c r="BT965" s="75">
        <v>90</v>
      </c>
      <c r="BU965" s="75">
        <v>0</v>
      </c>
    </row>
    <row r="966" ht="36" spans="27:73">
      <c r="AA966" s="46">
        <v>1841578</v>
      </c>
      <c r="AB966" s="44" t="s">
        <v>2745</v>
      </c>
      <c r="AC966" s="44" t="s">
        <v>1605</v>
      </c>
      <c r="AD966" s="45" t="s">
        <v>1303</v>
      </c>
      <c r="AE966" s="44" t="s">
        <v>1965</v>
      </c>
      <c r="AF966" s="44">
        <v>30</v>
      </c>
      <c r="AG966" s="44">
        <v>0</v>
      </c>
      <c r="AH966" s="44">
        <f t="shared" si="154"/>
        <v>15</v>
      </c>
      <c r="AI966" s="44" t="s">
        <v>6053</v>
      </c>
      <c r="AJ966" s="50">
        <v>45534</v>
      </c>
      <c r="AK966" s="49" t="s">
        <v>5473</v>
      </c>
      <c r="AL966" s="44" t="s">
        <v>1608</v>
      </c>
      <c r="AQ966" s="52"/>
      <c r="AR966" s="52"/>
      <c r="AS966" s="52"/>
      <c r="AT966" s="52"/>
      <c r="AU966" s="52"/>
      <c r="AV966" s="52"/>
      <c r="AW966" s="52"/>
      <c r="AX966" s="52"/>
      <c r="AY966" s="96"/>
      <c r="AZ966" s="52"/>
      <c r="BJ966" s="76">
        <v>1627072</v>
      </c>
      <c r="BK966" s="75" t="s">
        <v>1572</v>
      </c>
      <c r="BL966" s="75" t="s">
        <v>1605</v>
      </c>
      <c r="BM966" s="75" t="s">
        <v>102</v>
      </c>
      <c r="BN966" s="77" t="s">
        <v>1704</v>
      </c>
      <c r="BO966" s="78">
        <v>12.5</v>
      </c>
      <c r="BP966" s="75" t="s">
        <v>6054</v>
      </c>
      <c r="BQ966" s="80">
        <v>45196</v>
      </c>
      <c r="BR966" s="75" t="s">
        <v>1973</v>
      </c>
      <c r="BS966" s="75" t="s">
        <v>1613</v>
      </c>
      <c r="BT966" s="75">
        <v>25</v>
      </c>
      <c r="BU966" s="75">
        <v>0</v>
      </c>
    </row>
    <row r="967" ht="40.5" spans="27:73">
      <c r="AA967" s="46">
        <v>1841578</v>
      </c>
      <c r="AB967" s="44" t="s">
        <v>2745</v>
      </c>
      <c r="AC967" s="44" t="s">
        <v>1605</v>
      </c>
      <c r="AD967" s="45" t="s">
        <v>1881</v>
      </c>
      <c r="AE967" s="44" t="s">
        <v>3932</v>
      </c>
      <c r="AF967" s="44">
        <v>365</v>
      </c>
      <c r="AG967" s="44">
        <v>0</v>
      </c>
      <c r="AH967" s="44">
        <f t="shared" si="154"/>
        <v>182.5</v>
      </c>
      <c r="AI967" s="44" t="s">
        <v>6055</v>
      </c>
      <c r="AJ967" s="50">
        <v>45534</v>
      </c>
      <c r="AK967" s="49" t="s">
        <v>6056</v>
      </c>
      <c r="AL967" s="44" t="s">
        <v>1608</v>
      </c>
      <c r="AQ967" s="52"/>
      <c r="AR967" s="52"/>
      <c r="AS967" s="52"/>
      <c r="AT967" s="52"/>
      <c r="AU967" s="52"/>
      <c r="AV967" s="52"/>
      <c r="AW967" s="52"/>
      <c r="AX967" s="52"/>
      <c r="AY967" s="96"/>
      <c r="AZ967" s="52"/>
      <c r="BJ967" s="76">
        <v>1627072</v>
      </c>
      <c r="BK967" s="75" t="s">
        <v>1572</v>
      </c>
      <c r="BL967" s="75" t="s">
        <v>1605</v>
      </c>
      <c r="BM967" s="75" t="s">
        <v>380</v>
      </c>
      <c r="BN967" s="77" t="s">
        <v>5314</v>
      </c>
      <c r="BO967" s="78">
        <v>295</v>
      </c>
      <c r="BP967" s="75" t="s">
        <v>6057</v>
      </c>
      <c r="BQ967" s="80">
        <v>45196</v>
      </c>
      <c r="BR967" s="75" t="s">
        <v>5316</v>
      </c>
      <c r="BS967" s="75" t="s">
        <v>1608</v>
      </c>
      <c r="BT967" s="75">
        <v>590</v>
      </c>
      <c r="BU967" s="75">
        <v>0</v>
      </c>
    </row>
    <row r="968" ht="36" spans="27:73">
      <c r="AA968" s="46">
        <v>1841578</v>
      </c>
      <c r="AB968" s="44" t="s">
        <v>2745</v>
      </c>
      <c r="AC968" s="44" t="s">
        <v>1605</v>
      </c>
      <c r="AD968" s="45" t="s">
        <v>588</v>
      </c>
      <c r="AE968" s="44" t="s">
        <v>2023</v>
      </c>
      <c r="AF968" s="44">
        <v>200</v>
      </c>
      <c r="AG968" s="44">
        <v>0</v>
      </c>
      <c r="AH968" s="44">
        <f t="shared" si="154"/>
        <v>100</v>
      </c>
      <c r="AI968" s="44" t="s">
        <v>6058</v>
      </c>
      <c r="AJ968" s="50">
        <v>45534</v>
      </c>
      <c r="AK968" s="49" t="s">
        <v>6059</v>
      </c>
      <c r="AL968" s="44" t="s">
        <v>1608</v>
      </c>
      <c r="AQ968" s="52"/>
      <c r="AR968" s="52"/>
      <c r="AS968" s="52"/>
      <c r="AT968" s="52"/>
      <c r="AU968" s="52"/>
      <c r="AV968" s="52"/>
      <c r="AW968" s="52"/>
      <c r="AX968" s="52"/>
      <c r="AY968" s="96"/>
      <c r="AZ968" s="52"/>
      <c r="BJ968" s="76">
        <v>1627072</v>
      </c>
      <c r="BK968" s="75" t="s">
        <v>1572</v>
      </c>
      <c r="BL968" s="75" t="s">
        <v>1605</v>
      </c>
      <c r="BM968" s="75" t="s">
        <v>5739</v>
      </c>
      <c r="BN968" s="77" t="s">
        <v>6060</v>
      </c>
      <c r="BO968" s="78">
        <v>400</v>
      </c>
      <c r="BP968" s="75" t="s">
        <v>6061</v>
      </c>
      <c r="BQ968" s="80">
        <v>45196</v>
      </c>
      <c r="BR968" s="75" t="s">
        <v>5742</v>
      </c>
      <c r="BS968" s="75" t="s">
        <v>1613</v>
      </c>
      <c r="BT968" s="75">
        <v>800</v>
      </c>
      <c r="BU968" s="75">
        <v>0</v>
      </c>
    </row>
    <row r="969" ht="36" spans="27:73">
      <c r="AA969" s="46">
        <v>1841578</v>
      </c>
      <c r="AB969" s="44" t="s">
        <v>2745</v>
      </c>
      <c r="AC969" s="44" t="s">
        <v>1605</v>
      </c>
      <c r="AD969" s="45" t="s">
        <v>731</v>
      </c>
      <c r="AE969" s="44" t="s">
        <v>2029</v>
      </c>
      <c r="AF969" s="44">
        <v>200</v>
      </c>
      <c r="AG969" s="44">
        <v>0</v>
      </c>
      <c r="AH969" s="44">
        <f t="shared" si="154"/>
        <v>100</v>
      </c>
      <c r="AI969" s="44" t="s">
        <v>6062</v>
      </c>
      <c r="AJ969" s="50">
        <v>45534</v>
      </c>
      <c r="AK969" s="49" t="s">
        <v>6063</v>
      </c>
      <c r="AL969" s="44" t="s">
        <v>1608</v>
      </c>
      <c r="AQ969" s="52"/>
      <c r="AR969" s="52"/>
      <c r="AS969" s="52"/>
      <c r="AT969" s="52"/>
      <c r="AU969" s="52"/>
      <c r="AV969" s="52"/>
      <c r="AW969" s="52"/>
      <c r="AX969" s="52"/>
      <c r="AY969" s="96"/>
      <c r="AZ969" s="52"/>
      <c r="BJ969" s="76">
        <v>1627072</v>
      </c>
      <c r="BK969" s="75" t="s">
        <v>1572</v>
      </c>
      <c r="BL969" s="75" t="s">
        <v>1605</v>
      </c>
      <c r="BM969" s="75" t="s">
        <v>373</v>
      </c>
      <c r="BN969" s="77" t="s">
        <v>374</v>
      </c>
      <c r="BO969" s="78">
        <v>70</v>
      </c>
      <c r="BP969" s="75" t="s">
        <v>6064</v>
      </c>
      <c r="BQ969" s="80">
        <v>45196</v>
      </c>
      <c r="BR969" s="75" t="s">
        <v>2406</v>
      </c>
      <c r="BS969" s="75" t="s">
        <v>1671</v>
      </c>
      <c r="BT969" s="75">
        <v>140</v>
      </c>
      <c r="BU969" s="75">
        <v>0</v>
      </c>
    </row>
    <row r="970" ht="36" spans="27:73">
      <c r="AA970" s="46">
        <v>1841578</v>
      </c>
      <c r="AB970" s="44" t="s">
        <v>2745</v>
      </c>
      <c r="AC970" s="44" t="s">
        <v>1605</v>
      </c>
      <c r="AD970" s="45" t="s">
        <v>1418</v>
      </c>
      <c r="AE970" s="44" t="s">
        <v>1840</v>
      </c>
      <c r="AF970" s="44">
        <v>80</v>
      </c>
      <c r="AG970" s="44">
        <v>0</v>
      </c>
      <c r="AH970" s="44">
        <f t="shared" si="154"/>
        <v>40</v>
      </c>
      <c r="AI970" s="44" t="s">
        <v>6065</v>
      </c>
      <c r="AJ970" s="50">
        <v>45534</v>
      </c>
      <c r="AK970" s="49" t="s">
        <v>6066</v>
      </c>
      <c r="AL970" s="44" t="s">
        <v>1608</v>
      </c>
      <c r="AQ970" s="52"/>
      <c r="AR970" s="52"/>
      <c r="AS970" s="52"/>
      <c r="AT970" s="52"/>
      <c r="AU970" s="52"/>
      <c r="AV970" s="52"/>
      <c r="AW970" s="52"/>
      <c r="AX970" s="52"/>
      <c r="AY970" s="96"/>
      <c r="AZ970" s="52"/>
      <c r="BJ970" s="76">
        <v>1627072</v>
      </c>
      <c r="BK970" s="75" t="s">
        <v>1572</v>
      </c>
      <c r="BL970" s="75" t="s">
        <v>1605</v>
      </c>
      <c r="BM970" s="75" t="s">
        <v>1873</v>
      </c>
      <c r="BN970" s="77" t="s">
        <v>5502</v>
      </c>
      <c r="BO970" s="78">
        <v>350</v>
      </c>
      <c r="BP970" s="75" t="s">
        <v>6067</v>
      </c>
      <c r="BQ970" s="80">
        <v>45196</v>
      </c>
      <c r="BR970" s="75" t="s">
        <v>6068</v>
      </c>
      <c r="BS970" s="75" t="s">
        <v>1613</v>
      </c>
      <c r="BT970" s="75">
        <v>700</v>
      </c>
      <c r="BU970" s="75">
        <v>0</v>
      </c>
    </row>
    <row r="971" ht="36" spans="27:73">
      <c r="AA971" s="46">
        <v>1841578</v>
      </c>
      <c r="AB971" s="44" t="s">
        <v>2745</v>
      </c>
      <c r="AC971" s="44" t="s">
        <v>1605</v>
      </c>
      <c r="AD971" s="45" t="s">
        <v>1418</v>
      </c>
      <c r="AE971" s="44" t="s">
        <v>2267</v>
      </c>
      <c r="AF971" s="44">
        <v>80</v>
      </c>
      <c r="AG971" s="44">
        <v>0</v>
      </c>
      <c r="AH971" s="44">
        <f t="shared" si="154"/>
        <v>40</v>
      </c>
      <c r="AI971" s="44" t="s">
        <v>6069</v>
      </c>
      <c r="AJ971" s="50">
        <v>45534</v>
      </c>
      <c r="AK971" s="49" t="s">
        <v>6070</v>
      </c>
      <c r="AL971" s="44" t="s">
        <v>1608</v>
      </c>
      <c r="AQ971" s="52"/>
      <c r="AR971" s="52"/>
      <c r="AS971" s="52"/>
      <c r="AT971" s="52"/>
      <c r="AU971" s="52"/>
      <c r="AV971" s="52"/>
      <c r="AW971" s="52"/>
      <c r="AX971" s="52"/>
      <c r="AY971" s="96"/>
      <c r="AZ971" s="52"/>
      <c r="BJ971" s="76">
        <v>1627072</v>
      </c>
      <c r="BK971" s="75" t="s">
        <v>1572</v>
      </c>
      <c r="BL971" s="75" t="s">
        <v>1605</v>
      </c>
      <c r="BM971" s="75" t="s">
        <v>1873</v>
      </c>
      <c r="BN971" s="77" t="s">
        <v>6071</v>
      </c>
      <c r="BO971" s="78">
        <v>350</v>
      </c>
      <c r="BP971" s="75" t="s">
        <v>6072</v>
      </c>
      <c r="BQ971" s="80">
        <v>45196</v>
      </c>
      <c r="BR971" s="75" t="s">
        <v>6073</v>
      </c>
      <c r="BS971" s="75" t="s">
        <v>1613</v>
      </c>
      <c r="BT971" s="75">
        <v>700</v>
      </c>
      <c r="BU971" s="75">
        <v>0</v>
      </c>
    </row>
    <row r="972" ht="36" spans="27:73">
      <c r="AA972" s="46">
        <v>1841578</v>
      </c>
      <c r="AB972" s="44" t="s">
        <v>2745</v>
      </c>
      <c r="AC972" s="44" t="s">
        <v>1605</v>
      </c>
      <c r="AD972" s="45" t="s">
        <v>307</v>
      </c>
      <c r="AE972" s="44" t="s">
        <v>6074</v>
      </c>
      <c r="AF972" s="44">
        <v>70</v>
      </c>
      <c r="AG972" s="44">
        <v>0</v>
      </c>
      <c r="AH972" s="44">
        <f t="shared" si="154"/>
        <v>35</v>
      </c>
      <c r="AI972" s="44" t="s">
        <v>6075</v>
      </c>
      <c r="AJ972" s="50">
        <v>45534</v>
      </c>
      <c r="AK972" s="49" t="s">
        <v>6076</v>
      </c>
      <c r="AL972" s="44" t="s">
        <v>1608</v>
      </c>
      <c r="AQ972" s="52"/>
      <c r="AR972" s="52"/>
      <c r="AS972" s="52"/>
      <c r="AT972" s="52"/>
      <c r="AU972" s="52"/>
      <c r="AV972" s="52"/>
      <c r="AW972" s="52"/>
      <c r="AX972" s="52"/>
      <c r="AY972" s="96"/>
      <c r="AZ972" s="52"/>
      <c r="BJ972" s="76">
        <v>1627072</v>
      </c>
      <c r="BK972" s="75" t="s">
        <v>1572</v>
      </c>
      <c r="BL972" s="75" t="s">
        <v>1605</v>
      </c>
      <c r="BM972" s="75" t="s">
        <v>657</v>
      </c>
      <c r="BN972" s="77" t="s">
        <v>658</v>
      </c>
      <c r="BO972" s="78">
        <v>50</v>
      </c>
      <c r="BP972" s="75" t="s">
        <v>6077</v>
      </c>
      <c r="BQ972" s="80">
        <v>45196</v>
      </c>
      <c r="BR972" s="75" t="s">
        <v>1684</v>
      </c>
      <c r="BS972" s="75" t="s">
        <v>1613</v>
      </c>
      <c r="BT972" s="75">
        <v>100</v>
      </c>
      <c r="BU972" s="75">
        <v>0</v>
      </c>
    </row>
    <row r="973" ht="36" spans="27:73">
      <c r="AA973" s="46">
        <v>1841578</v>
      </c>
      <c r="AB973" s="44" t="s">
        <v>2745</v>
      </c>
      <c r="AC973" s="44" t="s">
        <v>1605</v>
      </c>
      <c r="AD973" s="45" t="s">
        <v>373</v>
      </c>
      <c r="AE973" s="44" t="s">
        <v>374</v>
      </c>
      <c r="AF973" s="44">
        <v>140</v>
      </c>
      <c r="AG973" s="44">
        <v>0</v>
      </c>
      <c r="AH973" s="44">
        <f t="shared" si="154"/>
        <v>70</v>
      </c>
      <c r="AI973" s="44" t="s">
        <v>6078</v>
      </c>
      <c r="AJ973" s="50">
        <v>45534</v>
      </c>
      <c r="AK973" s="49" t="s">
        <v>6079</v>
      </c>
      <c r="AL973" s="44" t="s">
        <v>1608</v>
      </c>
      <c r="AQ973" s="52"/>
      <c r="AR973" s="52"/>
      <c r="AS973" s="52"/>
      <c r="AT973" s="52"/>
      <c r="AU973" s="52"/>
      <c r="AV973" s="52"/>
      <c r="AW973" s="52"/>
      <c r="AX973" s="52"/>
      <c r="AY973" s="96"/>
      <c r="AZ973" s="52"/>
      <c r="BJ973" s="76">
        <v>1627072</v>
      </c>
      <c r="BK973" s="75" t="s">
        <v>1572</v>
      </c>
      <c r="BL973" s="75" t="s">
        <v>1605</v>
      </c>
      <c r="BM973" s="75" t="s">
        <v>1656</v>
      </c>
      <c r="BN973" s="77" t="s">
        <v>1632</v>
      </c>
      <c r="BO973" s="78">
        <v>50</v>
      </c>
      <c r="BP973" s="75" t="s">
        <v>6080</v>
      </c>
      <c r="BQ973" s="80">
        <v>45196</v>
      </c>
      <c r="BR973" s="75" t="s">
        <v>1690</v>
      </c>
      <c r="BS973" s="75" t="s">
        <v>1613</v>
      </c>
      <c r="BT973" s="75">
        <v>100</v>
      </c>
      <c r="BU973" s="75">
        <v>0</v>
      </c>
    </row>
    <row r="974" ht="36" spans="27:73">
      <c r="AA974" s="46">
        <v>1841578</v>
      </c>
      <c r="AB974" s="44" t="s">
        <v>2745</v>
      </c>
      <c r="AC974" s="44" t="s">
        <v>1605</v>
      </c>
      <c r="AD974" s="45" t="s">
        <v>307</v>
      </c>
      <c r="AE974" s="44" t="s">
        <v>3906</v>
      </c>
      <c r="AF974" s="44">
        <v>70</v>
      </c>
      <c r="AG974" s="44">
        <v>0</v>
      </c>
      <c r="AH974" s="44">
        <f t="shared" si="154"/>
        <v>35</v>
      </c>
      <c r="AI974" s="44" t="s">
        <v>6081</v>
      </c>
      <c r="AJ974" s="50">
        <v>45534</v>
      </c>
      <c r="AK974" s="49" t="s">
        <v>5478</v>
      </c>
      <c r="AL974" s="44" t="s">
        <v>1608</v>
      </c>
      <c r="AQ974" s="52"/>
      <c r="AR974" s="52"/>
      <c r="AS974" s="52"/>
      <c r="AT974" s="52"/>
      <c r="AU974" s="52"/>
      <c r="AV974" s="52"/>
      <c r="AW974" s="52"/>
      <c r="AX974" s="52"/>
      <c r="AY974" s="96"/>
      <c r="AZ974" s="52"/>
      <c r="BJ974" s="76">
        <v>1627072</v>
      </c>
      <c r="BK974" s="75" t="s">
        <v>1572</v>
      </c>
      <c r="BL974" s="75" t="s">
        <v>1605</v>
      </c>
      <c r="BM974" s="75" t="s">
        <v>6082</v>
      </c>
      <c r="BN974" s="77" t="s">
        <v>6083</v>
      </c>
      <c r="BO974" s="78">
        <v>2000</v>
      </c>
      <c r="BP974" s="75" t="s">
        <v>6084</v>
      </c>
      <c r="BQ974" s="80">
        <v>45196</v>
      </c>
      <c r="BR974" s="75" t="s">
        <v>6085</v>
      </c>
      <c r="BS974" s="75" t="s">
        <v>1837</v>
      </c>
      <c r="BT974" s="75">
        <v>4000</v>
      </c>
      <c r="BU974" s="75">
        <v>0</v>
      </c>
    </row>
    <row r="975" ht="48" spans="27:73">
      <c r="AA975" s="46">
        <v>1841578</v>
      </c>
      <c r="AB975" s="44" t="s">
        <v>2745</v>
      </c>
      <c r="AC975" s="44" t="s">
        <v>1605</v>
      </c>
      <c r="AD975" s="45" t="s">
        <v>307</v>
      </c>
      <c r="AE975" s="44" t="s">
        <v>3291</v>
      </c>
      <c r="AF975" s="44">
        <v>70</v>
      </c>
      <c r="AG975" s="44">
        <v>0</v>
      </c>
      <c r="AH975" s="44">
        <f t="shared" si="154"/>
        <v>35</v>
      </c>
      <c r="AI975" s="44" t="s">
        <v>6086</v>
      </c>
      <c r="AJ975" s="50">
        <v>45534</v>
      </c>
      <c r="AK975" s="49" t="s">
        <v>5481</v>
      </c>
      <c r="AL975" s="44" t="s">
        <v>1608</v>
      </c>
      <c r="AQ975" s="52"/>
      <c r="AR975" s="52"/>
      <c r="AS975" s="52"/>
      <c r="AT975" s="52"/>
      <c r="AU975" s="52"/>
      <c r="AV975" s="52"/>
      <c r="AW975" s="52"/>
      <c r="AX975" s="52"/>
      <c r="AY975" s="96"/>
      <c r="AZ975" s="52"/>
      <c r="BJ975" s="76">
        <v>1627685</v>
      </c>
      <c r="BK975" s="75" t="s">
        <v>2971</v>
      </c>
      <c r="BL975" s="75" t="s">
        <v>1623</v>
      </c>
      <c r="BM975" s="75" t="s">
        <v>3608</v>
      </c>
      <c r="BN975" s="77" t="s">
        <v>3609</v>
      </c>
      <c r="BO975" s="78">
        <v>945</v>
      </c>
      <c r="BP975" s="75" t="s">
        <v>6087</v>
      </c>
      <c r="BQ975" s="80">
        <v>45197</v>
      </c>
      <c r="BR975" s="75" t="s">
        <v>6088</v>
      </c>
      <c r="BS975" s="75" t="s">
        <v>1608</v>
      </c>
      <c r="BT975" s="75">
        <v>1290</v>
      </c>
      <c r="BU975" s="75">
        <v>600</v>
      </c>
    </row>
    <row r="976" ht="60" spans="27:73">
      <c r="AA976" s="46">
        <v>1841578</v>
      </c>
      <c r="AB976" s="44" t="s">
        <v>2745</v>
      </c>
      <c r="AC976" s="44" t="s">
        <v>1605</v>
      </c>
      <c r="AD976" s="45" t="s">
        <v>1303</v>
      </c>
      <c r="AE976" s="44" t="s">
        <v>1965</v>
      </c>
      <c r="AF976" s="44">
        <v>30</v>
      </c>
      <c r="AG976" s="44">
        <v>0</v>
      </c>
      <c r="AH976" s="44">
        <f t="shared" si="154"/>
        <v>15</v>
      </c>
      <c r="AI976" s="44" t="s">
        <v>6089</v>
      </c>
      <c r="AJ976" s="50">
        <v>45534</v>
      </c>
      <c r="AK976" s="49" t="s">
        <v>6090</v>
      </c>
      <c r="AL976" s="44" t="s">
        <v>1608</v>
      </c>
      <c r="AQ976" s="52"/>
      <c r="AR976" s="52"/>
      <c r="AS976" s="52"/>
      <c r="AT976" s="52"/>
      <c r="AU976" s="52"/>
      <c r="AV976" s="52"/>
      <c r="AW976" s="52"/>
      <c r="AX976" s="52"/>
      <c r="AY976" s="96"/>
      <c r="AZ976" s="52"/>
      <c r="BJ976" s="76">
        <v>1628883</v>
      </c>
      <c r="BK976" s="75" t="s">
        <v>2540</v>
      </c>
      <c r="BL976" s="75" t="s">
        <v>1623</v>
      </c>
      <c r="BM976" s="75" t="s">
        <v>380</v>
      </c>
      <c r="BN976" s="77" t="s">
        <v>3940</v>
      </c>
      <c r="BO976" s="78">
        <v>245</v>
      </c>
      <c r="BP976" s="75" t="s">
        <v>6091</v>
      </c>
      <c r="BQ976" s="80">
        <v>45206</v>
      </c>
      <c r="BR976" s="75" t="s">
        <v>6092</v>
      </c>
      <c r="BS976" s="75" t="s">
        <v>1608</v>
      </c>
      <c r="BT976" s="75">
        <v>490</v>
      </c>
      <c r="BU976" s="75">
        <v>0</v>
      </c>
    </row>
    <row r="977" ht="60" spans="27:73">
      <c r="AA977" s="46">
        <v>1841578</v>
      </c>
      <c r="AB977" s="44" t="s">
        <v>2745</v>
      </c>
      <c r="AC977" s="44" t="s">
        <v>1605</v>
      </c>
      <c r="AD977" s="45" t="s">
        <v>1049</v>
      </c>
      <c r="AE977" s="44" t="s">
        <v>1666</v>
      </c>
      <c r="AF977" s="44">
        <v>50</v>
      </c>
      <c r="AG977" s="44">
        <v>0</v>
      </c>
      <c r="AH977" s="44">
        <f t="shared" si="154"/>
        <v>25</v>
      </c>
      <c r="AI977" s="44" t="s">
        <v>6093</v>
      </c>
      <c r="AJ977" s="50">
        <v>45534</v>
      </c>
      <c r="AK977" s="49" t="s">
        <v>6094</v>
      </c>
      <c r="AL977" s="44" t="s">
        <v>1608</v>
      </c>
      <c r="AQ977" s="52"/>
      <c r="AR977" s="52"/>
      <c r="AS977" s="52"/>
      <c r="AT977" s="52"/>
      <c r="AU977" s="52"/>
      <c r="AV977" s="52"/>
      <c r="AW977" s="52"/>
      <c r="AX977" s="52"/>
      <c r="AY977" s="96"/>
      <c r="AZ977" s="52"/>
      <c r="BJ977" s="76">
        <v>1628883</v>
      </c>
      <c r="BK977" s="75" t="s">
        <v>2540</v>
      </c>
      <c r="BL977" s="75" t="s">
        <v>1623</v>
      </c>
      <c r="BM977" s="75" t="s">
        <v>380</v>
      </c>
      <c r="BN977" s="77" t="s">
        <v>383</v>
      </c>
      <c r="BO977" s="78">
        <v>525</v>
      </c>
      <c r="BP977" s="75" t="s">
        <v>6095</v>
      </c>
      <c r="BQ977" s="80">
        <v>45206</v>
      </c>
      <c r="BR977" s="75" t="s">
        <v>6096</v>
      </c>
      <c r="BS977" s="75" t="s">
        <v>1608</v>
      </c>
      <c r="BT977" s="75">
        <v>1050</v>
      </c>
      <c r="BU977" s="75">
        <v>0</v>
      </c>
    </row>
    <row r="978" ht="60" spans="27:73">
      <c r="AA978" s="46">
        <v>1841583</v>
      </c>
      <c r="AB978" s="44" t="s">
        <v>2745</v>
      </c>
      <c r="AC978" s="44" t="s">
        <v>1605</v>
      </c>
      <c r="AD978" s="45" t="s">
        <v>5856</v>
      </c>
      <c r="AE978" s="44" t="s">
        <v>5870</v>
      </c>
      <c r="AF978" s="44">
        <v>25</v>
      </c>
      <c r="AG978" s="44">
        <v>0</v>
      </c>
      <c r="AH978" s="44">
        <f t="shared" si="154"/>
        <v>12.5</v>
      </c>
      <c r="AI978" s="44" t="s">
        <v>6097</v>
      </c>
      <c r="AJ978" s="50">
        <v>45534</v>
      </c>
      <c r="AK978" s="49" t="s">
        <v>6098</v>
      </c>
      <c r="AL978" s="44" t="s">
        <v>1608</v>
      </c>
      <c r="AQ978" s="52"/>
      <c r="AR978" s="52"/>
      <c r="AS978" s="52"/>
      <c r="AT978" s="52"/>
      <c r="AU978" s="52"/>
      <c r="AV978" s="52"/>
      <c r="AW978" s="52"/>
      <c r="AX978" s="52"/>
      <c r="AY978" s="96"/>
      <c r="AZ978" s="52"/>
      <c r="BJ978" s="76">
        <v>1628918</v>
      </c>
      <c r="BK978" s="75" t="s">
        <v>2540</v>
      </c>
      <c r="BL978" s="75" t="s">
        <v>1623</v>
      </c>
      <c r="BM978" s="75" t="s">
        <v>6099</v>
      </c>
      <c r="BN978" s="77" t="s">
        <v>40</v>
      </c>
      <c r="BO978" s="78">
        <v>50</v>
      </c>
      <c r="BP978" s="75" t="s">
        <v>6100</v>
      </c>
      <c r="BQ978" s="80">
        <v>45206</v>
      </c>
      <c r="BR978" s="75" t="s">
        <v>6101</v>
      </c>
      <c r="BS978" s="75" t="s">
        <v>1608</v>
      </c>
      <c r="BT978" s="75">
        <v>100</v>
      </c>
      <c r="BU978" s="75">
        <v>0</v>
      </c>
    </row>
    <row r="979" ht="36" spans="27:73">
      <c r="AA979" s="46">
        <v>1841583</v>
      </c>
      <c r="AB979" s="44" t="s">
        <v>2745</v>
      </c>
      <c r="AC979" s="44" t="s">
        <v>1605</v>
      </c>
      <c r="AD979" s="45" t="s">
        <v>5856</v>
      </c>
      <c r="AE979" s="44" t="s">
        <v>5870</v>
      </c>
      <c r="AF979" s="44">
        <v>25</v>
      </c>
      <c r="AG979" s="44">
        <v>0</v>
      </c>
      <c r="AH979" s="44">
        <f t="shared" si="154"/>
        <v>12.5</v>
      </c>
      <c r="AI979" s="44" t="s">
        <v>6102</v>
      </c>
      <c r="AJ979" s="50">
        <v>45534</v>
      </c>
      <c r="AK979" s="49" t="s">
        <v>6103</v>
      </c>
      <c r="AL979" s="44" t="s">
        <v>1608</v>
      </c>
      <c r="AQ979" s="52"/>
      <c r="AR979" s="52"/>
      <c r="AS979" s="52"/>
      <c r="AT979" s="52"/>
      <c r="AU979" s="52"/>
      <c r="AV979" s="52"/>
      <c r="AW979" s="52"/>
      <c r="AX979" s="52"/>
      <c r="AY979" s="96"/>
      <c r="AZ979" s="52"/>
      <c r="BJ979" s="76">
        <v>1629196</v>
      </c>
      <c r="BK979" s="75" t="s">
        <v>1572</v>
      </c>
      <c r="BL979" s="75" t="s">
        <v>1605</v>
      </c>
      <c r="BM979" s="75" t="s">
        <v>1356</v>
      </c>
      <c r="BN979" s="77" t="s">
        <v>2740</v>
      </c>
      <c r="BO979" s="78">
        <v>45</v>
      </c>
      <c r="BP979" s="75" t="s">
        <v>6104</v>
      </c>
      <c r="BQ979" s="80">
        <v>45207</v>
      </c>
      <c r="BR979" s="75" t="s">
        <v>6105</v>
      </c>
      <c r="BS979" s="75" t="s">
        <v>1671</v>
      </c>
      <c r="BT979" s="75">
        <v>90</v>
      </c>
      <c r="BU979" s="75">
        <v>0</v>
      </c>
    </row>
    <row r="980" ht="36" spans="27:73">
      <c r="AA980" s="46">
        <v>1841583</v>
      </c>
      <c r="AB980" s="44" t="s">
        <v>2745</v>
      </c>
      <c r="AC980" s="44" t="s">
        <v>1605</v>
      </c>
      <c r="AD980" s="45" t="s">
        <v>5856</v>
      </c>
      <c r="AE980" s="44" t="s">
        <v>5870</v>
      </c>
      <c r="AF980" s="44">
        <v>25</v>
      </c>
      <c r="AG980" s="44">
        <v>0</v>
      </c>
      <c r="AH980" s="44">
        <f t="shared" si="154"/>
        <v>12.5</v>
      </c>
      <c r="AI980" s="44" t="s">
        <v>6106</v>
      </c>
      <c r="AJ980" s="50">
        <v>45534</v>
      </c>
      <c r="AK980" s="49" t="s">
        <v>6107</v>
      </c>
      <c r="AL980" s="44" t="s">
        <v>1608</v>
      </c>
      <c r="AQ980" s="52"/>
      <c r="AR980" s="52"/>
      <c r="AS980" s="52"/>
      <c r="AT980" s="52"/>
      <c r="AU980" s="52"/>
      <c r="AV980" s="52"/>
      <c r="AW980" s="52"/>
      <c r="AX980" s="52"/>
      <c r="AY980" s="96"/>
      <c r="AZ980" s="52"/>
      <c r="BJ980" s="76">
        <v>1629196</v>
      </c>
      <c r="BK980" s="75" t="s">
        <v>1572</v>
      </c>
      <c r="BL980" s="75" t="s">
        <v>1605</v>
      </c>
      <c r="BM980" s="75" t="s">
        <v>1356</v>
      </c>
      <c r="BN980" s="77" t="s">
        <v>4628</v>
      </c>
      <c r="BO980" s="78">
        <v>45</v>
      </c>
      <c r="BP980" s="75" t="s">
        <v>6108</v>
      </c>
      <c r="BQ980" s="80">
        <v>45207</v>
      </c>
      <c r="BR980" s="75" t="s">
        <v>6109</v>
      </c>
      <c r="BS980" s="75" t="s">
        <v>1671</v>
      </c>
      <c r="BT980" s="75">
        <v>90</v>
      </c>
      <c r="BU980" s="75">
        <v>0</v>
      </c>
    </row>
    <row r="981" ht="36" spans="27:73">
      <c r="AA981" s="46">
        <v>1843240</v>
      </c>
      <c r="AB981" s="44" t="s">
        <v>1572</v>
      </c>
      <c r="AC981" s="44" t="s">
        <v>1623</v>
      </c>
      <c r="AD981" s="45" t="s">
        <v>993</v>
      </c>
      <c r="AE981" s="44" t="s">
        <v>994</v>
      </c>
      <c r="AF981" s="44">
        <v>200</v>
      </c>
      <c r="AG981" s="44">
        <v>0</v>
      </c>
      <c r="AH981" s="44">
        <f t="shared" si="154"/>
        <v>100</v>
      </c>
      <c r="AI981" s="44" t="s">
        <v>6110</v>
      </c>
      <c r="AJ981" s="50">
        <v>45537</v>
      </c>
      <c r="AK981" s="49" t="s">
        <v>4856</v>
      </c>
      <c r="AL981" s="44" t="s">
        <v>1608</v>
      </c>
      <c r="AQ981" s="52"/>
      <c r="AR981" s="52"/>
      <c r="AS981" s="52"/>
      <c r="AT981" s="52"/>
      <c r="AU981" s="52"/>
      <c r="AV981" s="52"/>
      <c r="AW981" s="52"/>
      <c r="AX981" s="52"/>
      <c r="AY981" s="96"/>
      <c r="AZ981" s="52"/>
      <c r="BJ981" s="76">
        <v>1629702</v>
      </c>
      <c r="BK981" s="75" t="s">
        <v>1572</v>
      </c>
      <c r="BL981" s="75" t="s">
        <v>1605</v>
      </c>
      <c r="BM981" s="75" t="s">
        <v>5689</v>
      </c>
      <c r="BN981" s="77" t="s">
        <v>5690</v>
      </c>
      <c r="BO981" s="78">
        <v>170</v>
      </c>
      <c r="BP981" s="75" t="s">
        <v>6111</v>
      </c>
      <c r="BQ981" s="80">
        <v>45207</v>
      </c>
      <c r="BR981" s="75" t="s">
        <v>5692</v>
      </c>
      <c r="BS981" s="75" t="s">
        <v>1613</v>
      </c>
      <c r="BT981" s="75">
        <v>340</v>
      </c>
      <c r="BU981" s="75">
        <v>0</v>
      </c>
    </row>
    <row r="982" ht="36" spans="27:73">
      <c r="AA982" s="46">
        <v>1844016</v>
      </c>
      <c r="AB982" s="44" t="s">
        <v>1572</v>
      </c>
      <c r="AC982" s="44" t="s">
        <v>1605</v>
      </c>
      <c r="AD982" s="45" t="s">
        <v>5942</v>
      </c>
      <c r="AE982" s="44" t="s">
        <v>487</v>
      </c>
      <c r="AF982" s="44">
        <v>500</v>
      </c>
      <c r="AG982" s="44">
        <v>0</v>
      </c>
      <c r="AH982" s="44">
        <f t="shared" si="154"/>
        <v>250</v>
      </c>
      <c r="AI982" s="44" t="s">
        <v>6112</v>
      </c>
      <c r="AJ982" s="50">
        <v>45538</v>
      </c>
      <c r="AK982" s="49" t="s">
        <v>5944</v>
      </c>
      <c r="AL982" s="44" t="s">
        <v>1613</v>
      </c>
      <c r="AQ982" s="52"/>
      <c r="AR982" s="52"/>
      <c r="AS982" s="52"/>
      <c r="AT982" s="52"/>
      <c r="AU982" s="52"/>
      <c r="AV982" s="52"/>
      <c r="AW982" s="52"/>
      <c r="AX982" s="52"/>
      <c r="AY982" s="96"/>
      <c r="AZ982" s="52"/>
      <c r="BJ982" s="76">
        <v>1629837</v>
      </c>
      <c r="BK982" s="75" t="s">
        <v>1572</v>
      </c>
      <c r="BL982" s="75" t="s">
        <v>1623</v>
      </c>
      <c r="BM982" s="75" t="s">
        <v>1189</v>
      </c>
      <c r="BN982" s="77" t="s">
        <v>1190</v>
      </c>
      <c r="BO982" s="78">
        <v>900</v>
      </c>
      <c r="BP982" s="75" t="s">
        <v>6113</v>
      </c>
      <c r="BQ982" s="80">
        <v>45207</v>
      </c>
      <c r="BR982" s="75" t="s">
        <v>6114</v>
      </c>
      <c r="BS982" s="75" t="s">
        <v>2199</v>
      </c>
      <c r="BT982" s="75">
        <v>1200</v>
      </c>
      <c r="BU982" s="75">
        <v>600</v>
      </c>
    </row>
    <row r="983" ht="36" spans="27:73">
      <c r="AA983" s="46">
        <v>1844016</v>
      </c>
      <c r="AB983" s="44" t="s">
        <v>1572</v>
      </c>
      <c r="AC983" s="44" t="s">
        <v>1605</v>
      </c>
      <c r="AD983" s="45" t="s">
        <v>121</v>
      </c>
      <c r="AE983" s="44" t="s">
        <v>122</v>
      </c>
      <c r="AF983" s="44">
        <v>2200</v>
      </c>
      <c r="AG983" s="44">
        <v>0</v>
      </c>
      <c r="AH983" s="44">
        <f t="shared" si="154"/>
        <v>1100</v>
      </c>
      <c r="AI983" s="44" t="s">
        <v>6115</v>
      </c>
      <c r="AJ983" s="50">
        <v>45538</v>
      </c>
      <c r="AK983" s="49" t="s">
        <v>5922</v>
      </c>
      <c r="AL983" s="44" t="s">
        <v>1613</v>
      </c>
      <c r="AQ983" s="52"/>
      <c r="AR983" s="52"/>
      <c r="AS983" s="52"/>
      <c r="AT983" s="52"/>
      <c r="AU983" s="52"/>
      <c r="AV983" s="52"/>
      <c r="AW983" s="52"/>
      <c r="AX983" s="52"/>
      <c r="AY983" s="96"/>
      <c r="AZ983" s="52"/>
      <c r="BJ983" s="76">
        <v>1629837</v>
      </c>
      <c r="BK983" s="75" t="s">
        <v>1572</v>
      </c>
      <c r="BL983" s="75" t="s">
        <v>1623</v>
      </c>
      <c r="BM983" s="75" t="s">
        <v>1558</v>
      </c>
      <c r="BN983" s="77" t="s">
        <v>1559</v>
      </c>
      <c r="BO983" s="78">
        <v>800</v>
      </c>
      <c r="BP983" s="75" t="s">
        <v>6116</v>
      </c>
      <c r="BQ983" s="80">
        <v>45207</v>
      </c>
      <c r="BR983" s="75" t="s">
        <v>4743</v>
      </c>
      <c r="BS983" s="75" t="s">
        <v>2199</v>
      </c>
      <c r="BT983" s="75">
        <v>1600</v>
      </c>
      <c r="BU983" s="75">
        <v>0</v>
      </c>
    </row>
    <row r="984" ht="36" spans="27:73">
      <c r="AA984" s="46">
        <v>1844016</v>
      </c>
      <c r="AB984" s="44" t="s">
        <v>1572</v>
      </c>
      <c r="AC984" s="44" t="s">
        <v>1605</v>
      </c>
      <c r="AD984" s="45" t="s">
        <v>121</v>
      </c>
      <c r="AE984" s="44" t="s">
        <v>122</v>
      </c>
      <c r="AF984" s="44">
        <v>2200</v>
      </c>
      <c r="AG984" s="44">
        <v>0</v>
      </c>
      <c r="AH984" s="44">
        <f t="shared" si="154"/>
        <v>1100</v>
      </c>
      <c r="AI984" s="44" t="s">
        <v>6117</v>
      </c>
      <c r="AJ984" s="50">
        <v>45538</v>
      </c>
      <c r="AK984" s="49" t="s">
        <v>5925</v>
      </c>
      <c r="AL984" s="44" t="s">
        <v>1613</v>
      </c>
      <c r="AQ984" s="52"/>
      <c r="AR984" s="52"/>
      <c r="AS984" s="52"/>
      <c r="AT984" s="52"/>
      <c r="AU984" s="52"/>
      <c r="AV984" s="52"/>
      <c r="AW984" s="52"/>
      <c r="AX984" s="52"/>
      <c r="AY984" s="96"/>
      <c r="AZ984" s="52"/>
      <c r="BJ984" s="76">
        <v>1629837</v>
      </c>
      <c r="BK984" s="75" t="s">
        <v>1572</v>
      </c>
      <c r="BL984" s="75" t="s">
        <v>1623</v>
      </c>
      <c r="BM984" s="75" t="s">
        <v>1558</v>
      </c>
      <c r="BN984" s="77" t="s">
        <v>1559</v>
      </c>
      <c r="BO984" s="78">
        <v>800</v>
      </c>
      <c r="BP984" s="75" t="s">
        <v>6118</v>
      </c>
      <c r="BQ984" s="80">
        <v>45207</v>
      </c>
      <c r="BR984" s="75" t="s">
        <v>4751</v>
      </c>
      <c r="BS984" s="75" t="s">
        <v>2199</v>
      </c>
      <c r="BT984" s="75">
        <v>1600</v>
      </c>
      <c r="BU984" s="75">
        <v>0</v>
      </c>
    </row>
    <row r="985" ht="36" spans="27:73">
      <c r="AA985" s="46">
        <v>1844016</v>
      </c>
      <c r="AB985" s="44" t="s">
        <v>1572</v>
      </c>
      <c r="AC985" s="44" t="s">
        <v>1605</v>
      </c>
      <c r="AD985" s="45" t="s">
        <v>5930</v>
      </c>
      <c r="AE985" s="44" t="s">
        <v>5931</v>
      </c>
      <c r="AF985" s="44">
        <v>420</v>
      </c>
      <c r="AG985" s="44">
        <v>0</v>
      </c>
      <c r="AH985" s="44">
        <f t="shared" si="154"/>
        <v>210</v>
      </c>
      <c r="AI985" s="44" t="s">
        <v>6119</v>
      </c>
      <c r="AJ985" s="50">
        <v>45538</v>
      </c>
      <c r="AK985" s="49" t="s">
        <v>5933</v>
      </c>
      <c r="AL985" s="44" t="s">
        <v>1613</v>
      </c>
      <c r="AQ985" s="52"/>
      <c r="AR985" s="52"/>
      <c r="AS985" s="52"/>
      <c r="AT985" s="52"/>
      <c r="AU985" s="52"/>
      <c r="AV985" s="52"/>
      <c r="AW985" s="52"/>
      <c r="AX985" s="52"/>
      <c r="AY985" s="96"/>
      <c r="AZ985" s="52"/>
      <c r="BJ985" s="76">
        <v>1629837</v>
      </c>
      <c r="BK985" s="75" t="s">
        <v>1572</v>
      </c>
      <c r="BL985" s="75" t="s">
        <v>1623</v>
      </c>
      <c r="BM985" s="75" t="s">
        <v>1558</v>
      </c>
      <c r="BN985" s="77" t="s">
        <v>1559</v>
      </c>
      <c r="BO985" s="78">
        <v>800</v>
      </c>
      <c r="BP985" s="75" t="s">
        <v>6120</v>
      </c>
      <c r="BQ985" s="80">
        <v>45207</v>
      </c>
      <c r="BR985" s="75" t="s">
        <v>4755</v>
      </c>
      <c r="BS985" s="75" t="s">
        <v>2199</v>
      </c>
      <c r="BT985" s="75">
        <v>1600</v>
      </c>
      <c r="BU985" s="75">
        <v>0</v>
      </c>
    </row>
    <row r="986" ht="36" spans="27:73">
      <c r="AA986" s="46">
        <v>1844016</v>
      </c>
      <c r="AB986" s="44" t="s">
        <v>1572</v>
      </c>
      <c r="AC986" s="44" t="s">
        <v>1605</v>
      </c>
      <c r="AD986" s="45" t="s">
        <v>1096</v>
      </c>
      <c r="AE986" s="44" t="s">
        <v>1097</v>
      </c>
      <c r="AF986" s="44">
        <v>280</v>
      </c>
      <c r="AG986" s="44">
        <v>0</v>
      </c>
      <c r="AH986" s="44">
        <f t="shared" si="154"/>
        <v>140</v>
      </c>
      <c r="AI986" s="44" t="s">
        <v>6121</v>
      </c>
      <c r="AJ986" s="50">
        <v>45538</v>
      </c>
      <c r="AK986" s="49" t="s">
        <v>5936</v>
      </c>
      <c r="AL986" s="44" t="s">
        <v>1884</v>
      </c>
      <c r="AQ986" s="52"/>
      <c r="AR986" s="52"/>
      <c r="AS986" s="52"/>
      <c r="AT986" s="52"/>
      <c r="AU986" s="52"/>
      <c r="AV986" s="52"/>
      <c r="AW986" s="52"/>
      <c r="AX986" s="52"/>
      <c r="AY986" s="96"/>
      <c r="AZ986" s="52"/>
      <c r="BJ986" s="76">
        <v>1629837</v>
      </c>
      <c r="BK986" s="75" t="s">
        <v>1572</v>
      </c>
      <c r="BL986" s="75" t="s">
        <v>1623</v>
      </c>
      <c r="BM986" s="75" t="s">
        <v>4758</v>
      </c>
      <c r="BN986" s="77" t="s">
        <v>1072</v>
      </c>
      <c r="BO986" s="78">
        <v>500</v>
      </c>
      <c r="BP986" s="75" t="s">
        <v>6122</v>
      </c>
      <c r="BQ986" s="80">
        <v>45207</v>
      </c>
      <c r="BR986" s="75" t="s">
        <v>4760</v>
      </c>
      <c r="BS986" s="75" t="s">
        <v>2199</v>
      </c>
      <c r="BT986" s="75">
        <v>1000</v>
      </c>
      <c r="BU986" s="75">
        <v>0</v>
      </c>
    </row>
    <row r="987" ht="36" spans="27:73">
      <c r="AA987" s="46">
        <v>1844016</v>
      </c>
      <c r="AB987" s="44" t="s">
        <v>1572</v>
      </c>
      <c r="AC987" s="44" t="s">
        <v>1605</v>
      </c>
      <c r="AD987" s="45" t="s">
        <v>5963</v>
      </c>
      <c r="AE987" s="44" t="s">
        <v>1110</v>
      </c>
      <c r="AF987" s="44">
        <v>350</v>
      </c>
      <c r="AG987" s="44">
        <v>0</v>
      </c>
      <c r="AH987" s="44">
        <f t="shared" si="154"/>
        <v>175</v>
      </c>
      <c r="AI987" s="44" t="s">
        <v>6123</v>
      </c>
      <c r="AJ987" s="50">
        <v>45538</v>
      </c>
      <c r="AK987" s="49" t="s">
        <v>4353</v>
      </c>
      <c r="AL987" s="44" t="s">
        <v>1613</v>
      </c>
      <c r="AQ987" s="52"/>
      <c r="AR987" s="52"/>
      <c r="AS987" s="52"/>
      <c r="AT987" s="52"/>
      <c r="AU987" s="52"/>
      <c r="AV987" s="52"/>
      <c r="AW987" s="52"/>
      <c r="AX987" s="52"/>
      <c r="AY987" s="96"/>
      <c r="AZ987" s="52"/>
      <c r="BJ987" s="76">
        <v>1629837</v>
      </c>
      <c r="BK987" s="75" t="s">
        <v>1572</v>
      </c>
      <c r="BL987" s="75" t="s">
        <v>1623</v>
      </c>
      <c r="BM987" s="75" t="s">
        <v>1504</v>
      </c>
      <c r="BN987" s="77" t="s">
        <v>1505</v>
      </c>
      <c r="BO987" s="78">
        <v>550</v>
      </c>
      <c r="BP987" s="75" t="s">
        <v>6124</v>
      </c>
      <c r="BQ987" s="80">
        <v>45207</v>
      </c>
      <c r="BR987" s="75" t="s">
        <v>6125</v>
      </c>
      <c r="BS987" s="75" t="s">
        <v>2199</v>
      </c>
      <c r="BT987" s="75">
        <v>1100</v>
      </c>
      <c r="BU987" s="75">
        <v>0</v>
      </c>
    </row>
    <row r="988" ht="36" spans="27:73">
      <c r="AA988" s="46">
        <v>1844016</v>
      </c>
      <c r="AB988" s="44" t="s">
        <v>1572</v>
      </c>
      <c r="AC988" s="44" t="s">
        <v>1605</v>
      </c>
      <c r="AD988" s="45" t="s">
        <v>1873</v>
      </c>
      <c r="AE988" s="44" t="s">
        <v>5502</v>
      </c>
      <c r="AF988" s="44">
        <v>700</v>
      </c>
      <c r="AG988" s="44">
        <v>0</v>
      </c>
      <c r="AH988" s="44">
        <f t="shared" si="154"/>
        <v>350</v>
      </c>
      <c r="AI988" s="44" t="s">
        <v>6126</v>
      </c>
      <c r="AJ988" s="50">
        <v>45538</v>
      </c>
      <c r="AK988" s="49" t="s">
        <v>6127</v>
      </c>
      <c r="AL988" s="44" t="s">
        <v>1613</v>
      </c>
      <c r="AQ988" s="52"/>
      <c r="AR988" s="52"/>
      <c r="AS988" s="52"/>
      <c r="AT988" s="52"/>
      <c r="AU988" s="52"/>
      <c r="AV988" s="52"/>
      <c r="AW988" s="52"/>
      <c r="AX988" s="52"/>
      <c r="AY988" s="96"/>
      <c r="AZ988" s="52"/>
      <c r="BJ988" s="76">
        <v>1629837</v>
      </c>
      <c r="BK988" s="75" t="s">
        <v>1572</v>
      </c>
      <c r="BL988" s="75" t="s">
        <v>1623</v>
      </c>
      <c r="BM988" s="75" t="s">
        <v>4946</v>
      </c>
      <c r="BN988" s="77" t="s">
        <v>1045</v>
      </c>
      <c r="BO988" s="78">
        <v>150</v>
      </c>
      <c r="BP988" s="75" t="s">
        <v>6128</v>
      </c>
      <c r="BQ988" s="80">
        <v>45207</v>
      </c>
      <c r="BR988" s="75" t="s">
        <v>4948</v>
      </c>
      <c r="BS988" s="75" t="s">
        <v>2199</v>
      </c>
      <c r="BT988" s="75">
        <v>300</v>
      </c>
      <c r="BU988" s="75">
        <v>0</v>
      </c>
    </row>
    <row r="989" ht="36" spans="27:73">
      <c r="AA989" s="46">
        <v>1844016</v>
      </c>
      <c r="AB989" s="44" t="s">
        <v>1572</v>
      </c>
      <c r="AC989" s="44" t="s">
        <v>1605</v>
      </c>
      <c r="AD989" s="45" t="s">
        <v>1873</v>
      </c>
      <c r="AE989" s="44" t="s">
        <v>5502</v>
      </c>
      <c r="AF989" s="44">
        <v>700</v>
      </c>
      <c r="AG989" s="44">
        <v>0</v>
      </c>
      <c r="AH989" s="44">
        <f t="shared" si="154"/>
        <v>350</v>
      </c>
      <c r="AI989" s="44" t="s">
        <v>6129</v>
      </c>
      <c r="AJ989" s="50">
        <v>45538</v>
      </c>
      <c r="AK989" s="49" t="s">
        <v>6130</v>
      </c>
      <c r="AL989" s="44" t="s">
        <v>1613</v>
      </c>
      <c r="AQ989" s="52"/>
      <c r="AR989" s="52"/>
      <c r="AS989" s="52"/>
      <c r="AT989" s="52"/>
      <c r="AU989" s="52"/>
      <c r="AV989" s="52"/>
      <c r="AW989" s="52"/>
      <c r="AX989" s="52"/>
      <c r="AY989" s="96"/>
      <c r="AZ989" s="52"/>
      <c r="BJ989" s="76">
        <v>1629837</v>
      </c>
      <c r="BK989" s="75" t="s">
        <v>1572</v>
      </c>
      <c r="BL989" s="75" t="s">
        <v>1623</v>
      </c>
      <c r="BM989" s="75" t="s">
        <v>6131</v>
      </c>
      <c r="BN989" s="77" t="s">
        <v>823</v>
      </c>
      <c r="BO989" s="78">
        <v>400</v>
      </c>
      <c r="BP989" s="75" t="s">
        <v>6132</v>
      </c>
      <c r="BQ989" s="80">
        <v>45207</v>
      </c>
      <c r="BR989" s="75" t="s">
        <v>6133</v>
      </c>
      <c r="BS989" s="75" t="s">
        <v>2199</v>
      </c>
      <c r="BT989" s="75">
        <v>800</v>
      </c>
      <c r="BU989" s="75">
        <v>0</v>
      </c>
    </row>
    <row r="990" ht="36" spans="27:73">
      <c r="AA990" s="46">
        <v>1844016</v>
      </c>
      <c r="AB990" s="44" t="s">
        <v>1572</v>
      </c>
      <c r="AC990" s="44" t="s">
        <v>1605</v>
      </c>
      <c r="AD990" s="45" t="s">
        <v>1873</v>
      </c>
      <c r="AE990" s="44" t="s">
        <v>5502</v>
      </c>
      <c r="AF990" s="44">
        <v>700</v>
      </c>
      <c r="AG990" s="44">
        <v>0</v>
      </c>
      <c r="AH990" s="44">
        <f t="shared" si="154"/>
        <v>350</v>
      </c>
      <c r="AI990" s="44" t="s">
        <v>6134</v>
      </c>
      <c r="AJ990" s="50">
        <v>45538</v>
      </c>
      <c r="AK990" s="49" t="s">
        <v>6135</v>
      </c>
      <c r="AL990" s="44" t="s">
        <v>1613</v>
      </c>
      <c r="AQ990" s="52"/>
      <c r="AR990" s="52"/>
      <c r="AS990" s="52"/>
      <c r="AT990" s="52"/>
      <c r="AU990" s="52"/>
      <c r="AV990" s="52"/>
      <c r="AW990" s="52"/>
      <c r="AX990" s="52"/>
      <c r="AY990" s="96"/>
      <c r="AZ990" s="52"/>
      <c r="BJ990" s="76">
        <v>1629837</v>
      </c>
      <c r="BK990" s="75" t="s">
        <v>1572</v>
      </c>
      <c r="BL990" s="75" t="s">
        <v>1623</v>
      </c>
      <c r="BM990" s="75" t="s">
        <v>6136</v>
      </c>
      <c r="BN990" s="77" t="s">
        <v>1042</v>
      </c>
      <c r="BO990" s="78">
        <v>250</v>
      </c>
      <c r="BP990" s="75" t="s">
        <v>6137</v>
      </c>
      <c r="BQ990" s="80">
        <v>45207</v>
      </c>
      <c r="BR990" s="75" t="s">
        <v>4944</v>
      </c>
      <c r="BS990" s="75" t="s">
        <v>2199</v>
      </c>
      <c r="BT990" s="75">
        <v>500</v>
      </c>
      <c r="BU990" s="75">
        <v>0</v>
      </c>
    </row>
    <row r="991" ht="36" spans="27:73">
      <c r="AA991" s="46">
        <v>1844016</v>
      </c>
      <c r="AB991" s="44" t="s">
        <v>1572</v>
      </c>
      <c r="AC991" s="44" t="s">
        <v>1605</v>
      </c>
      <c r="AD991" s="45" t="s">
        <v>5946</v>
      </c>
      <c r="AE991" s="44" t="s">
        <v>5947</v>
      </c>
      <c r="AF991" s="44">
        <v>150</v>
      </c>
      <c r="AG991" s="44">
        <v>0</v>
      </c>
      <c r="AH991" s="44">
        <f t="shared" si="154"/>
        <v>75</v>
      </c>
      <c r="AI991" s="44" t="s">
        <v>6138</v>
      </c>
      <c r="AJ991" s="50">
        <v>45538</v>
      </c>
      <c r="AK991" s="49" t="s">
        <v>5949</v>
      </c>
      <c r="AL991" s="44" t="s">
        <v>1884</v>
      </c>
      <c r="AQ991" s="52"/>
      <c r="AR991" s="52"/>
      <c r="AS991" s="52"/>
      <c r="AT991" s="52"/>
      <c r="AU991" s="52"/>
      <c r="AV991" s="52"/>
      <c r="AW991" s="52"/>
      <c r="AX991" s="52"/>
      <c r="AY991" s="96"/>
      <c r="AZ991" s="52"/>
      <c r="BJ991" s="76">
        <v>1629837</v>
      </c>
      <c r="BK991" s="75" t="s">
        <v>1572</v>
      </c>
      <c r="BL991" s="75" t="s">
        <v>1623</v>
      </c>
      <c r="BM991" s="75" t="s">
        <v>1216</v>
      </c>
      <c r="BN991" s="77" t="s">
        <v>1217</v>
      </c>
      <c r="BO991" s="78">
        <v>200</v>
      </c>
      <c r="BP991" s="75" t="s">
        <v>6139</v>
      </c>
      <c r="BQ991" s="80">
        <v>45207</v>
      </c>
      <c r="BR991" s="75" t="s">
        <v>4938</v>
      </c>
      <c r="BS991" s="75" t="s">
        <v>2199</v>
      </c>
      <c r="BT991" s="75">
        <v>400</v>
      </c>
      <c r="BU991" s="75">
        <v>0</v>
      </c>
    </row>
    <row r="992" ht="36" spans="27:73">
      <c r="AA992" s="46">
        <v>1844016</v>
      </c>
      <c r="AB992" s="44" t="s">
        <v>1572</v>
      </c>
      <c r="AC992" s="44" t="s">
        <v>1605</v>
      </c>
      <c r="AD992" s="45" t="s">
        <v>5222</v>
      </c>
      <c r="AE992" s="44" t="s">
        <v>5223</v>
      </c>
      <c r="AF992" s="44">
        <v>1500</v>
      </c>
      <c r="AG992" s="44">
        <v>0</v>
      </c>
      <c r="AH992" s="44">
        <f t="shared" si="154"/>
        <v>750</v>
      </c>
      <c r="AI992" s="44" t="s">
        <v>6140</v>
      </c>
      <c r="AJ992" s="50">
        <v>45538</v>
      </c>
      <c r="AK992" s="49" t="s">
        <v>5225</v>
      </c>
      <c r="AL992" s="44" t="s">
        <v>1837</v>
      </c>
      <c r="AQ992" s="52"/>
      <c r="AR992" s="52"/>
      <c r="AS992" s="52"/>
      <c r="AT992" s="52"/>
      <c r="AU992" s="52"/>
      <c r="AV992" s="52"/>
      <c r="AW992" s="52"/>
      <c r="AX992" s="52"/>
      <c r="AY992" s="96"/>
      <c r="AZ992" s="52"/>
      <c r="BJ992" s="76">
        <v>1629840</v>
      </c>
      <c r="BK992" s="75" t="s">
        <v>1572</v>
      </c>
      <c r="BL992" s="75" t="s">
        <v>1623</v>
      </c>
      <c r="BM992" s="75" t="s">
        <v>345</v>
      </c>
      <c r="BN992" s="77" t="s">
        <v>359</v>
      </c>
      <c r="BO992" s="78">
        <v>400</v>
      </c>
      <c r="BP992" s="75" t="s">
        <v>6141</v>
      </c>
      <c r="BQ992" s="80">
        <v>45207</v>
      </c>
      <c r="BR992" s="75" t="s">
        <v>4778</v>
      </c>
      <c r="BS992" s="75" t="s">
        <v>2199</v>
      </c>
      <c r="BT992" s="75">
        <v>800</v>
      </c>
      <c r="BU992" s="75">
        <v>0</v>
      </c>
    </row>
    <row r="993" ht="36" spans="27:73">
      <c r="AA993" s="46">
        <v>1844016</v>
      </c>
      <c r="AB993" s="44" t="s">
        <v>1572</v>
      </c>
      <c r="AC993" s="44" t="s">
        <v>1605</v>
      </c>
      <c r="AD993" s="45" t="s">
        <v>112</v>
      </c>
      <c r="AE993" s="44" t="s">
        <v>113</v>
      </c>
      <c r="AF993" s="44">
        <v>4190</v>
      </c>
      <c r="AG993" s="44">
        <v>0</v>
      </c>
      <c r="AH993" s="44">
        <f t="shared" si="154"/>
        <v>2095</v>
      </c>
      <c r="AI993" s="44" t="s">
        <v>6142</v>
      </c>
      <c r="AJ993" s="50">
        <v>45538</v>
      </c>
      <c r="AK993" s="49" t="s">
        <v>5977</v>
      </c>
      <c r="AL993" s="44" t="s">
        <v>1837</v>
      </c>
      <c r="AQ993" s="52"/>
      <c r="AR993" s="52"/>
      <c r="AS993" s="52"/>
      <c r="AT993" s="52"/>
      <c r="AU993" s="52"/>
      <c r="AV993" s="52"/>
      <c r="AW993" s="52"/>
      <c r="AX993" s="52"/>
      <c r="AY993" s="96"/>
      <c r="AZ993" s="52"/>
      <c r="BJ993" s="76">
        <v>1629840</v>
      </c>
      <c r="BK993" s="75" t="s">
        <v>1572</v>
      </c>
      <c r="BL993" s="75" t="s">
        <v>1623</v>
      </c>
      <c r="BM993" s="75" t="s">
        <v>345</v>
      </c>
      <c r="BN993" s="77" t="s">
        <v>359</v>
      </c>
      <c r="BO993" s="78">
        <v>400</v>
      </c>
      <c r="BP993" s="75" t="s">
        <v>6143</v>
      </c>
      <c r="BQ993" s="80">
        <v>45207</v>
      </c>
      <c r="BR993" s="75" t="s">
        <v>3053</v>
      </c>
      <c r="BS993" s="75" t="s">
        <v>2199</v>
      </c>
      <c r="BT993" s="75">
        <v>800</v>
      </c>
      <c r="BU993" s="75">
        <v>0</v>
      </c>
    </row>
    <row r="994" ht="36" spans="27:73">
      <c r="AA994" s="46">
        <v>1844016</v>
      </c>
      <c r="AB994" s="44" t="s">
        <v>1572</v>
      </c>
      <c r="AC994" s="44" t="s">
        <v>1605</v>
      </c>
      <c r="AD994" s="45" t="s">
        <v>112</v>
      </c>
      <c r="AE994" s="44" t="s">
        <v>113</v>
      </c>
      <c r="AF994" s="44">
        <v>4190</v>
      </c>
      <c r="AG994" s="44">
        <v>0</v>
      </c>
      <c r="AH994" s="44">
        <f t="shared" si="154"/>
        <v>2095</v>
      </c>
      <c r="AI994" s="44" t="s">
        <v>6144</v>
      </c>
      <c r="AJ994" s="50">
        <v>45538</v>
      </c>
      <c r="AK994" s="49" t="s">
        <v>5972</v>
      </c>
      <c r="AL994" s="44" t="s">
        <v>1837</v>
      </c>
      <c r="AQ994" s="52"/>
      <c r="AR994" s="52"/>
      <c r="AS994" s="52"/>
      <c r="AT994" s="52"/>
      <c r="AU994" s="52"/>
      <c r="AV994" s="52"/>
      <c r="AW994" s="52"/>
      <c r="AX994" s="52"/>
      <c r="AY994" s="96"/>
      <c r="AZ994" s="52"/>
      <c r="BJ994" s="76">
        <v>1629840</v>
      </c>
      <c r="BK994" s="75" t="s">
        <v>1572</v>
      </c>
      <c r="BL994" s="75" t="s">
        <v>1623</v>
      </c>
      <c r="BM994" s="75" t="s">
        <v>320</v>
      </c>
      <c r="BN994" s="77" t="s">
        <v>321</v>
      </c>
      <c r="BO994" s="78">
        <v>550</v>
      </c>
      <c r="BP994" s="75" t="s">
        <v>6145</v>
      </c>
      <c r="BQ994" s="80">
        <v>45207</v>
      </c>
      <c r="BR994" s="75" t="s">
        <v>4785</v>
      </c>
      <c r="BS994" s="75" t="s">
        <v>2199</v>
      </c>
      <c r="BT994" s="75">
        <v>1100</v>
      </c>
      <c r="BU994" s="75">
        <v>0</v>
      </c>
    </row>
    <row r="995" ht="36" spans="27:73">
      <c r="AA995" s="46">
        <v>1844016</v>
      </c>
      <c r="AB995" s="44" t="s">
        <v>1572</v>
      </c>
      <c r="AC995" s="44" t="s">
        <v>1605</v>
      </c>
      <c r="AD995" s="45" t="s">
        <v>112</v>
      </c>
      <c r="AE995" s="44" t="s">
        <v>113</v>
      </c>
      <c r="AF995" s="44">
        <v>4190</v>
      </c>
      <c r="AG995" s="44">
        <v>0</v>
      </c>
      <c r="AH995" s="44">
        <f t="shared" si="154"/>
        <v>2095</v>
      </c>
      <c r="AI995" s="44" t="s">
        <v>6146</v>
      </c>
      <c r="AJ995" s="50">
        <v>45538</v>
      </c>
      <c r="AK995" s="49" t="s">
        <v>5980</v>
      </c>
      <c r="AL995" s="44" t="s">
        <v>1837</v>
      </c>
      <c r="AQ995" s="52"/>
      <c r="AR995" s="52"/>
      <c r="AS995" s="52"/>
      <c r="AT995" s="52"/>
      <c r="AU995" s="52"/>
      <c r="AV995" s="52"/>
      <c r="AW995" s="52"/>
      <c r="AX995" s="52"/>
      <c r="AY995" s="96"/>
      <c r="AZ995" s="52"/>
      <c r="BJ995" s="76">
        <v>1629840</v>
      </c>
      <c r="BK995" s="75" t="s">
        <v>1572</v>
      </c>
      <c r="BL995" s="75" t="s">
        <v>1623</v>
      </c>
      <c r="BM995" s="75" t="s">
        <v>345</v>
      </c>
      <c r="BN995" s="77" t="s">
        <v>351</v>
      </c>
      <c r="BO995" s="78">
        <v>550</v>
      </c>
      <c r="BP995" s="75" t="s">
        <v>6147</v>
      </c>
      <c r="BQ995" s="80">
        <v>45207</v>
      </c>
      <c r="BR995" s="75" t="s">
        <v>4788</v>
      </c>
      <c r="BS995" s="75" t="s">
        <v>2199</v>
      </c>
      <c r="BT995" s="75">
        <v>1100</v>
      </c>
      <c r="BU995" s="75">
        <v>0</v>
      </c>
    </row>
    <row r="996" ht="36" spans="27:73">
      <c r="AA996" s="46">
        <v>1844016</v>
      </c>
      <c r="AB996" s="44" t="s">
        <v>1572</v>
      </c>
      <c r="AC996" s="44" t="s">
        <v>1605</v>
      </c>
      <c r="AD996" s="45" t="s">
        <v>112</v>
      </c>
      <c r="AE996" s="44" t="s">
        <v>113</v>
      </c>
      <c r="AF996" s="44">
        <v>4190</v>
      </c>
      <c r="AG996" s="44">
        <v>0</v>
      </c>
      <c r="AH996" s="44">
        <f t="shared" si="154"/>
        <v>2095</v>
      </c>
      <c r="AI996" s="44" t="s">
        <v>6148</v>
      </c>
      <c r="AJ996" s="50">
        <v>45538</v>
      </c>
      <c r="AK996" s="49" t="s">
        <v>5985</v>
      </c>
      <c r="AL996" s="44" t="s">
        <v>1837</v>
      </c>
      <c r="AQ996" s="52"/>
      <c r="AR996" s="52"/>
      <c r="AS996" s="52"/>
      <c r="AT996" s="52"/>
      <c r="AU996" s="52"/>
      <c r="AV996" s="52"/>
      <c r="AW996" s="52"/>
      <c r="AX996" s="52"/>
      <c r="AY996" s="96"/>
      <c r="AZ996" s="52"/>
      <c r="BJ996" s="76">
        <v>1629840</v>
      </c>
      <c r="BK996" s="75" t="s">
        <v>1572</v>
      </c>
      <c r="BL996" s="75" t="s">
        <v>1623</v>
      </c>
      <c r="BM996" s="75" t="s">
        <v>345</v>
      </c>
      <c r="BN996" s="77" t="s">
        <v>351</v>
      </c>
      <c r="BO996" s="78">
        <v>400</v>
      </c>
      <c r="BP996" s="75" t="s">
        <v>6149</v>
      </c>
      <c r="BQ996" s="80">
        <v>45207</v>
      </c>
      <c r="BR996" s="75" t="s">
        <v>5240</v>
      </c>
      <c r="BS996" s="75" t="s">
        <v>2199</v>
      </c>
      <c r="BT996" s="75">
        <v>800</v>
      </c>
      <c r="BU996" s="75">
        <v>0</v>
      </c>
    </row>
    <row r="997" ht="40.5" spans="27:73">
      <c r="AA997" s="46">
        <v>1844016</v>
      </c>
      <c r="AB997" s="44" t="s">
        <v>1572</v>
      </c>
      <c r="AC997" s="44" t="s">
        <v>1605</v>
      </c>
      <c r="AD997" s="45" t="s">
        <v>5750</v>
      </c>
      <c r="AE997" s="44" t="s">
        <v>5751</v>
      </c>
      <c r="AF997" s="44">
        <v>2400</v>
      </c>
      <c r="AG997" s="44">
        <v>0</v>
      </c>
      <c r="AH997" s="44">
        <f t="shared" si="154"/>
        <v>1200</v>
      </c>
      <c r="AI997" s="44" t="s">
        <v>6150</v>
      </c>
      <c r="AJ997" s="50">
        <v>45538</v>
      </c>
      <c r="AK997" s="49" t="s">
        <v>5773</v>
      </c>
      <c r="AL997" s="44" t="s">
        <v>1671</v>
      </c>
      <c r="AQ997" s="52"/>
      <c r="AR997" s="52"/>
      <c r="AS997" s="52"/>
      <c r="AT997" s="52"/>
      <c r="AU997" s="52"/>
      <c r="AV997" s="52"/>
      <c r="AW997" s="52"/>
      <c r="AX997" s="52"/>
      <c r="AY997" s="96"/>
      <c r="AZ997" s="52"/>
      <c r="BJ997" s="76">
        <v>1629840</v>
      </c>
      <c r="BK997" s="75" t="s">
        <v>1572</v>
      </c>
      <c r="BL997" s="75" t="s">
        <v>1623</v>
      </c>
      <c r="BM997" s="75" t="s">
        <v>345</v>
      </c>
      <c r="BN997" s="77" t="s">
        <v>359</v>
      </c>
      <c r="BO997" s="78">
        <v>400</v>
      </c>
      <c r="BP997" s="75" t="s">
        <v>6151</v>
      </c>
      <c r="BQ997" s="80">
        <v>45207</v>
      </c>
      <c r="BR997" s="75" t="s">
        <v>4794</v>
      </c>
      <c r="BS997" s="75" t="s">
        <v>2199</v>
      </c>
      <c r="BT997" s="75">
        <v>800</v>
      </c>
      <c r="BU997" s="75">
        <v>0</v>
      </c>
    </row>
    <row r="998" ht="40.5" spans="27:73">
      <c r="AA998" s="46">
        <v>1844016</v>
      </c>
      <c r="AB998" s="44" t="s">
        <v>1572</v>
      </c>
      <c r="AC998" s="44" t="s">
        <v>1605</v>
      </c>
      <c r="AD998" s="45" t="s">
        <v>5750</v>
      </c>
      <c r="AE998" s="44" t="s">
        <v>5751</v>
      </c>
      <c r="AF998" s="44">
        <v>2400</v>
      </c>
      <c r="AG998" s="44">
        <v>0</v>
      </c>
      <c r="AH998" s="44">
        <f t="shared" si="154"/>
        <v>1200</v>
      </c>
      <c r="AI998" s="44" t="s">
        <v>6152</v>
      </c>
      <c r="AJ998" s="50">
        <v>45538</v>
      </c>
      <c r="AK998" s="49" t="s">
        <v>5753</v>
      </c>
      <c r="AL998" s="44" t="s">
        <v>1671</v>
      </c>
      <c r="AQ998" s="52"/>
      <c r="AR998" s="52"/>
      <c r="AS998" s="52"/>
      <c r="AT998" s="52"/>
      <c r="AU998" s="52"/>
      <c r="AV998" s="52"/>
      <c r="AW998" s="52"/>
      <c r="AX998" s="52"/>
      <c r="AY998" s="96"/>
      <c r="AZ998" s="52"/>
      <c r="BJ998" s="76">
        <v>1629840</v>
      </c>
      <c r="BK998" s="75" t="s">
        <v>1572</v>
      </c>
      <c r="BL998" s="75" t="s">
        <v>1623</v>
      </c>
      <c r="BM998" s="75" t="s">
        <v>552</v>
      </c>
      <c r="BN998" s="77" t="s">
        <v>553</v>
      </c>
      <c r="BO998" s="78">
        <v>700</v>
      </c>
      <c r="BP998" s="75" t="s">
        <v>6153</v>
      </c>
      <c r="BQ998" s="80">
        <v>45207</v>
      </c>
      <c r="BR998" s="75" t="s">
        <v>4803</v>
      </c>
      <c r="BS998" s="75" t="s">
        <v>2199</v>
      </c>
      <c r="BT998" s="75">
        <v>1400</v>
      </c>
      <c r="BU998" s="75">
        <v>0</v>
      </c>
    </row>
    <row r="999" ht="40.5" spans="27:73">
      <c r="AA999" s="46">
        <v>1844016</v>
      </c>
      <c r="AB999" s="44" t="s">
        <v>1572</v>
      </c>
      <c r="AC999" s="44" t="s">
        <v>1605</v>
      </c>
      <c r="AD999" s="45" t="s">
        <v>5750</v>
      </c>
      <c r="AE999" s="44" t="s">
        <v>5751</v>
      </c>
      <c r="AF999" s="44">
        <v>2400</v>
      </c>
      <c r="AG999" s="44">
        <v>0</v>
      </c>
      <c r="AH999" s="44">
        <f t="shared" si="154"/>
        <v>1200</v>
      </c>
      <c r="AI999" s="44" t="s">
        <v>6154</v>
      </c>
      <c r="AJ999" s="50">
        <v>45538</v>
      </c>
      <c r="AK999" s="49" t="s">
        <v>5769</v>
      </c>
      <c r="AL999" s="44" t="s">
        <v>1671</v>
      </c>
      <c r="AQ999" s="52"/>
      <c r="AR999" s="52"/>
      <c r="AS999" s="52"/>
      <c r="AT999" s="52"/>
      <c r="AU999" s="52"/>
      <c r="AV999" s="52"/>
      <c r="AW999" s="52"/>
      <c r="AX999" s="52"/>
      <c r="AY999" s="96"/>
      <c r="AZ999" s="52"/>
      <c r="BJ999" s="76">
        <v>1629840</v>
      </c>
      <c r="BK999" s="75" t="s">
        <v>1572</v>
      </c>
      <c r="BL999" s="75" t="s">
        <v>1623</v>
      </c>
      <c r="BM999" s="75" t="s">
        <v>786</v>
      </c>
      <c r="BN999" s="77" t="s">
        <v>787</v>
      </c>
      <c r="BO999" s="78">
        <v>700</v>
      </c>
      <c r="BP999" s="75" t="s">
        <v>6155</v>
      </c>
      <c r="BQ999" s="80">
        <v>45207</v>
      </c>
      <c r="BR999" s="75" t="s">
        <v>4807</v>
      </c>
      <c r="BS999" s="75" t="s">
        <v>2199</v>
      </c>
      <c r="BT999" s="75">
        <v>1400</v>
      </c>
      <c r="BU999" s="75">
        <v>0</v>
      </c>
    </row>
    <row r="1000" ht="40.5" spans="27:73">
      <c r="AA1000" s="46">
        <v>1844016</v>
      </c>
      <c r="AB1000" s="44" t="s">
        <v>1572</v>
      </c>
      <c r="AC1000" s="44" t="s">
        <v>1605</v>
      </c>
      <c r="AD1000" s="45" t="s">
        <v>5750</v>
      </c>
      <c r="AE1000" s="44" t="s">
        <v>5751</v>
      </c>
      <c r="AF1000" s="44">
        <v>2400</v>
      </c>
      <c r="AG1000" s="44">
        <v>0</v>
      </c>
      <c r="AH1000" s="44">
        <f t="shared" si="154"/>
        <v>1200</v>
      </c>
      <c r="AI1000" s="44" t="s">
        <v>6156</v>
      </c>
      <c r="AJ1000" s="50">
        <v>45538</v>
      </c>
      <c r="AK1000" s="49" t="s">
        <v>5757</v>
      </c>
      <c r="AL1000" s="44" t="s">
        <v>1671</v>
      </c>
      <c r="AQ1000" s="52"/>
      <c r="AR1000" s="52"/>
      <c r="AS1000" s="52"/>
      <c r="AT1000" s="52"/>
      <c r="AU1000" s="52"/>
      <c r="AV1000" s="52"/>
      <c r="AW1000" s="52"/>
      <c r="AX1000" s="52"/>
      <c r="AY1000" s="96"/>
      <c r="AZ1000" s="52"/>
      <c r="BJ1000" s="76">
        <v>1629840</v>
      </c>
      <c r="BK1000" s="75" t="s">
        <v>1572</v>
      </c>
      <c r="BL1000" s="75" t="s">
        <v>1623</v>
      </c>
      <c r="BM1000" s="75" t="s">
        <v>2638</v>
      </c>
      <c r="BN1000" s="77" t="s">
        <v>109</v>
      </c>
      <c r="BO1000" s="78">
        <v>300</v>
      </c>
      <c r="BP1000" s="75" t="s">
        <v>6157</v>
      </c>
      <c r="BQ1000" s="80">
        <v>45207</v>
      </c>
      <c r="BR1000" s="75" t="s">
        <v>5015</v>
      </c>
      <c r="BS1000" s="75" t="s">
        <v>2199</v>
      </c>
      <c r="BT1000" s="75">
        <v>600</v>
      </c>
      <c r="BU1000" s="75">
        <v>0</v>
      </c>
    </row>
    <row r="1001" ht="40.5" spans="27:73">
      <c r="AA1001" s="46">
        <v>1844016</v>
      </c>
      <c r="AB1001" s="44" t="s">
        <v>1572</v>
      </c>
      <c r="AC1001" s="44" t="s">
        <v>1605</v>
      </c>
      <c r="AD1001" s="45" t="s">
        <v>5750</v>
      </c>
      <c r="AE1001" s="44" t="s">
        <v>5751</v>
      </c>
      <c r="AF1001" s="44">
        <v>2400</v>
      </c>
      <c r="AG1001" s="44">
        <v>0</v>
      </c>
      <c r="AH1001" s="44">
        <f t="shared" si="154"/>
        <v>1200</v>
      </c>
      <c r="AI1001" s="44" t="s">
        <v>6158</v>
      </c>
      <c r="AJ1001" s="50">
        <v>45538</v>
      </c>
      <c r="AK1001" s="49" t="s">
        <v>5766</v>
      </c>
      <c r="AL1001" s="44" t="s">
        <v>1671</v>
      </c>
      <c r="AQ1001" s="52"/>
      <c r="AR1001" s="52"/>
      <c r="AS1001" s="52"/>
      <c r="AT1001" s="52"/>
      <c r="AU1001" s="52"/>
      <c r="AV1001" s="52"/>
      <c r="AW1001" s="52"/>
      <c r="AX1001" s="52"/>
      <c r="AY1001" s="96"/>
      <c r="AZ1001" s="52"/>
      <c r="BJ1001" s="76">
        <v>1629840</v>
      </c>
      <c r="BK1001" s="75" t="s">
        <v>1572</v>
      </c>
      <c r="BL1001" s="75" t="s">
        <v>1623</v>
      </c>
      <c r="BM1001" s="75" t="s">
        <v>2638</v>
      </c>
      <c r="BN1001" s="77" t="s">
        <v>1426</v>
      </c>
      <c r="BO1001" s="78">
        <v>650</v>
      </c>
      <c r="BP1001" s="75" t="s">
        <v>6159</v>
      </c>
      <c r="BQ1001" s="80">
        <v>45207</v>
      </c>
      <c r="BR1001" s="75" t="s">
        <v>5012</v>
      </c>
      <c r="BS1001" s="75" t="s">
        <v>2199</v>
      </c>
      <c r="BT1001" s="75">
        <v>1300</v>
      </c>
      <c r="BU1001" s="75">
        <v>0</v>
      </c>
    </row>
    <row r="1002" ht="40.5" spans="27:73">
      <c r="AA1002" s="46">
        <v>1844016</v>
      </c>
      <c r="AB1002" s="44" t="s">
        <v>1572</v>
      </c>
      <c r="AC1002" s="44" t="s">
        <v>1605</v>
      </c>
      <c r="AD1002" s="45" t="s">
        <v>5750</v>
      </c>
      <c r="AE1002" s="44" t="s">
        <v>5751</v>
      </c>
      <c r="AF1002" s="44">
        <v>2400</v>
      </c>
      <c r="AG1002" s="44">
        <v>0</v>
      </c>
      <c r="AH1002" s="44">
        <f t="shared" si="154"/>
        <v>1200</v>
      </c>
      <c r="AI1002" s="44" t="s">
        <v>6160</v>
      </c>
      <c r="AJ1002" s="50">
        <v>45538</v>
      </c>
      <c r="AK1002" s="49" t="s">
        <v>5778</v>
      </c>
      <c r="AL1002" s="44" t="s">
        <v>1671</v>
      </c>
      <c r="AQ1002" s="52"/>
      <c r="AR1002" s="52"/>
      <c r="AS1002" s="52"/>
      <c r="AT1002" s="52"/>
      <c r="AU1002" s="52"/>
      <c r="AV1002" s="52"/>
      <c r="AW1002" s="52"/>
      <c r="AX1002" s="52"/>
      <c r="AY1002" s="96"/>
      <c r="AZ1002" s="52"/>
      <c r="BJ1002" s="76">
        <v>1629840</v>
      </c>
      <c r="BK1002" s="75" t="s">
        <v>1572</v>
      </c>
      <c r="BL1002" s="75" t="s">
        <v>1623</v>
      </c>
      <c r="BM1002" s="75" t="s">
        <v>617</v>
      </c>
      <c r="BN1002" s="77" t="s">
        <v>47</v>
      </c>
      <c r="BO1002" s="78">
        <v>500</v>
      </c>
      <c r="BP1002" s="75" t="s">
        <v>6161</v>
      </c>
      <c r="BQ1002" s="80">
        <v>45207</v>
      </c>
      <c r="BR1002" s="75" t="s">
        <v>6162</v>
      </c>
      <c r="BS1002" s="75" t="s">
        <v>2199</v>
      </c>
      <c r="BT1002" s="75">
        <v>1000</v>
      </c>
      <c r="BU1002" s="75">
        <v>0</v>
      </c>
    </row>
    <row r="1003" ht="40.5" spans="27:73">
      <c r="AA1003" s="46">
        <v>1844016</v>
      </c>
      <c r="AB1003" s="44" t="s">
        <v>1572</v>
      </c>
      <c r="AC1003" s="44" t="s">
        <v>1605</v>
      </c>
      <c r="AD1003" s="45" t="s">
        <v>5750</v>
      </c>
      <c r="AE1003" s="44" t="s">
        <v>5751</v>
      </c>
      <c r="AF1003" s="44">
        <v>2400</v>
      </c>
      <c r="AG1003" s="44">
        <v>0</v>
      </c>
      <c r="AH1003" s="44">
        <f t="shared" si="154"/>
        <v>1200</v>
      </c>
      <c r="AI1003" s="44" t="s">
        <v>6163</v>
      </c>
      <c r="AJ1003" s="50">
        <v>45538</v>
      </c>
      <c r="AK1003" s="49" t="s">
        <v>5762</v>
      </c>
      <c r="AL1003" s="44" t="s">
        <v>1671</v>
      </c>
      <c r="AQ1003" s="52"/>
      <c r="AR1003" s="52"/>
      <c r="AS1003" s="52"/>
      <c r="AT1003" s="52"/>
      <c r="AU1003" s="52"/>
      <c r="AV1003" s="52"/>
      <c r="AW1003" s="52"/>
      <c r="AX1003" s="52"/>
      <c r="AY1003" s="96"/>
      <c r="AZ1003" s="52"/>
      <c r="BJ1003" s="76">
        <v>1629840</v>
      </c>
      <c r="BK1003" s="75" t="s">
        <v>1572</v>
      </c>
      <c r="BL1003" s="75" t="s">
        <v>1623</v>
      </c>
      <c r="BM1003" s="75" t="s">
        <v>4817</v>
      </c>
      <c r="BN1003" s="77" t="s">
        <v>610</v>
      </c>
      <c r="BO1003" s="78">
        <v>450</v>
      </c>
      <c r="BP1003" s="75" t="s">
        <v>6164</v>
      </c>
      <c r="BQ1003" s="80">
        <v>45207</v>
      </c>
      <c r="BR1003" s="75" t="s">
        <v>4819</v>
      </c>
      <c r="BS1003" s="75" t="s">
        <v>2199</v>
      </c>
      <c r="BT1003" s="75">
        <v>900</v>
      </c>
      <c r="BU1003" s="75">
        <v>0</v>
      </c>
    </row>
    <row r="1004" ht="40.5" spans="27:73">
      <c r="AA1004" s="46">
        <v>1844016</v>
      </c>
      <c r="AB1004" s="44" t="s">
        <v>1572</v>
      </c>
      <c r="AC1004" s="44" t="s">
        <v>1605</v>
      </c>
      <c r="AD1004" s="45" t="s">
        <v>5750</v>
      </c>
      <c r="AE1004" s="44" t="s">
        <v>5751</v>
      </c>
      <c r="AF1004" s="44">
        <v>2400</v>
      </c>
      <c r="AG1004" s="44">
        <v>0</v>
      </c>
      <c r="AH1004" s="44">
        <f t="shared" si="154"/>
        <v>1200</v>
      </c>
      <c r="AI1004" s="44" t="s">
        <v>6165</v>
      </c>
      <c r="AJ1004" s="50">
        <v>45538</v>
      </c>
      <c r="AK1004" s="49" t="s">
        <v>5787</v>
      </c>
      <c r="AL1004" s="44" t="s">
        <v>1671</v>
      </c>
      <c r="AQ1004" s="52"/>
      <c r="AR1004" s="52"/>
      <c r="AS1004" s="52"/>
      <c r="AT1004" s="52"/>
      <c r="AU1004" s="52"/>
      <c r="AV1004" s="52"/>
      <c r="AW1004" s="52"/>
      <c r="AX1004" s="52"/>
      <c r="AY1004" s="96"/>
      <c r="AZ1004" s="52"/>
      <c r="BJ1004" s="76">
        <v>1629840</v>
      </c>
      <c r="BK1004" s="75" t="s">
        <v>1572</v>
      </c>
      <c r="BL1004" s="75" t="s">
        <v>1623</v>
      </c>
      <c r="BM1004" s="75" t="s">
        <v>327</v>
      </c>
      <c r="BN1004" s="77" t="s">
        <v>328</v>
      </c>
      <c r="BO1004" s="78">
        <v>450</v>
      </c>
      <c r="BP1004" s="75" t="s">
        <v>6166</v>
      </c>
      <c r="BQ1004" s="80">
        <v>45207</v>
      </c>
      <c r="BR1004" s="75" t="s">
        <v>4831</v>
      </c>
      <c r="BS1004" s="75" t="s">
        <v>2199</v>
      </c>
      <c r="BT1004" s="75">
        <v>900</v>
      </c>
      <c r="BU1004" s="75">
        <v>0</v>
      </c>
    </row>
    <row r="1005" ht="40.5" spans="27:73">
      <c r="AA1005" s="46">
        <v>1844016</v>
      </c>
      <c r="AB1005" s="44" t="s">
        <v>1572</v>
      </c>
      <c r="AC1005" s="44" t="s">
        <v>1605</v>
      </c>
      <c r="AD1005" s="45" t="s">
        <v>5750</v>
      </c>
      <c r="AE1005" s="44" t="s">
        <v>5751</v>
      </c>
      <c r="AF1005" s="44">
        <v>2400</v>
      </c>
      <c r="AG1005" s="44">
        <v>0</v>
      </c>
      <c r="AH1005" s="44">
        <f t="shared" si="154"/>
        <v>1200</v>
      </c>
      <c r="AI1005" s="44" t="s">
        <v>6167</v>
      </c>
      <c r="AJ1005" s="50">
        <v>45538</v>
      </c>
      <c r="AK1005" s="49" t="s">
        <v>5800</v>
      </c>
      <c r="AL1005" s="44" t="s">
        <v>1671</v>
      </c>
      <c r="AQ1005" s="52"/>
      <c r="AR1005" s="52"/>
      <c r="AS1005" s="52"/>
      <c r="AT1005" s="52"/>
      <c r="AU1005" s="52"/>
      <c r="AV1005" s="52"/>
      <c r="AW1005" s="52"/>
      <c r="AX1005" s="52"/>
      <c r="AY1005" s="96"/>
      <c r="AZ1005" s="52"/>
      <c r="BJ1005" s="76">
        <v>1629840</v>
      </c>
      <c r="BK1005" s="75" t="s">
        <v>1572</v>
      </c>
      <c r="BL1005" s="75" t="s">
        <v>1623</v>
      </c>
      <c r="BM1005" s="75" t="s">
        <v>4833</v>
      </c>
      <c r="BN1005" s="77" t="s">
        <v>4834</v>
      </c>
      <c r="BO1005" s="78">
        <v>350</v>
      </c>
      <c r="BP1005" s="75" t="s">
        <v>6168</v>
      </c>
      <c r="BQ1005" s="80">
        <v>45207</v>
      </c>
      <c r="BR1005" s="75" t="s">
        <v>4836</v>
      </c>
      <c r="BS1005" s="75" t="s">
        <v>2199</v>
      </c>
      <c r="BT1005" s="75">
        <v>700</v>
      </c>
      <c r="BU1005" s="75">
        <v>0</v>
      </c>
    </row>
    <row r="1006" ht="40.5" spans="27:73">
      <c r="AA1006" s="46">
        <v>1844016</v>
      </c>
      <c r="AB1006" s="44" t="s">
        <v>1572</v>
      </c>
      <c r="AC1006" s="44" t="s">
        <v>1605</v>
      </c>
      <c r="AD1006" s="45" t="s">
        <v>5750</v>
      </c>
      <c r="AE1006" s="44" t="s">
        <v>5751</v>
      </c>
      <c r="AF1006" s="44">
        <v>2400</v>
      </c>
      <c r="AG1006" s="44">
        <v>0</v>
      </c>
      <c r="AH1006" s="44">
        <f t="shared" si="154"/>
        <v>1200</v>
      </c>
      <c r="AI1006" s="44" t="s">
        <v>6169</v>
      </c>
      <c r="AJ1006" s="50">
        <v>45538</v>
      </c>
      <c r="AK1006" s="49" t="s">
        <v>5783</v>
      </c>
      <c r="AL1006" s="44" t="s">
        <v>1671</v>
      </c>
      <c r="AQ1006" s="52"/>
      <c r="AR1006" s="52"/>
      <c r="AS1006" s="52"/>
      <c r="AT1006" s="52"/>
      <c r="AU1006" s="52"/>
      <c r="AV1006" s="52"/>
      <c r="AW1006" s="52"/>
      <c r="AX1006" s="52"/>
      <c r="AY1006" s="96"/>
      <c r="AZ1006" s="52"/>
      <c r="BJ1006" s="76">
        <v>1629840</v>
      </c>
      <c r="BK1006" s="75" t="s">
        <v>1572</v>
      </c>
      <c r="BL1006" s="75" t="s">
        <v>1623</v>
      </c>
      <c r="BM1006" s="75" t="s">
        <v>420</v>
      </c>
      <c r="BN1006" s="77" t="s">
        <v>421</v>
      </c>
      <c r="BO1006" s="78">
        <v>450</v>
      </c>
      <c r="BP1006" s="75" t="s">
        <v>6170</v>
      </c>
      <c r="BQ1006" s="80">
        <v>45207</v>
      </c>
      <c r="BR1006" s="75" t="s">
        <v>4992</v>
      </c>
      <c r="BS1006" s="75" t="s">
        <v>2199</v>
      </c>
      <c r="BT1006" s="75">
        <v>900</v>
      </c>
      <c r="BU1006" s="75">
        <v>0</v>
      </c>
    </row>
    <row r="1007" ht="40.5" spans="27:73">
      <c r="AA1007" s="46">
        <v>1844016</v>
      </c>
      <c r="AB1007" s="44" t="s">
        <v>1572</v>
      </c>
      <c r="AC1007" s="44" t="s">
        <v>1605</v>
      </c>
      <c r="AD1007" s="45" t="s">
        <v>5750</v>
      </c>
      <c r="AE1007" s="44" t="s">
        <v>5751</v>
      </c>
      <c r="AF1007" s="44">
        <v>2400</v>
      </c>
      <c r="AG1007" s="44">
        <v>0</v>
      </c>
      <c r="AH1007" s="44">
        <f t="shared" si="154"/>
        <v>1200</v>
      </c>
      <c r="AI1007" s="44" t="s">
        <v>6171</v>
      </c>
      <c r="AJ1007" s="50">
        <v>45538</v>
      </c>
      <c r="AK1007" s="49" t="s">
        <v>5797</v>
      </c>
      <c r="AL1007" s="44" t="s">
        <v>1671</v>
      </c>
      <c r="AQ1007" s="52"/>
      <c r="AR1007" s="52"/>
      <c r="AS1007" s="52"/>
      <c r="AT1007" s="52"/>
      <c r="AU1007" s="52"/>
      <c r="AV1007" s="52"/>
      <c r="AW1007" s="52"/>
      <c r="AX1007" s="52"/>
      <c r="AY1007" s="96"/>
      <c r="AZ1007" s="52"/>
      <c r="BJ1007" s="76">
        <v>1629840</v>
      </c>
      <c r="BK1007" s="75" t="s">
        <v>1572</v>
      </c>
      <c r="BL1007" s="75" t="s">
        <v>1623</v>
      </c>
      <c r="BM1007" s="75" t="s">
        <v>4817</v>
      </c>
      <c r="BN1007" s="77" t="s">
        <v>4980</v>
      </c>
      <c r="BO1007" s="78">
        <v>450</v>
      </c>
      <c r="BP1007" s="75" t="s">
        <v>6172</v>
      </c>
      <c r="BQ1007" s="80">
        <v>45207</v>
      </c>
      <c r="BR1007" s="75" t="s">
        <v>4982</v>
      </c>
      <c r="BS1007" s="75" t="s">
        <v>2199</v>
      </c>
      <c r="BT1007" s="75">
        <v>900</v>
      </c>
      <c r="BU1007" s="75">
        <v>0</v>
      </c>
    </row>
    <row r="1008" ht="40.5" spans="27:73">
      <c r="AA1008" s="46">
        <v>1844016</v>
      </c>
      <c r="AB1008" s="44" t="s">
        <v>1572</v>
      </c>
      <c r="AC1008" s="44" t="s">
        <v>1605</v>
      </c>
      <c r="AD1008" s="45" t="s">
        <v>5750</v>
      </c>
      <c r="AE1008" s="44" t="s">
        <v>5751</v>
      </c>
      <c r="AF1008" s="44">
        <v>2400</v>
      </c>
      <c r="AG1008" s="44">
        <v>0</v>
      </c>
      <c r="AH1008" s="44">
        <f t="shared" si="154"/>
        <v>1200</v>
      </c>
      <c r="AI1008" s="44" t="s">
        <v>6173</v>
      </c>
      <c r="AJ1008" s="50">
        <v>45538</v>
      </c>
      <c r="AK1008" s="49" t="s">
        <v>5811</v>
      </c>
      <c r="AL1008" s="44" t="s">
        <v>1671</v>
      </c>
      <c r="AQ1008" s="52"/>
      <c r="AR1008" s="52"/>
      <c r="AS1008" s="52"/>
      <c r="AT1008" s="52"/>
      <c r="AU1008" s="52"/>
      <c r="AV1008" s="52"/>
      <c r="AW1008" s="52"/>
      <c r="AX1008" s="52"/>
      <c r="AY1008" s="96"/>
      <c r="AZ1008" s="52"/>
      <c r="BJ1008" s="76">
        <v>1629840</v>
      </c>
      <c r="BK1008" s="75" t="s">
        <v>1572</v>
      </c>
      <c r="BL1008" s="75" t="s">
        <v>1623</v>
      </c>
      <c r="BM1008" s="75" t="s">
        <v>4817</v>
      </c>
      <c r="BN1008" s="77" t="s">
        <v>610</v>
      </c>
      <c r="BO1008" s="78">
        <v>500</v>
      </c>
      <c r="BP1008" s="75" t="s">
        <v>6174</v>
      </c>
      <c r="BQ1008" s="80">
        <v>45207</v>
      </c>
      <c r="BR1008" s="75" t="s">
        <v>4989</v>
      </c>
      <c r="BS1008" s="75" t="s">
        <v>2199</v>
      </c>
      <c r="BT1008" s="75">
        <v>1000</v>
      </c>
      <c r="BU1008" s="75">
        <v>0</v>
      </c>
    </row>
    <row r="1009" ht="40.5" spans="27:73">
      <c r="AA1009" s="46">
        <v>1844016</v>
      </c>
      <c r="AB1009" s="44" t="s">
        <v>1572</v>
      </c>
      <c r="AC1009" s="44" t="s">
        <v>1605</v>
      </c>
      <c r="AD1009" s="45" t="s">
        <v>5750</v>
      </c>
      <c r="AE1009" s="44" t="s">
        <v>5751</v>
      </c>
      <c r="AF1009" s="44">
        <v>2400</v>
      </c>
      <c r="AG1009" s="44">
        <v>0</v>
      </c>
      <c r="AH1009" s="44">
        <f t="shared" si="154"/>
        <v>1200</v>
      </c>
      <c r="AI1009" s="44" t="s">
        <v>6175</v>
      </c>
      <c r="AJ1009" s="50">
        <v>45538</v>
      </c>
      <c r="AK1009" s="49" t="s">
        <v>5804</v>
      </c>
      <c r="AL1009" s="44" t="s">
        <v>1671</v>
      </c>
      <c r="AQ1009" s="52"/>
      <c r="AR1009" s="52"/>
      <c r="AS1009" s="52"/>
      <c r="AT1009" s="52"/>
      <c r="AU1009" s="52"/>
      <c r="AV1009" s="52"/>
      <c r="AW1009" s="52"/>
      <c r="AX1009" s="52"/>
      <c r="AY1009" s="96"/>
      <c r="AZ1009" s="52"/>
      <c r="BJ1009" s="76">
        <v>1629840</v>
      </c>
      <c r="BK1009" s="75" t="s">
        <v>1572</v>
      </c>
      <c r="BL1009" s="75" t="s">
        <v>1623</v>
      </c>
      <c r="BM1009" s="75" t="s">
        <v>6176</v>
      </c>
      <c r="BN1009" s="77" t="s">
        <v>869</v>
      </c>
      <c r="BO1009" s="78">
        <v>350</v>
      </c>
      <c r="BP1009" s="75" t="s">
        <v>6177</v>
      </c>
      <c r="BQ1009" s="80">
        <v>45207</v>
      </c>
      <c r="BR1009" s="75" t="s">
        <v>6178</v>
      </c>
      <c r="BS1009" s="75" t="s">
        <v>2199</v>
      </c>
      <c r="BT1009" s="75">
        <v>700</v>
      </c>
      <c r="BU1009" s="75">
        <v>0</v>
      </c>
    </row>
    <row r="1010" ht="40.5" spans="27:73">
      <c r="AA1010" s="46">
        <v>1844016</v>
      </c>
      <c r="AB1010" s="44" t="s">
        <v>1572</v>
      </c>
      <c r="AC1010" s="44" t="s">
        <v>1605</v>
      </c>
      <c r="AD1010" s="45" t="s">
        <v>5750</v>
      </c>
      <c r="AE1010" s="44" t="s">
        <v>5751</v>
      </c>
      <c r="AF1010" s="44">
        <v>2400</v>
      </c>
      <c r="AG1010" s="44">
        <v>0</v>
      </c>
      <c r="AH1010" s="44">
        <f t="shared" si="154"/>
        <v>1200</v>
      </c>
      <c r="AI1010" s="44" t="s">
        <v>6179</v>
      </c>
      <c r="AJ1010" s="50">
        <v>45538</v>
      </c>
      <c r="AK1010" s="49" t="s">
        <v>5808</v>
      </c>
      <c r="AL1010" s="44" t="s">
        <v>1671</v>
      </c>
      <c r="AQ1010" s="52"/>
      <c r="AR1010" s="52"/>
      <c r="AS1010" s="52"/>
      <c r="AT1010" s="52"/>
      <c r="AU1010" s="52"/>
      <c r="AV1010" s="52"/>
      <c r="AW1010" s="52"/>
      <c r="AX1010" s="52"/>
      <c r="AY1010" s="96"/>
      <c r="AZ1010" s="52"/>
      <c r="BJ1010" s="76">
        <v>1629840</v>
      </c>
      <c r="BK1010" s="75" t="s">
        <v>1572</v>
      </c>
      <c r="BL1010" s="75" t="s">
        <v>1623</v>
      </c>
      <c r="BM1010" s="75" t="s">
        <v>852</v>
      </c>
      <c r="BN1010" s="77" t="s">
        <v>853</v>
      </c>
      <c r="BO1010" s="78">
        <v>300</v>
      </c>
      <c r="BP1010" s="75" t="s">
        <v>6180</v>
      </c>
      <c r="BQ1010" s="80">
        <v>45207</v>
      </c>
      <c r="BR1010" s="75" t="s">
        <v>4995</v>
      </c>
      <c r="BS1010" s="75" t="s">
        <v>2199</v>
      </c>
      <c r="BT1010" s="75">
        <v>600</v>
      </c>
      <c r="BU1010" s="75">
        <v>0</v>
      </c>
    </row>
    <row r="1011" ht="40.5" spans="27:73">
      <c r="AA1011" s="46">
        <v>1844016</v>
      </c>
      <c r="AB1011" s="44" t="s">
        <v>1572</v>
      </c>
      <c r="AC1011" s="44" t="s">
        <v>1605</v>
      </c>
      <c r="AD1011" s="45" t="s">
        <v>5750</v>
      </c>
      <c r="AE1011" s="44" t="s">
        <v>5751</v>
      </c>
      <c r="AF1011" s="44">
        <v>2400</v>
      </c>
      <c r="AG1011" s="44">
        <v>0</v>
      </c>
      <c r="AH1011" s="44">
        <f t="shared" si="154"/>
        <v>1200</v>
      </c>
      <c r="AI1011" s="44" t="s">
        <v>6181</v>
      </c>
      <c r="AJ1011" s="50">
        <v>45538</v>
      </c>
      <c r="AK1011" s="49" t="s">
        <v>5793</v>
      </c>
      <c r="AL1011" s="44" t="s">
        <v>1671</v>
      </c>
      <c r="AQ1011" s="52"/>
      <c r="AR1011" s="52"/>
      <c r="AS1011" s="52"/>
      <c r="AT1011" s="52"/>
      <c r="AU1011" s="52"/>
      <c r="AV1011" s="52"/>
      <c r="AW1011" s="52"/>
      <c r="AX1011" s="52"/>
      <c r="AY1011" s="96"/>
      <c r="AZ1011" s="52"/>
      <c r="BJ1011" s="76">
        <v>1629840</v>
      </c>
      <c r="BK1011" s="75" t="s">
        <v>1572</v>
      </c>
      <c r="BL1011" s="75" t="s">
        <v>1623</v>
      </c>
      <c r="BM1011" s="75" t="s">
        <v>621</v>
      </c>
      <c r="BN1011" s="77" t="s">
        <v>622</v>
      </c>
      <c r="BO1011" s="78">
        <v>450</v>
      </c>
      <c r="BP1011" s="75" t="s">
        <v>6182</v>
      </c>
      <c r="BQ1011" s="80">
        <v>45207</v>
      </c>
      <c r="BR1011" s="75" t="s">
        <v>5009</v>
      </c>
      <c r="BS1011" s="75" t="s">
        <v>2199</v>
      </c>
      <c r="BT1011" s="75">
        <v>900</v>
      </c>
      <c r="BU1011" s="75">
        <v>0</v>
      </c>
    </row>
    <row r="1012" ht="36" spans="27:73">
      <c r="AA1012" s="46">
        <v>1847014</v>
      </c>
      <c r="AB1012" s="44" t="s">
        <v>2745</v>
      </c>
      <c r="AC1012" s="44" t="s">
        <v>1623</v>
      </c>
      <c r="AD1012" s="45" t="s">
        <v>380</v>
      </c>
      <c r="AE1012" s="44" t="s">
        <v>4006</v>
      </c>
      <c r="AF1012" s="44">
        <v>420</v>
      </c>
      <c r="AG1012" s="44">
        <v>0</v>
      </c>
      <c r="AH1012" s="44">
        <f t="shared" si="154"/>
        <v>210</v>
      </c>
      <c r="AI1012" s="44" t="s">
        <v>6183</v>
      </c>
      <c r="AJ1012" s="50">
        <v>45541</v>
      </c>
      <c r="AK1012" s="49" t="s">
        <v>5641</v>
      </c>
      <c r="AL1012" s="44" t="s">
        <v>1608</v>
      </c>
      <c r="AQ1012" s="52"/>
      <c r="AR1012" s="52"/>
      <c r="AS1012" s="52"/>
      <c r="AT1012" s="52"/>
      <c r="AU1012" s="52"/>
      <c r="AV1012" s="52"/>
      <c r="AW1012" s="52"/>
      <c r="AX1012" s="52"/>
      <c r="AY1012" s="96"/>
      <c r="AZ1012" s="52"/>
      <c r="BJ1012" s="76">
        <v>1629840</v>
      </c>
      <c r="BK1012" s="75" t="s">
        <v>1572</v>
      </c>
      <c r="BL1012" s="75" t="s">
        <v>1623</v>
      </c>
      <c r="BM1012" s="75" t="s">
        <v>1462</v>
      </c>
      <c r="BN1012" s="77" t="s">
        <v>1463</v>
      </c>
      <c r="BO1012" s="78">
        <v>750</v>
      </c>
      <c r="BP1012" s="75" t="s">
        <v>6184</v>
      </c>
      <c r="BQ1012" s="80">
        <v>45207</v>
      </c>
      <c r="BR1012" s="75" t="s">
        <v>6185</v>
      </c>
      <c r="BS1012" s="75" t="s">
        <v>2199</v>
      </c>
      <c r="BT1012" s="75">
        <v>1500</v>
      </c>
      <c r="BU1012" s="75">
        <v>0</v>
      </c>
    </row>
    <row r="1013" ht="48" spans="27:73">
      <c r="AA1013" s="46">
        <v>1847014</v>
      </c>
      <c r="AB1013" s="44" t="s">
        <v>2745</v>
      </c>
      <c r="AC1013" s="44" t="s">
        <v>1623</v>
      </c>
      <c r="AD1013" s="45" t="s">
        <v>380</v>
      </c>
      <c r="AE1013" s="44" t="s">
        <v>3921</v>
      </c>
      <c r="AF1013" s="44">
        <v>350</v>
      </c>
      <c r="AG1013" s="44">
        <v>0</v>
      </c>
      <c r="AH1013" s="44">
        <f t="shared" si="154"/>
        <v>175</v>
      </c>
      <c r="AI1013" s="44" t="s">
        <v>6186</v>
      </c>
      <c r="AJ1013" s="50">
        <v>45541</v>
      </c>
      <c r="AK1013" s="49" t="s">
        <v>5647</v>
      </c>
      <c r="AL1013" s="44" t="s">
        <v>1608</v>
      </c>
      <c r="AQ1013" s="52"/>
      <c r="AR1013" s="52"/>
      <c r="AS1013" s="52"/>
      <c r="AT1013" s="52"/>
      <c r="AU1013" s="52"/>
      <c r="AV1013" s="52"/>
      <c r="AW1013" s="52"/>
      <c r="AX1013" s="52"/>
      <c r="AY1013" s="96"/>
      <c r="AZ1013" s="52"/>
      <c r="BJ1013" s="76">
        <v>1630153</v>
      </c>
      <c r="BK1013" s="75" t="s">
        <v>6187</v>
      </c>
      <c r="BL1013" s="75" t="s">
        <v>1623</v>
      </c>
      <c r="BM1013" s="75" t="s">
        <v>380</v>
      </c>
      <c r="BN1013" s="77" t="s">
        <v>5659</v>
      </c>
      <c r="BO1013" s="78">
        <v>245</v>
      </c>
      <c r="BP1013" s="75" t="s">
        <v>6188</v>
      </c>
      <c r="BQ1013" s="80">
        <v>45208</v>
      </c>
      <c r="BR1013" s="75" t="s">
        <v>6189</v>
      </c>
      <c r="BS1013" s="75" t="s">
        <v>1608</v>
      </c>
      <c r="BT1013" s="75">
        <v>490</v>
      </c>
      <c r="BU1013" s="75">
        <v>0</v>
      </c>
    </row>
    <row r="1014" ht="60" spans="27:73">
      <c r="AA1014" s="46">
        <v>1847014</v>
      </c>
      <c r="AB1014" s="44" t="s">
        <v>2745</v>
      </c>
      <c r="AC1014" s="44" t="s">
        <v>1623</v>
      </c>
      <c r="AD1014" s="45" t="s">
        <v>380</v>
      </c>
      <c r="AE1014" s="44" t="s">
        <v>3940</v>
      </c>
      <c r="AF1014" s="44">
        <v>350</v>
      </c>
      <c r="AG1014" s="44">
        <v>0</v>
      </c>
      <c r="AH1014" s="44">
        <f t="shared" si="154"/>
        <v>175</v>
      </c>
      <c r="AI1014" s="44" t="s">
        <v>6190</v>
      </c>
      <c r="AJ1014" s="50">
        <v>45541</v>
      </c>
      <c r="AK1014" s="49" t="s">
        <v>6092</v>
      </c>
      <c r="AL1014" s="44" t="s">
        <v>1608</v>
      </c>
      <c r="AQ1014" s="52"/>
      <c r="AR1014" s="52"/>
      <c r="AS1014" s="52"/>
      <c r="AT1014" s="52"/>
      <c r="AU1014" s="52"/>
      <c r="AV1014" s="52"/>
      <c r="AW1014" s="52"/>
      <c r="AX1014" s="52"/>
      <c r="AY1014" s="96"/>
      <c r="AZ1014" s="52"/>
      <c r="BJ1014" s="76">
        <v>1630268</v>
      </c>
      <c r="BK1014" s="75" t="s">
        <v>5397</v>
      </c>
      <c r="BL1014" s="75" t="s">
        <v>1623</v>
      </c>
      <c r="BM1014" s="75" t="s">
        <v>4300</v>
      </c>
      <c r="BN1014" s="77" t="s">
        <v>6191</v>
      </c>
      <c r="BO1014" s="78">
        <v>250</v>
      </c>
      <c r="BP1014" s="75" t="s">
        <v>6192</v>
      </c>
      <c r="BQ1014" s="80">
        <v>45208</v>
      </c>
      <c r="BR1014" s="75" t="s">
        <v>6193</v>
      </c>
      <c r="BS1014" s="75" t="s">
        <v>1608</v>
      </c>
      <c r="BT1014" s="75">
        <v>500</v>
      </c>
      <c r="BU1014" s="75">
        <v>0</v>
      </c>
    </row>
    <row r="1015" ht="36" spans="27:73">
      <c r="AA1015" s="46">
        <v>1847014</v>
      </c>
      <c r="AB1015" s="44" t="s">
        <v>2745</v>
      </c>
      <c r="AC1015" s="44" t="s">
        <v>1623</v>
      </c>
      <c r="AD1015" s="45" t="s">
        <v>380</v>
      </c>
      <c r="AE1015" s="44" t="s">
        <v>4000</v>
      </c>
      <c r="AF1015" s="44">
        <v>350</v>
      </c>
      <c r="AG1015" s="44">
        <v>0</v>
      </c>
      <c r="AH1015" s="44">
        <f t="shared" si="154"/>
        <v>175</v>
      </c>
      <c r="AI1015" s="44" t="s">
        <v>6194</v>
      </c>
      <c r="AJ1015" s="50">
        <v>45541</v>
      </c>
      <c r="AK1015" s="49" t="s">
        <v>5665</v>
      </c>
      <c r="AL1015" s="44" t="s">
        <v>1608</v>
      </c>
      <c r="AQ1015" s="52"/>
      <c r="AR1015" s="52"/>
      <c r="AS1015" s="52"/>
      <c r="AT1015" s="52"/>
      <c r="AU1015" s="52"/>
      <c r="AV1015" s="52"/>
      <c r="AW1015" s="52"/>
      <c r="AX1015" s="52"/>
      <c r="AY1015" s="96"/>
      <c r="AZ1015" s="52"/>
      <c r="BJ1015" s="76">
        <v>1630623</v>
      </c>
      <c r="BK1015" s="75" t="s">
        <v>1572</v>
      </c>
      <c r="BL1015" s="75" t="s">
        <v>1623</v>
      </c>
      <c r="BM1015" s="75" t="s">
        <v>1327</v>
      </c>
      <c r="BN1015" s="77" t="s">
        <v>1328</v>
      </c>
      <c r="BO1015" s="78">
        <v>1390</v>
      </c>
      <c r="BP1015" s="75" t="s">
        <v>6195</v>
      </c>
      <c r="BQ1015" s="80">
        <v>45208</v>
      </c>
      <c r="BR1015" s="75" t="s">
        <v>5144</v>
      </c>
      <c r="BS1015" s="75" t="s">
        <v>1608</v>
      </c>
      <c r="BT1015" s="75">
        <v>2780</v>
      </c>
      <c r="BU1015" s="75">
        <v>0</v>
      </c>
    </row>
    <row r="1016" ht="36" spans="27:73">
      <c r="AA1016" s="46">
        <v>1847014</v>
      </c>
      <c r="AB1016" s="44" t="s">
        <v>2745</v>
      </c>
      <c r="AC1016" s="44" t="s">
        <v>1623</v>
      </c>
      <c r="AD1016" s="45" t="s">
        <v>380</v>
      </c>
      <c r="AE1016" s="44" t="s">
        <v>5659</v>
      </c>
      <c r="AF1016" s="44">
        <v>350</v>
      </c>
      <c r="AG1016" s="44">
        <v>0</v>
      </c>
      <c r="AH1016" s="44">
        <f t="shared" si="154"/>
        <v>175</v>
      </c>
      <c r="AI1016" s="44" t="s">
        <v>6196</v>
      </c>
      <c r="AJ1016" s="50">
        <v>45541</v>
      </c>
      <c r="AK1016" s="49" t="s">
        <v>5661</v>
      </c>
      <c r="AL1016" s="44" t="s">
        <v>1608</v>
      </c>
      <c r="AQ1016" s="52"/>
      <c r="AR1016" s="52"/>
      <c r="AS1016" s="52"/>
      <c r="AT1016" s="52"/>
      <c r="AU1016" s="52"/>
      <c r="AV1016" s="52"/>
      <c r="AW1016" s="52"/>
      <c r="AX1016" s="52"/>
      <c r="AY1016" s="96"/>
      <c r="AZ1016" s="52"/>
      <c r="BJ1016" s="76">
        <v>1630623</v>
      </c>
      <c r="BK1016" s="75" t="s">
        <v>1572</v>
      </c>
      <c r="BL1016" s="75" t="s">
        <v>1623</v>
      </c>
      <c r="BM1016" s="75" t="s">
        <v>1338</v>
      </c>
      <c r="BN1016" s="77" t="s">
        <v>1339</v>
      </c>
      <c r="BO1016" s="78">
        <v>3140</v>
      </c>
      <c r="BP1016" s="75" t="s">
        <v>6197</v>
      </c>
      <c r="BQ1016" s="80">
        <v>45208</v>
      </c>
      <c r="BR1016" s="75" t="s">
        <v>4488</v>
      </c>
      <c r="BS1016" s="75" t="s">
        <v>1608</v>
      </c>
      <c r="BT1016" s="75">
        <v>6280</v>
      </c>
      <c r="BU1016" s="75">
        <v>0</v>
      </c>
    </row>
    <row r="1017" ht="48" spans="27:73">
      <c r="AA1017" s="46">
        <v>1847014</v>
      </c>
      <c r="AB1017" s="44" t="s">
        <v>2745</v>
      </c>
      <c r="AC1017" s="44" t="s">
        <v>1623</v>
      </c>
      <c r="AD1017" s="45" t="s">
        <v>380</v>
      </c>
      <c r="AE1017" s="44" t="s">
        <v>3950</v>
      </c>
      <c r="AF1017" s="44">
        <v>350</v>
      </c>
      <c r="AG1017" s="44">
        <v>0</v>
      </c>
      <c r="AH1017" s="44">
        <f t="shared" si="154"/>
        <v>175</v>
      </c>
      <c r="AI1017" s="44" t="s">
        <v>6198</v>
      </c>
      <c r="AJ1017" s="50">
        <v>45541</v>
      </c>
      <c r="AK1017" s="49" t="s">
        <v>5669</v>
      </c>
      <c r="AL1017" s="44" t="s">
        <v>1608</v>
      </c>
      <c r="AQ1017" s="52"/>
      <c r="AR1017" s="52"/>
      <c r="AS1017" s="52"/>
      <c r="AT1017" s="52"/>
      <c r="AU1017" s="52"/>
      <c r="AV1017" s="52"/>
      <c r="AW1017" s="52"/>
      <c r="AX1017" s="52"/>
      <c r="AY1017" s="96"/>
      <c r="AZ1017" s="52"/>
      <c r="BJ1017" s="76">
        <v>1630623</v>
      </c>
      <c r="BK1017" s="75" t="s">
        <v>1572</v>
      </c>
      <c r="BL1017" s="75" t="s">
        <v>1623</v>
      </c>
      <c r="BM1017" s="75" t="s">
        <v>4492</v>
      </c>
      <c r="BN1017" s="77" t="s">
        <v>1339</v>
      </c>
      <c r="BO1017" s="78">
        <v>245</v>
      </c>
      <c r="BP1017" s="75" t="s">
        <v>6199</v>
      </c>
      <c r="BQ1017" s="80">
        <v>45208</v>
      </c>
      <c r="BR1017" s="75" t="s">
        <v>4488</v>
      </c>
      <c r="BS1017" s="75" t="s">
        <v>1608</v>
      </c>
      <c r="BT1017" s="75">
        <v>490</v>
      </c>
      <c r="BU1017" s="75">
        <v>0</v>
      </c>
    </row>
    <row r="1018" ht="36" spans="27:73">
      <c r="AA1018" s="46">
        <v>1847014</v>
      </c>
      <c r="AB1018" s="44" t="s">
        <v>2745</v>
      </c>
      <c r="AC1018" s="44" t="s">
        <v>1623</v>
      </c>
      <c r="AD1018" s="45" t="s">
        <v>380</v>
      </c>
      <c r="AE1018" s="44" t="s">
        <v>383</v>
      </c>
      <c r="AF1018" s="44">
        <v>350</v>
      </c>
      <c r="AG1018" s="44">
        <v>0</v>
      </c>
      <c r="AH1018" s="44">
        <f t="shared" si="154"/>
        <v>175</v>
      </c>
      <c r="AI1018" s="44" t="s">
        <v>6200</v>
      </c>
      <c r="AJ1018" s="50">
        <v>45541</v>
      </c>
      <c r="AK1018" s="49" t="s">
        <v>6096</v>
      </c>
      <c r="AL1018" s="44" t="s">
        <v>1608</v>
      </c>
      <c r="AQ1018" s="52"/>
      <c r="AR1018" s="52"/>
      <c r="AS1018" s="52"/>
      <c r="AT1018" s="52"/>
      <c r="AU1018" s="52"/>
      <c r="AV1018" s="52"/>
      <c r="AW1018" s="52"/>
      <c r="AX1018" s="52"/>
      <c r="AY1018" s="96"/>
      <c r="AZ1018" s="52"/>
      <c r="BJ1018" s="76">
        <v>1630623</v>
      </c>
      <c r="BK1018" s="75" t="s">
        <v>1572</v>
      </c>
      <c r="BL1018" s="75" t="s">
        <v>1623</v>
      </c>
      <c r="BM1018" s="75" t="s">
        <v>1447</v>
      </c>
      <c r="BN1018" s="77" t="s">
        <v>1448</v>
      </c>
      <c r="BO1018" s="78">
        <v>1090</v>
      </c>
      <c r="BP1018" s="75" t="s">
        <v>6201</v>
      </c>
      <c r="BQ1018" s="80">
        <v>45208</v>
      </c>
      <c r="BR1018" s="75" t="s">
        <v>5150</v>
      </c>
      <c r="BS1018" s="75" t="s">
        <v>1608</v>
      </c>
      <c r="BT1018" s="75">
        <v>2180</v>
      </c>
      <c r="BU1018" s="75">
        <v>0</v>
      </c>
    </row>
    <row r="1019" ht="36" spans="27:73">
      <c r="AA1019" s="46">
        <v>1847014</v>
      </c>
      <c r="AB1019" s="44" t="s">
        <v>2745</v>
      </c>
      <c r="AC1019" s="44" t="s">
        <v>1623</v>
      </c>
      <c r="AD1019" s="45" t="s">
        <v>380</v>
      </c>
      <c r="AE1019" s="44" t="s">
        <v>383</v>
      </c>
      <c r="AF1019" s="44">
        <v>350</v>
      </c>
      <c r="AG1019" s="44">
        <v>0</v>
      </c>
      <c r="AH1019" s="44">
        <f t="shared" si="154"/>
        <v>175</v>
      </c>
      <c r="AI1019" s="44" t="s">
        <v>6202</v>
      </c>
      <c r="AJ1019" s="50">
        <v>45541</v>
      </c>
      <c r="AK1019" s="49" t="s">
        <v>5656</v>
      </c>
      <c r="AL1019" s="44" t="s">
        <v>1608</v>
      </c>
      <c r="AQ1019" s="52"/>
      <c r="AR1019" s="52"/>
      <c r="AS1019" s="52"/>
      <c r="AT1019" s="52"/>
      <c r="AU1019" s="52"/>
      <c r="AV1019" s="52"/>
      <c r="AW1019" s="52"/>
      <c r="AX1019" s="52"/>
      <c r="AY1019" s="96"/>
      <c r="AZ1019" s="52"/>
      <c r="BJ1019" s="76">
        <v>1630623</v>
      </c>
      <c r="BK1019" s="75" t="s">
        <v>1572</v>
      </c>
      <c r="BL1019" s="75" t="s">
        <v>1623</v>
      </c>
      <c r="BM1019" s="75" t="s">
        <v>1310</v>
      </c>
      <c r="BN1019" s="77" t="s">
        <v>5206</v>
      </c>
      <c r="BO1019" s="78">
        <v>3390</v>
      </c>
      <c r="BP1019" s="75" t="s">
        <v>6203</v>
      </c>
      <c r="BQ1019" s="80">
        <v>45208</v>
      </c>
      <c r="BR1019" s="75" t="s">
        <v>5208</v>
      </c>
      <c r="BS1019" s="75" t="s">
        <v>1608</v>
      </c>
      <c r="BT1019" s="75">
        <v>6780</v>
      </c>
      <c r="BU1019" s="75">
        <v>0</v>
      </c>
    </row>
    <row r="1020" ht="48" spans="27:73">
      <c r="AA1020" s="46">
        <v>1847014</v>
      </c>
      <c r="AB1020" s="44" t="s">
        <v>2745</v>
      </c>
      <c r="AC1020" s="44" t="s">
        <v>1623</v>
      </c>
      <c r="AD1020" s="45" t="s">
        <v>380</v>
      </c>
      <c r="AE1020" s="44" t="s">
        <v>383</v>
      </c>
      <c r="AF1020" s="44">
        <v>350</v>
      </c>
      <c r="AG1020" s="44">
        <v>0</v>
      </c>
      <c r="AH1020" s="44">
        <f t="shared" si="154"/>
        <v>175</v>
      </c>
      <c r="AI1020" s="44" t="s">
        <v>6204</v>
      </c>
      <c r="AJ1020" s="50">
        <v>45541</v>
      </c>
      <c r="AK1020" s="49" t="s">
        <v>5652</v>
      </c>
      <c r="AL1020" s="44" t="s">
        <v>1608</v>
      </c>
      <c r="AQ1020" s="52"/>
      <c r="AR1020" s="52"/>
      <c r="AS1020" s="52"/>
      <c r="AT1020" s="52"/>
      <c r="AU1020" s="52"/>
      <c r="AV1020" s="52"/>
      <c r="AW1020" s="52"/>
      <c r="AX1020" s="52"/>
      <c r="AY1020" s="96"/>
      <c r="AZ1020" s="52"/>
      <c r="BJ1020" s="76">
        <v>1630623</v>
      </c>
      <c r="BK1020" s="75" t="s">
        <v>1572</v>
      </c>
      <c r="BL1020" s="75" t="s">
        <v>1623</v>
      </c>
      <c r="BM1020" s="75" t="s">
        <v>3048</v>
      </c>
      <c r="BN1020" s="77" t="s">
        <v>5206</v>
      </c>
      <c r="BO1020" s="78">
        <v>245</v>
      </c>
      <c r="BP1020" s="75" t="s">
        <v>6205</v>
      </c>
      <c r="BQ1020" s="80">
        <v>45208</v>
      </c>
      <c r="BR1020" s="75" t="s">
        <v>5208</v>
      </c>
      <c r="BS1020" s="75" t="s">
        <v>1608</v>
      </c>
      <c r="BT1020" s="75">
        <v>490</v>
      </c>
      <c r="BU1020" s="75">
        <v>0</v>
      </c>
    </row>
    <row r="1021" ht="36" spans="27:73">
      <c r="AA1021" s="46">
        <v>1847014</v>
      </c>
      <c r="AB1021" s="44" t="s">
        <v>2745</v>
      </c>
      <c r="AC1021" s="44" t="s">
        <v>1623</v>
      </c>
      <c r="AD1021" s="45" t="s">
        <v>376</v>
      </c>
      <c r="AE1021" s="44" t="s">
        <v>377</v>
      </c>
      <c r="AF1021" s="44">
        <v>390</v>
      </c>
      <c r="AG1021" s="44">
        <v>0</v>
      </c>
      <c r="AH1021" s="44">
        <f t="shared" si="154"/>
        <v>195</v>
      </c>
      <c r="AI1021" s="44" t="s">
        <v>6206</v>
      </c>
      <c r="AJ1021" s="50">
        <v>45541</v>
      </c>
      <c r="AK1021" s="49" t="s">
        <v>5674</v>
      </c>
      <c r="AL1021" s="44" t="s">
        <v>1608</v>
      </c>
      <c r="AQ1021" s="52"/>
      <c r="AR1021" s="52"/>
      <c r="AS1021" s="52"/>
      <c r="AT1021" s="52"/>
      <c r="AU1021" s="52"/>
      <c r="AV1021" s="52"/>
      <c r="AW1021" s="52"/>
      <c r="AX1021" s="52"/>
      <c r="AY1021" s="96"/>
      <c r="AZ1021" s="52"/>
      <c r="BJ1021" s="76">
        <v>1630623</v>
      </c>
      <c r="BK1021" s="75" t="s">
        <v>1572</v>
      </c>
      <c r="BL1021" s="75" t="s">
        <v>1623</v>
      </c>
      <c r="BM1021" s="75" t="s">
        <v>1310</v>
      </c>
      <c r="BN1021" s="77" t="s">
        <v>1312</v>
      </c>
      <c r="BO1021" s="78">
        <v>2890</v>
      </c>
      <c r="BP1021" s="75" t="s">
        <v>6207</v>
      </c>
      <c r="BQ1021" s="80">
        <v>45208</v>
      </c>
      <c r="BR1021" s="75" t="s">
        <v>5214</v>
      </c>
      <c r="BS1021" s="75" t="s">
        <v>1608</v>
      </c>
      <c r="BT1021" s="75">
        <v>5780</v>
      </c>
      <c r="BU1021" s="75">
        <v>0</v>
      </c>
    </row>
    <row r="1022" ht="48" spans="27:73">
      <c r="AA1022" s="46">
        <v>1851404</v>
      </c>
      <c r="AB1022" s="44" t="s">
        <v>1572</v>
      </c>
      <c r="AC1022" s="44" t="s">
        <v>1605</v>
      </c>
      <c r="AD1022" s="45" t="s">
        <v>745</v>
      </c>
      <c r="AE1022" s="44" t="s">
        <v>746</v>
      </c>
      <c r="AF1022" s="44">
        <v>420</v>
      </c>
      <c r="AG1022" s="44">
        <v>0</v>
      </c>
      <c r="AH1022" s="44">
        <f t="shared" si="154"/>
        <v>210</v>
      </c>
      <c r="AI1022" s="44" t="s">
        <v>6208</v>
      </c>
      <c r="AJ1022" s="50">
        <v>45547</v>
      </c>
      <c r="AK1022" s="49" t="s">
        <v>6209</v>
      </c>
      <c r="AL1022" s="44" t="s">
        <v>1613</v>
      </c>
      <c r="AQ1022" s="52"/>
      <c r="AR1022" s="52"/>
      <c r="AS1022" s="52"/>
      <c r="AT1022" s="52"/>
      <c r="AU1022" s="52"/>
      <c r="AV1022" s="52"/>
      <c r="AW1022" s="52"/>
      <c r="AX1022" s="52"/>
      <c r="AY1022" s="96"/>
      <c r="AZ1022" s="52"/>
      <c r="BJ1022" s="76">
        <v>1630623</v>
      </c>
      <c r="BK1022" s="75" t="s">
        <v>1572</v>
      </c>
      <c r="BL1022" s="75" t="s">
        <v>1623</v>
      </c>
      <c r="BM1022" s="75" t="s">
        <v>3048</v>
      </c>
      <c r="BN1022" s="77" t="s">
        <v>1312</v>
      </c>
      <c r="BO1022" s="78">
        <v>245</v>
      </c>
      <c r="BP1022" s="75" t="s">
        <v>6210</v>
      </c>
      <c r="BQ1022" s="80">
        <v>45208</v>
      </c>
      <c r="BR1022" s="75" t="s">
        <v>5214</v>
      </c>
      <c r="BS1022" s="75" t="s">
        <v>1608</v>
      </c>
      <c r="BT1022" s="75">
        <v>490</v>
      </c>
      <c r="BU1022" s="75">
        <v>0</v>
      </c>
    </row>
    <row r="1023" ht="36" spans="27:73">
      <c r="AA1023" s="46">
        <v>1851404</v>
      </c>
      <c r="AB1023" s="44" t="s">
        <v>1572</v>
      </c>
      <c r="AC1023" s="44" t="s">
        <v>1605</v>
      </c>
      <c r="AD1023" s="45" t="s">
        <v>1138</v>
      </c>
      <c r="AE1023" s="44" t="s">
        <v>1876</v>
      </c>
      <c r="AF1023" s="44">
        <v>40</v>
      </c>
      <c r="AG1023" s="44">
        <v>0</v>
      </c>
      <c r="AH1023" s="44">
        <f t="shared" si="154"/>
        <v>20</v>
      </c>
      <c r="AI1023" s="44" t="s">
        <v>6211</v>
      </c>
      <c r="AJ1023" s="50">
        <v>45547</v>
      </c>
      <c r="AK1023" s="49" t="s">
        <v>5738</v>
      </c>
      <c r="AL1023" s="44" t="s">
        <v>1613</v>
      </c>
      <c r="AQ1023" s="52"/>
      <c r="AR1023" s="52"/>
      <c r="AS1023" s="52"/>
      <c r="AT1023" s="52"/>
      <c r="AU1023" s="52"/>
      <c r="AV1023" s="52"/>
      <c r="AW1023" s="52"/>
      <c r="AX1023" s="52"/>
      <c r="AY1023" s="96"/>
      <c r="AZ1023" s="52"/>
      <c r="BJ1023" s="76">
        <v>1630769</v>
      </c>
      <c r="BK1023" s="75" t="s">
        <v>1572</v>
      </c>
      <c r="BL1023" s="75" t="s">
        <v>1623</v>
      </c>
      <c r="BM1023" s="75" t="s">
        <v>5073</v>
      </c>
      <c r="BN1023" s="77" t="s">
        <v>833</v>
      </c>
      <c r="BO1023" s="78">
        <v>300</v>
      </c>
      <c r="BP1023" s="75" t="s">
        <v>6212</v>
      </c>
      <c r="BQ1023" s="80">
        <v>45208</v>
      </c>
      <c r="BR1023" s="75" t="s">
        <v>5075</v>
      </c>
      <c r="BS1023" s="75" t="s">
        <v>2199</v>
      </c>
      <c r="BT1023" s="75">
        <v>600</v>
      </c>
      <c r="BU1023" s="75">
        <v>0</v>
      </c>
    </row>
    <row r="1024" ht="36" spans="27:73">
      <c r="AA1024" s="46">
        <v>1851404</v>
      </c>
      <c r="AB1024" s="44" t="s">
        <v>1572</v>
      </c>
      <c r="AC1024" s="44" t="s">
        <v>1605</v>
      </c>
      <c r="AD1024" s="45" t="s">
        <v>1540</v>
      </c>
      <c r="AE1024" s="44" t="s">
        <v>1541</v>
      </c>
      <c r="AF1024" s="44">
        <v>800</v>
      </c>
      <c r="AG1024" s="44">
        <v>0</v>
      </c>
      <c r="AH1024" s="44">
        <f t="shared" si="154"/>
        <v>400</v>
      </c>
      <c r="AI1024" s="44" t="s">
        <v>6213</v>
      </c>
      <c r="AJ1024" s="50">
        <v>45547</v>
      </c>
      <c r="AK1024" s="49" t="s">
        <v>6214</v>
      </c>
      <c r="AL1024" s="44" t="s">
        <v>1884</v>
      </c>
      <c r="AQ1024" s="52"/>
      <c r="AR1024" s="52"/>
      <c r="AS1024" s="52"/>
      <c r="AT1024" s="52"/>
      <c r="AU1024" s="52"/>
      <c r="AV1024" s="52"/>
      <c r="AW1024" s="52"/>
      <c r="AX1024" s="52"/>
      <c r="AY1024" s="96"/>
      <c r="AZ1024" s="52"/>
      <c r="BJ1024" s="76">
        <v>1630769</v>
      </c>
      <c r="BK1024" s="75" t="s">
        <v>1572</v>
      </c>
      <c r="BL1024" s="75" t="s">
        <v>1623</v>
      </c>
      <c r="BM1024" s="75" t="s">
        <v>1507</v>
      </c>
      <c r="BN1024" s="77" t="s">
        <v>1508</v>
      </c>
      <c r="BO1024" s="78">
        <v>750</v>
      </c>
      <c r="BP1024" s="75" t="s">
        <v>6215</v>
      </c>
      <c r="BQ1024" s="80">
        <v>45208</v>
      </c>
      <c r="BR1024" s="75" t="s">
        <v>4771</v>
      </c>
      <c r="BS1024" s="75" t="s">
        <v>2199</v>
      </c>
      <c r="BT1024" s="75">
        <v>1500</v>
      </c>
      <c r="BU1024" s="75">
        <v>0</v>
      </c>
    </row>
    <row r="1025" ht="40.5" spans="27:73">
      <c r="AA1025" s="46">
        <v>1851404</v>
      </c>
      <c r="AB1025" s="44" t="s">
        <v>1572</v>
      </c>
      <c r="AC1025" s="44" t="s">
        <v>1605</v>
      </c>
      <c r="AD1025" s="45" t="s">
        <v>576</v>
      </c>
      <c r="AE1025" s="44" t="s">
        <v>2319</v>
      </c>
      <c r="AF1025" s="44">
        <v>30</v>
      </c>
      <c r="AG1025" s="44">
        <v>0</v>
      </c>
      <c r="AH1025" s="44">
        <f t="shared" si="154"/>
        <v>15</v>
      </c>
      <c r="AI1025" s="44" t="s">
        <v>6216</v>
      </c>
      <c r="AJ1025" s="50">
        <v>45547</v>
      </c>
      <c r="AK1025" s="49" t="s">
        <v>4166</v>
      </c>
      <c r="AL1025" s="44" t="s">
        <v>1671</v>
      </c>
      <c r="AQ1025" s="52"/>
      <c r="AR1025" s="52"/>
      <c r="AS1025" s="52"/>
      <c r="AT1025" s="52"/>
      <c r="AU1025" s="52"/>
      <c r="AV1025" s="52"/>
      <c r="AW1025" s="52"/>
      <c r="AX1025" s="52"/>
      <c r="AY1025" s="96"/>
      <c r="AZ1025" s="52"/>
      <c r="BJ1025" s="76">
        <v>1630769</v>
      </c>
      <c r="BK1025" s="75" t="s">
        <v>1572</v>
      </c>
      <c r="BL1025" s="75" t="s">
        <v>1623</v>
      </c>
      <c r="BM1025" s="75" t="s">
        <v>678</v>
      </c>
      <c r="BN1025" s="77" t="s">
        <v>679</v>
      </c>
      <c r="BO1025" s="78">
        <v>300</v>
      </c>
      <c r="BP1025" s="75" t="s">
        <v>6217</v>
      </c>
      <c r="BQ1025" s="80">
        <v>45208</v>
      </c>
      <c r="BR1025" s="75" t="s">
        <v>4765</v>
      </c>
      <c r="BS1025" s="75" t="s">
        <v>2199</v>
      </c>
      <c r="BT1025" s="75">
        <v>600</v>
      </c>
      <c r="BU1025" s="75">
        <v>0</v>
      </c>
    </row>
    <row r="1026" ht="36" spans="27:73">
      <c r="AA1026" s="46">
        <v>1851404</v>
      </c>
      <c r="AB1026" s="44" t="s">
        <v>1572</v>
      </c>
      <c r="AC1026" s="44" t="s">
        <v>1605</v>
      </c>
      <c r="AD1026" s="45" t="s">
        <v>542</v>
      </c>
      <c r="AE1026" s="44" t="s">
        <v>305</v>
      </c>
      <c r="AF1026" s="44">
        <v>40</v>
      </c>
      <c r="AG1026" s="44">
        <v>0</v>
      </c>
      <c r="AH1026" s="44">
        <f t="shared" si="154"/>
        <v>20</v>
      </c>
      <c r="AI1026" s="44" t="s">
        <v>6218</v>
      </c>
      <c r="AJ1026" s="50">
        <v>45547</v>
      </c>
      <c r="AK1026" s="49" t="s">
        <v>6219</v>
      </c>
      <c r="AL1026" s="44" t="s">
        <v>1880</v>
      </c>
      <c r="AQ1026" s="52"/>
      <c r="AR1026" s="52"/>
      <c r="AS1026" s="52"/>
      <c r="AT1026" s="52"/>
      <c r="AU1026" s="52"/>
      <c r="AV1026" s="52"/>
      <c r="AW1026" s="52"/>
      <c r="AX1026" s="52"/>
      <c r="AY1026" s="96"/>
      <c r="AZ1026" s="52"/>
      <c r="BJ1026" s="76">
        <v>1630769</v>
      </c>
      <c r="BK1026" s="75" t="s">
        <v>1572</v>
      </c>
      <c r="BL1026" s="75" t="s">
        <v>1623</v>
      </c>
      <c r="BM1026" s="75" t="s">
        <v>1273</v>
      </c>
      <c r="BN1026" s="77" t="s">
        <v>4957</v>
      </c>
      <c r="BO1026" s="78">
        <v>450</v>
      </c>
      <c r="BP1026" s="75" t="s">
        <v>6220</v>
      </c>
      <c r="BQ1026" s="80">
        <v>45208</v>
      </c>
      <c r="BR1026" s="75" t="s">
        <v>4959</v>
      </c>
      <c r="BS1026" s="75" t="s">
        <v>2199</v>
      </c>
      <c r="BT1026" s="75">
        <v>900</v>
      </c>
      <c r="BU1026" s="75">
        <v>0</v>
      </c>
    </row>
    <row r="1027" ht="36" spans="27:73">
      <c r="AA1027" s="46">
        <v>1852688</v>
      </c>
      <c r="AB1027" s="44" t="s">
        <v>1572</v>
      </c>
      <c r="AC1027" s="44" t="s">
        <v>1605</v>
      </c>
      <c r="AD1027" s="45" t="s">
        <v>186</v>
      </c>
      <c r="AE1027" s="44" t="s">
        <v>4545</v>
      </c>
      <c r="AF1027" s="44">
        <v>600</v>
      </c>
      <c r="AG1027" s="44">
        <v>0</v>
      </c>
      <c r="AH1027" s="44">
        <f t="shared" si="154"/>
        <v>300</v>
      </c>
      <c r="AI1027" s="44" t="s">
        <v>6221</v>
      </c>
      <c r="AJ1027" s="50">
        <v>45548</v>
      </c>
      <c r="AK1027" s="49" t="s">
        <v>4547</v>
      </c>
      <c r="AL1027" s="44" t="s">
        <v>1613</v>
      </c>
      <c r="AQ1027" s="52"/>
      <c r="AR1027" s="52"/>
      <c r="AS1027" s="52"/>
      <c r="AT1027" s="52"/>
      <c r="AU1027" s="52"/>
      <c r="AV1027" s="52"/>
      <c r="AW1027" s="52"/>
      <c r="AX1027" s="52"/>
      <c r="AY1027" s="96"/>
      <c r="AZ1027" s="52"/>
      <c r="BJ1027" s="76">
        <v>1630769</v>
      </c>
      <c r="BK1027" s="75" t="s">
        <v>1572</v>
      </c>
      <c r="BL1027" s="75" t="s">
        <v>1623</v>
      </c>
      <c r="BM1027" s="75" t="s">
        <v>451</v>
      </c>
      <c r="BN1027" s="77" t="s">
        <v>452</v>
      </c>
      <c r="BO1027" s="78">
        <v>300</v>
      </c>
      <c r="BP1027" s="75" t="s">
        <v>6222</v>
      </c>
      <c r="BQ1027" s="80">
        <v>45208</v>
      </c>
      <c r="BR1027" s="75" t="s">
        <v>4955</v>
      </c>
      <c r="BS1027" s="75" t="s">
        <v>2199</v>
      </c>
      <c r="BT1027" s="75">
        <v>600</v>
      </c>
      <c r="BU1027" s="75">
        <v>0</v>
      </c>
    </row>
    <row r="1028" ht="36" spans="27:73">
      <c r="AA1028" s="46">
        <v>1852688</v>
      </c>
      <c r="AB1028" s="44" t="s">
        <v>1572</v>
      </c>
      <c r="AC1028" s="44" t="s">
        <v>1605</v>
      </c>
      <c r="AD1028" s="45" t="s">
        <v>186</v>
      </c>
      <c r="AE1028" s="44" t="s">
        <v>4549</v>
      </c>
      <c r="AF1028" s="44">
        <v>600</v>
      </c>
      <c r="AG1028" s="44">
        <v>0</v>
      </c>
      <c r="AH1028" s="44">
        <f t="shared" si="154"/>
        <v>300</v>
      </c>
      <c r="AI1028" s="44" t="s">
        <v>6223</v>
      </c>
      <c r="AJ1028" s="50">
        <v>45548</v>
      </c>
      <c r="AK1028" s="49" t="s">
        <v>4551</v>
      </c>
      <c r="AL1028" s="44" t="s">
        <v>1613</v>
      </c>
      <c r="AQ1028" s="52"/>
      <c r="AR1028" s="52"/>
      <c r="AS1028" s="52"/>
      <c r="AT1028" s="52"/>
      <c r="AU1028" s="52"/>
      <c r="AV1028" s="52"/>
      <c r="AW1028" s="52"/>
      <c r="AX1028" s="52"/>
      <c r="AY1028" s="96"/>
      <c r="AZ1028" s="52"/>
      <c r="BJ1028" s="76">
        <v>1630769</v>
      </c>
      <c r="BK1028" s="75" t="s">
        <v>1572</v>
      </c>
      <c r="BL1028" s="75" t="s">
        <v>1623</v>
      </c>
      <c r="BM1028" s="75" t="s">
        <v>5092</v>
      </c>
      <c r="BN1028" s="77" t="s">
        <v>595</v>
      </c>
      <c r="BO1028" s="78">
        <v>395</v>
      </c>
      <c r="BP1028" s="75" t="s">
        <v>6224</v>
      </c>
      <c r="BQ1028" s="80">
        <v>45208</v>
      </c>
      <c r="BR1028" s="75" t="s">
        <v>5094</v>
      </c>
      <c r="BS1028" s="75" t="s">
        <v>2199</v>
      </c>
      <c r="BT1028" s="75">
        <v>790</v>
      </c>
      <c r="BU1028" s="75">
        <v>0</v>
      </c>
    </row>
    <row r="1029" ht="36" spans="27:73">
      <c r="AA1029" s="46">
        <v>1852688</v>
      </c>
      <c r="AB1029" s="44" t="s">
        <v>1572</v>
      </c>
      <c r="AC1029" s="44" t="s">
        <v>1605</v>
      </c>
      <c r="AD1029" s="45" t="s">
        <v>186</v>
      </c>
      <c r="AE1029" s="44" t="s">
        <v>4554</v>
      </c>
      <c r="AF1029" s="44">
        <v>600</v>
      </c>
      <c r="AG1029" s="44">
        <v>0</v>
      </c>
      <c r="AH1029" s="44">
        <f t="shared" ref="AH1029:AH1092" si="155">+(AF1029+AG1029)*0.5</f>
        <v>300</v>
      </c>
      <c r="AI1029" s="44" t="s">
        <v>6225</v>
      </c>
      <c r="AJ1029" s="50">
        <v>45548</v>
      </c>
      <c r="AK1029" s="49" t="s">
        <v>4556</v>
      </c>
      <c r="AL1029" s="44" t="s">
        <v>1613</v>
      </c>
      <c r="AQ1029" s="52"/>
      <c r="AR1029" s="52"/>
      <c r="AS1029" s="52"/>
      <c r="AT1029" s="52"/>
      <c r="AU1029" s="52"/>
      <c r="AV1029" s="52"/>
      <c r="AW1029" s="52"/>
      <c r="AX1029" s="52"/>
      <c r="AY1029" s="96"/>
      <c r="AZ1029" s="52"/>
      <c r="BJ1029" s="76">
        <v>1630769</v>
      </c>
      <c r="BK1029" s="75" t="s">
        <v>1572</v>
      </c>
      <c r="BL1029" s="75" t="s">
        <v>1623</v>
      </c>
      <c r="BM1029" s="75" t="s">
        <v>271</v>
      </c>
      <c r="BN1029" s="77" t="s">
        <v>272</v>
      </c>
      <c r="BO1029" s="78">
        <v>735</v>
      </c>
      <c r="BP1029" s="75" t="s">
        <v>6226</v>
      </c>
      <c r="BQ1029" s="80">
        <v>45208</v>
      </c>
      <c r="BR1029" s="75" t="s">
        <v>5090</v>
      </c>
      <c r="BS1029" s="75" t="s">
        <v>2199</v>
      </c>
      <c r="BT1029" s="75">
        <v>1470</v>
      </c>
      <c r="BU1029" s="75">
        <v>0</v>
      </c>
    </row>
    <row r="1030" ht="36" spans="27:73">
      <c r="AA1030" s="46">
        <v>1852688</v>
      </c>
      <c r="AB1030" s="44" t="s">
        <v>1572</v>
      </c>
      <c r="AC1030" s="44" t="s">
        <v>1605</v>
      </c>
      <c r="AD1030" s="45" t="s">
        <v>186</v>
      </c>
      <c r="AE1030" s="44" t="s">
        <v>4524</v>
      </c>
      <c r="AF1030" s="44">
        <v>600</v>
      </c>
      <c r="AG1030" s="44">
        <v>0</v>
      </c>
      <c r="AH1030" s="44">
        <f t="shared" si="155"/>
        <v>300</v>
      </c>
      <c r="AI1030" s="44" t="s">
        <v>6227</v>
      </c>
      <c r="AJ1030" s="50">
        <v>45548</v>
      </c>
      <c r="AK1030" s="49" t="s">
        <v>6228</v>
      </c>
      <c r="AL1030" s="44" t="s">
        <v>1613</v>
      </c>
      <c r="AQ1030" s="52"/>
      <c r="AR1030" s="52"/>
      <c r="AS1030" s="52"/>
      <c r="AT1030" s="52"/>
      <c r="AU1030" s="52"/>
      <c r="AV1030" s="52"/>
      <c r="AW1030" s="52"/>
      <c r="AX1030" s="52"/>
      <c r="AY1030" s="96"/>
      <c r="AZ1030" s="52"/>
      <c r="BJ1030" s="76">
        <v>1630769</v>
      </c>
      <c r="BK1030" s="75" t="s">
        <v>1572</v>
      </c>
      <c r="BL1030" s="75" t="s">
        <v>1623</v>
      </c>
      <c r="BM1030" s="75" t="s">
        <v>528</v>
      </c>
      <c r="BN1030" s="77" t="s">
        <v>529</v>
      </c>
      <c r="BO1030" s="78">
        <v>1350</v>
      </c>
      <c r="BP1030" s="75" t="s">
        <v>6229</v>
      </c>
      <c r="BQ1030" s="80">
        <v>45208</v>
      </c>
      <c r="BR1030" s="75" t="s">
        <v>5098</v>
      </c>
      <c r="BS1030" s="75" t="s">
        <v>2199</v>
      </c>
      <c r="BT1030" s="75">
        <v>2700</v>
      </c>
      <c r="BU1030" s="75">
        <v>0</v>
      </c>
    </row>
    <row r="1031" ht="36" spans="27:73">
      <c r="AA1031" s="46">
        <v>1852688</v>
      </c>
      <c r="AB1031" s="44" t="s">
        <v>1572</v>
      </c>
      <c r="AC1031" s="44" t="s">
        <v>1605</v>
      </c>
      <c r="AD1031" s="45" t="s">
        <v>186</v>
      </c>
      <c r="AE1031" s="44" t="s">
        <v>4528</v>
      </c>
      <c r="AF1031" s="44">
        <v>300</v>
      </c>
      <c r="AG1031" s="44">
        <v>0</v>
      </c>
      <c r="AH1031" s="44">
        <f t="shared" si="155"/>
        <v>150</v>
      </c>
      <c r="AI1031" s="44" t="s">
        <v>6230</v>
      </c>
      <c r="AJ1031" s="50">
        <v>45548</v>
      </c>
      <c r="AK1031" s="49" t="s">
        <v>6231</v>
      </c>
      <c r="AL1031" s="44" t="s">
        <v>1613</v>
      </c>
      <c r="AQ1031" s="52"/>
      <c r="AR1031" s="52"/>
      <c r="AS1031" s="52"/>
      <c r="AT1031" s="52"/>
      <c r="AU1031" s="52"/>
      <c r="AV1031" s="52"/>
      <c r="AW1031" s="52"/>
      <c r="AX1031" s="52"/>
      <c r="AY1031" s="96"/>
      <c r="AZ1031" s="52"/>
      <c r="BJ1031" s="76">
        <v>1630769</v>
      </c>
      <c r="BK1031" s="75" t="s">
        <v>1572</v>
      </c>
      <c r="BL1031" s="75" t="s">
        <v>1623</v>
      </c>
      <c r="BM1031" s="75" t="s">
        <v>5100</v>
      </c>
      <c r="BN1031" s="77" t="s">
        <v>40</v>
      </c>
      <c r="BO1031" s="78">
        <v>725</v>
      </c>
      <c r="BP1031" s="75" t="s">
        <v>6232</v>
      </c>
      <c r="BQ1031" s="80">
        <v>45208</v>
      </c>
      <c r="BR1031" s="75" t="s">
        <v>40</v>
      </c>
      <c r="BS1031" s="75" t="s">
        <v>2199</v>
      </c>
      <c r="BT1031" s="75">
        <v>1450</v>
      </c>
      <c r="BU1031" s="75">
        <v>0</v>
      </c>
    </row>
    <row r="1032" ht="36" spans="27:73">
      <c r="AA1032" s="46">
        <v>1852688</v>
      </c>
      <c r="AB1032" s="44" t="s">
        <v>1572</v>
      </c>
      <c r="AC1032" s="44" t="s">
        <v>1605</v>
      </c>
      <c r="AD1032" s="45" t="s">
        <v>186</v>
      </c>
      <c r="AE1032" s="44" t="s">
        <v>4533</v>
      </c>
      <c r="AF1032" s="44">
        <v>600</v>
      </c>
      <c r="AG1032" s="44">
        <v>0</v>
      </c>
      <c r="AH1032" s="44">
        <f t="shared" si="155"/>
        <v>300</v>
      </c>
      <c r="AI1032" s="44" t="s">
        <v>6233</v>
      </c>
      <c r="AJ1032" s="50">
        <v>45548</v>
      </c>
      <c r="AK1032" s="49" t="s">
        <v>4535</v>
      </c>
      <c r="AL1032" s="44" t="s">
        <v>1613</v>
      </c>
      <c r="AQ1032" s="52"/>
      <c r="AR1032" s="52"/>
      <c r="AS1032" s="52"/>
      <c r="AT1032" s="52"/>
      <c r="AU1032" s="52"/>
      <c r="AV1032" s="52"/>
      <c r="AW1032" s="52"/>
      <c r="AX1032" s="52"/>
      <c r="AY1032" s="96"/>
      <c r="AZ1032" s="52"/>
      <c r="BJ1032" s="76">
        <v>1630873</v>
      </c>
      <c r="BK1032" s="75" t="s">
        <v>1572</v>
      </c>
      <c r="BL1032" s="75" t="s">
        <v>1623</v>
      </c>
      <c r="BM1032" s="75" t="s">
        <v>916</v>
      </c>
      <c r="BN1032" s="77" t="s">
        <v>4861</v>
      </c>
      <c r="BO1032" s="78">
        <v>735</v>
      </c>
      <c r="BP1032" s="75" t="s">
        <v>6234</v>
      </c>
      <c r="BQ1032" s="80">
        <v>45209</v>
      </c>
      <c r="BR1032" s="75" t="s">
        <v>4863</v>
      </c>
      <c r="BS1032" s="75" t="s">
        <v>2199</v>
      </c>
      <c r="BT1032" s="75">
        <v>870</v>
      </c>
      <c r="BU1032" s="75">
        <v>600</v>
      </c>
    </row>
    <row r="1033" ht="36" spans="27:73">
      <c r="AA1033" s="46">
        <v>1852688</v>
      </c>
      <c r="AB1033" s="44" t="s">
        <v>1572</v>
      </c>
      <c r="AC1033" s="44" t="s">
        <v>1605</v>
      </c>
      <c r="AD1033" s="45" t="s">
        <v>186</v>
      </c>
      <c r="AE1033" s="44" t="s">
        <v>4541</v>
      </c>
      <c r="AF1033" s="44">
        <v>600</v>
      </c>
      <c r="AG1033" s="44">
        <v>0</v>
      </c>
      <c r="AH1033" s="44">
        <f t="shared" si="155"/>
        <v>300</v>
      </c>
      <c r="AI1033" s="44" t="s">
        <v>6235</v>
      </c>
      <c r="AJ1033" s="50">
        <v>45548</v>
      </c>
      <c r="AK1033" s="49" t="s">
        <v>6236</v>
      </c>
      <c r="AL1033" s="44" t="s">
        <v>1613</v>
      </c>
      <c r="AQ1033" s="52"/>
      <c r="AR1033" s="52"/>
      <c r="AS1033" s="52"/>
      <c r="AT1033" s="52"/>
      <c r="AU1033" s="52"/>
      <c r="AV1033" s="52"/>
      <c r="AW1033" s="52"/>
      <c r="AX1033" s="52"/>
      <c r="AY1033" s="96"/>
      <c r="AZ1033" s="52"/>
      <c r="BJ1033" s="76">
        <v>1630873</v>
      </c>
      <c r="BK1033" s="75" t="s">
        <v>1572</v>
      </c>
      <c r="BL1033" s="75" t="s">
        <v>1623</v>
      </c>
      <c r="BM1033" s="75" t="s">
        <v>916</v>
      </c>
      <c r="BN1033" s="77" t="s">
        <v>4865</v>
      </c>
      <c r="BO1033" s="78">
        <v>435</v>
      </c>
      <c r="BP1033" s="75" t="s">
        <v>6237</v>
      </c>
      <c r="BQ1033" s="80">
        <v>45209</v>
      </c>
      <c r="BR1033" s="75" t="s">
        <v>4867</v>
      </c>
      <c r="BS1033" s="75" t="s">
        <v>2199</v>
      </c>
      <c r="BT1033" s="75">
        <v>870</v>
      </c>
      <c r="BU1033" s="75">
        <v>0</v>
      </c>
    </row>
    <row r="1034" ht="36" spans="27:73">
      <c r="AA1034" s="46">
        <v>1852688</v>
      </c>
      <c r="AB1034" s="44" t="s">
        <v>1572</v>
      </c>
      <c r="AC1034" s="44" t="s">
        <v>1605</v>
      </c>
      <c r="AD1034" s="45" t="s">
        <v>186</v>
      </c>
      <c r="AE1034" s="44" t="s">
        <v>4537</v>
      </c>
      <c r="AF1034" s="44">
        <v>600</v>
      </c>
      <c r="AG1034" s="44">
        <v>0</v>
      </c>
      <c r="AH1034" s="44">
        <f t="shared" si="155"/>
        <v>300</v>
      </c>
      <c r="AI1034" s="44" t="s">
        <v>6238</v>
      </c>
      <c r="AJ1034" s="50">
        <v>45548</v>
      </c>
      <c r="AK1034" s="49" t="s">
        <v>4539</v>
      </c>
      <c r="AL1034" s="44" t="s">
        <v>1613</v>
      </c>
      <c r="AQ1034" s="52"/>
      <c r="AR1034" s="52"/>
      <c r="AS1034" s="52"/>
      <c r="AT1034" s="52"/>
      <c r="AU1034" s="52"/>
      <c r="AV1034" s="52"/>
      <c r="AW1034" s="52"/>
      <c r="AX1034" s="52"/>
      <c r="AY1034" s="96"/>
      <c r="AZ1034" s="52"/>
      <c r="BJ1034" s="76">
        <v>1630873</v>
      </c>
      <c r="BK1034" s="75" t="s">
        <v>1572</v>
      </c>
      <c r="BL1034" s="75" t="s">
        <v>1623</v>
      </c>
      <c r="BM1034" s="75" t="s">
        <v>1025</v>
      </c>
      <c r="BN1034" s="77" t="s">
        <v>1026</v>
      </c>
      <c r="BO1034" s="78">
        <v>400</v>
      </c>
      <c r="BP1034" s="75" t="s">
        <v>6239</v>
      </c>
      <c r="BQ1034" s="80">
        <v>45209</v>
      </c>
      <c r="BR1034" s="75" t="s">
        <v>4853</v>
      </c>
      <c r="BS1034" s="75" t="s">
        <v>2199</v>
      </c>
      <c r="BT1034" s="75">
        <v>800</v>
      </c>
      <c r="BU1034" s="75">
        <v>0</v>
      </c>
    </row>
    <row r="1035" ht="36" spans="27:73">
      <c r="AA1035" s="46">
        <v>1856209</v>
      </c>
      <c r="AB1035" s="44" t="s">
        <v>1572</v>
      </c>
      <c r="AC1035" s="44" t="s">
        <v>1605</v>
      </c>
      <c r="AD1035" s="45" t="s">
        <v>2878</v>
      </c>
      <c r="AE1035" s="44" t="s">
        <v>988</v>
      </c>
      <c r="AF1035" s="44">
        <v>2000</v>
      </c>
      <c r="AG1035" s="44">
        <v>0</v>
      </c>
      <c r="AH1035" s="44">
        <f t="shared" si="155"/>
        <v>1000</v>
      </c>
      <c r="AI1035" s="44" t="s">
        <v>6240</v>
      </c>
      <c r="AJ1035" s="50">
        <v>45554</v>
      </c>
      <c r="AK1035" s="49" t="s">
        <v>3419</v>
      </c>
      <c r="AL1035" s="44" t="s">
        <v>1837</v>
      </c>
      <c r="AQ1035" s="52"/>
      <c r="AR1035" s="52"/>
      <c r="AS1035" s="52"/>
      <c r="AT1035" s="52"/>
      <c r="AU1035" s="52"/>
      <c r="AV1035" s="52"/>
      <c r="AW1035" s="52"/>
      <c r="AX1035" s="52"/>
      <c r="AY1035" s="96"/>
      <c r="AZ1035" s="52"/>
      <c r="BJ1035" s="76">
        <v>1630873</v>
      </c>
      <c r="BK1035" s="75" t="s">
        <v>1572</v>
      </c>
      <c r="BL1035" s="75" t="s">
        <v>1623</v>
      </c>
      <c r="BM1035" s="75" t="s">
        <v>993</v>
      </c>
      <c r="BN1035" s="77" t="s">
        <v>994</v>
      </c>
      <c r="BO1035" s="78">
        <v>2285</v>
      </c>
      <c r="BP1035" s="75" t="s">
        <v>6241</v>
      </c>
      <c r="BQ1035" s="80">
        <v>45209</v>
      </c>
      <c r="BR1035" s="75" t="s">
        <v>4856</v>
      </c>
      <c r="BS1035" s="75" t="s">
        <v>2199</v>
      </c>
      <c r="BT1035" s="75">
        <v>4570</v>
      </c>
      <c r="BU1035" s="75">
        <v>0</v>
      </c>
    </row>
    <row r="1036" ht="36" spans="27:73">
      <c r="AA1036" s="46">
        <v>1856209</v>
      </c>
      <c r="AB1036" s="44" t="s">
        <v>1572</v>
      </c>
      <c r="AC1036" s="44" t="s">
        <v>1605</v>
      </c>
      <c r="AD1036" s="45" t="s">
        <v>6242</v>
      </c>
      <c r="AE1036" s="44" t="s">
        <v>1698</v>
      </c>
      <c r="AF1036" s="44">
        <v>40</v>
      </c>
      <c r="AG1036" s="44">
        <v>0</v>
      </c>
      <c r="AH1036" s="44">
        <f t="shared" si="155"/>
        <v>20</v>
      </c>
      <c r="AI1036" s="44" t="s">
        <v>6243</v>
      </c>
      <c r="AJ1036" s="50">
        <v>45554</v>
      </c>
      <c r="AK1036" s="49" t="s">
        <v>6244</v>
      </c>
      <c r="AL1036" s="44" t="s">
        <v>1613</v>
      </c>
      <c r="AQ1036" s="52"/>
      <c r="AR1036" s="52"/>
      <c r="AS1036" s="52"/>
      <c r="AT1036" s="52"/>
      <c r="AU1036" s="52"/>
      <c r="AV1036" s="52"/>
      <c r="AW1036" s="52"/>
      <c r="AX1036" s="52"/>
      <c r="AY1036" s="96"/>
      <c r="AZ1036" s="52"/>
      <c r="BJ1036" s="76">
        <v>1630873</v>
      </c>
      <c r="BK1036" s="75" t="s">
        <v>1572</v>
      </c>
      <c r="BL1036" s="75" t="s">
        <v>1623</v>
      </c>
      <c r="BM1036" s="75" t="s">
        <v>514</v>
      </c>
      <c r="BN1036" s="77" t="s">
        <v>515</v>
      </c>
      <c r="BO1036" s="78">
        <v>150</v>
      </c>
      <c r="BP1036" s="75" t="s">
        <v>6245</v>
      </c>
      <c r="BQ1036" s="80">
        <v>45209</v>
      </c>
      <c r="BR1036" s="75" t="s">
        <v>6246</v>
      </c>
      <c r="BS1036" s="75" t="s">
        <v>2199</v>
      </c>
      <c r="BT1036" s="75">
        <v>300</v>
      </c>
      <c r="BU1036" s="75">
        <v>0</v>
      </c>
    </row>
    <row r="1037" ht="36" spans="27:73">
      <c r="AA1037" s="46">
        <v>1856209</v>
      </c>
      <c r="AB1037" s="44" t="s">
        <v>1572</v>
      </c>
      <c r="AC1037" s="44" t="s">
        <v>1605</v>
      </c>
      <c r="AD1037" s="45" t="s">
        <v>531</v>
      </c>
      <c r="AE1037" s="44" t="s">
        <v>532</v>
      </c>
      <c r="AF1037" s="44">
        <v>20</v>
      </c>
      <c r="AG1037" s="44">
        <v>0</v>
      </c>
      <c r="AH1037" s="44">
        <f t="shared" si="155"/>
        <v>10</v>
      </c>
      <c r="AI1037" s="44" t="s">
        <v>6247</v>
      </c>
      <c r="AJ1037" s="50">
        <v>45554</v>
      </c>
      <c r="AK1037" s="49" t="s">
        <v>1703</v>
      </c>
      <c r="AL1037" s="44" t="s">
        <v>1671</v>
      </c>
      <c r="AQ1037" s="52"/>
      <c r="AR1037" s="52"/>
      <c r="AS1037" s="52"/>
      <c r="AT1037" s="52"/>
      <c r="AU1037" s="52"/>
      <c r="AV1037" s="52"/>
      <c r="AW1037" s="52"/>
      <c r="AX1037" s="52"/>
      <c r="AY1037" s="96"/>
      <c r="AZ1037" s="52"/>
      <c r="BJ1037" s="76">
        <v>1630873</v>
      </c>
      <c r="BK1037" s="75" t="s">
        <v>1572</v>
      </c>
      <c r="BL1037" s="75" t="s">
        <v>1623</v>
      </c>
      <c r="BM1037" s="75" t="s">
        <v>167</v>
      </c>
      <c r="BN1037" s="77" t="s">
        <v>168</v>
      </c>
      <c r="BO1037" s="78">
        <v>300</v>
      </c>
      <c r="BP1037" s="75" t="s">
        <v>6248</v>
      </c>
      <c r="BQ1037" s="80">
        <v>45209</v>
      </c>
      <c r="BR1037" s="75" t="s">
        <v>4892</v>
      </c>
      <c r="BS1037" s="75" t="s">
        <v>2199</v>
      </c>
      <c r="BT1037" s="75">
        <v>600</v>
      </c>
      <c r="BU1037" s="75">
        <v>0</v>
      </c>
    </row>
    <row r="1038" ht="36" spans="27:73">
      <c r="AA1038" s="46">
        <v>1856209</v>
      </c>
      <c r="AB1038" s="44" t="s">
        <v>1572</v>
      </c>
      <c r="AC1038" s="44" t="s">
        <v>1605</v>
      </c>
      <c r="AD1038" s="45" t="s">
        <v>569</v>
      </c>
      <c r="AE1038" s="44" t="s">
        <v>6249</v>
      </c>
      <c r="AF1038" s="44">
        <v>1000</v>
      </c>
      <c r="AG1038" s="44">
        <v>0</v>
      </c>
      <c r="AH1038" s="44">
        <f t="shared" si="155"/>
        <v>500</v>
      </c>
      <c r="AI1038" s="44" t="s">
        <v>6250</v>
      </c>
      <c r="AJ1038" s="50">
        <v>45554</v>
      </c>
      <c r="AK1038" s="49" t="s">
        <v>6251</v>
      </c>
      <c r="AL1038" s="44" t="s">
        <v>1613</v>
      </c>
      <c r="AQ1038" s="52"/>
      <c r="AR1038" s="52"/>
      <c r="AS1038" s="52"/>
      <c r="AT1038" s="52"/>
      <c r="AU1038" s="52"/>
      <c r="AV1038" s="52"/>
      <c r="AW1038" s="52"/>
      <c r="AX1038" s="52"/>
      <c r="AY1038" s="96"/>
      <c r="AZ1038" s="52"/>
      <c r="BJ1038" s="76">
        <v>1630873</v>
      </c>
      <c r="BK1038" s="75" t="s">
        <v>1572</v>
      </c>
      <c r="BL1038" s="75" t="s">
        <v>1623</v>
      </c>
      <c r="BM1038" s="75" t="s">
        <v>6252</v>
      </c>
      <c r="BN1038" s="77" t="s">
        <v>183</v>
      </c>
      <c r="BO1038" s="78">
        <v>600</v>
      </c>
      <c r="BP1038" s="75" t="s">
        <v>6253</v>
      </c>
      <c r="BQ1038" s="80">
        <v>45209</v>
      </c>
      <c r="BR1038" s="75" t="s">
        <v>6254</v>
      </c>
      <c r="BS1038" s="75" t="s">
        <v>2199</v>
      </c>
      <c r="BT1038" s="75">
        <v>1200</v>
      </c>
      <c r="BU1038" s="75">
        <v>0</v>
      </c>
    </row>
    <row r="1039" ht="36" spans="27:73">
      <c r="AA1039" s="46">
        <v>1856209</v>
      </c>
      <c r="AB1039" s="44" t="s">
        <v>1572</v>
      </c>
      <c r="AC1039" s="44" t="s">
        <v>1605</v>
      </c>
      <c r="AD1039" s="45" t="s">
        <v>631</v>
      </c>
      <c r="AE1039" s="44" t="s">
        <v>6255</v>
      </c>
      <c r="AF1039" s="44">
        <v>300</v>
      </c>
      <c r="AG1039" s="44">
        <v>0</v>
      </c>
      <c r="AH1039" s="44">
        <f t="shared" si="155"/>
        <v>150</v>
      </c>
      <c r="AI1039" s="44" t="s">
        <v>6256</v>
      </c>
      <c r="AJ1039" s="50">
        <v>45554</v>
      </c>
      <c r="AK1039" s="49" t="s">
        <v>6257</v>
      </c>
      <c r="AL1039" s="44" t="s">
        <v>1671</v>
      </c>
      <c r="AQ1039" s="52"/>
      <c r="AR1039" s="52"/>
      <c r="AS1039" s="52"/>
      <c r="AT1039" s="52"/>
      <c r="AU1039" s="52"/>
      <c r="AV1039" s="52"/>
      <c r="AW1039" s="52"/>
      <c r="AX1039" s="52"/>
      <c r="AY1039" s="96"/>
      <c r="AZ1039" s="52"/>
      <c r="BJ1039" s="76">
        <v>1630873</v>
      </c>
      <c r="BK1039" s="75" t="s">
        <v>1572</v>
      </c>
      <c r="BL1039" s="75" t="s">
        <v>1623</v>
      </c>
      <c r="BM1039" s="75" t="s">
        <v>1270</v>
      </c>
      <c r="BN1039" s="77" t="s">
        <v>1271</v>
      </c>
      <c r="BO1039" s="78">
        <v>200</v>
      </c>
      <c r="BP1039" s="75" t="s">
        <v>6258</v>
      </c>
      <c r="BQ1039" s="80">
        <v>45209</v>
      </c>
      <c r="BR1039" s="75" t="s">
        <v>4912</v>
      </c>
      <c r="BS1039" s="75" t="s">
        <v>2199</v>
      </c>
      <c r="BT1039" s="75">
        <v>400</v>
      </c>
      <c r="BU1039" s="75">
        <v>0</v>
      </c>
    </row>
    <row r="1040" ht="36" spans="27:73">
      <c r="AA1040" s="46">
        <v>1856209</v>
      </c>
      <c r="AB1040" s="44" t="s">
        <v>1572</v>
      </c>
      <c r="AC1040" s="44" t="s">
        <v>1605</v>
      </c>
      <c r="AD1040" s="45" t="s">
        <v>631</v>
      </c>
      <c r="AE1040" s="44" t="s">
        <v>6255</v>
      </c>
      <c r="AF1040" s="44">
        <v>300</v>
      </c>
      <c r="AG1040" s="44">
        <v>0</v>
      </c>
      <c r="AH1040" s="44">
        <f t="shared" si="155"/>
        <v>150</v>
      </c>
      <c r="AI1040" s="44" t="s">
        <v>6259</v>
      </c>
      <c r="AJ1040" s="50">
        <v>45554</v>
      </c>
      <c r="AK1040" s="49" t="s">
        <v>6260</v>
      </c>
      <c r="AL1040" s="44" t="s">
        <v>1671</v>
      </c>
      <c r="AQ1040" s="52"/>
      <c r="AR1040" s="52"/>
      <c r="AS1040" s="52"/>
      <c r="AT1040" s="52"/>
      <c r="AU1040" s="52"/>
      <c r="AV1040" s="52"/>
      <c r="AW1040" s="52"/>
      <c r="AX1040" s="52"/>
      <c r="AY1040" s="96"/>
      <c r="AZ1040" s="52"/>
      <c r="BJ1040" s="76">
        <v>1630873</v>
      </c>
      <c r="BK1040" s="75" t="s">
        <v>1572</v>
      </c>
      <c r="BL1040" s="75" t="s">
        <v>1623</v>
      </c>
      <c r="BM1040" s="75" t="s">
        <v>961</v>
      </c>
      <c r="BN1040" s="77" t="s">
        <v>6261</v>
      </c>
      <c r="BO1040" s="78">
        <v>400</v>
      </c>
      <c r="BP1040" s="75" t="s">
        <v>6262</v>
      </c>
      <c r="BQ1040" s="80">
        <v>45209</v>
      </c>
      <c r="BR1040" s="75" t="s">
        <v>40</v>
      </c>
      <c r="BS1040" s="75" t="s">
        <v>2199</v>
      </c>
      <c r="BT1040" s="75">
        <v>800</v>
      </c>
      <c r="BU1040" s="75">
        <v>0</v>
      </c>
    </row>
    <row r="1041" ht="36" spans="27:73">
      <c r="AA1041" s="46">
        <v>1856209</v>
      </c>
      <c r="AB1041" s="44" t="s">
        <v>1572</v>
      </c>
      <c r="AC1041" s="44" t="s">
        <v>1605</v>
      </c>
      <c r="AD1041" s="45" t="s">
        <v>631</v>
      </c>
      <c r="AE1041" s="44" t="s">
        <v>6255</v>
      </c>
      <c r="AF1041" s="44">
        <v>300</v>
      </c>
      <c r="AG1041" s="44">
        <v>0</v>
      </c>
      <c r="AH1041" s="44">
        <f t="shared" si="155"/>
        <v>150</v>
      </c>
      <c r="AI1041" s="44" t="s">
        <v>6263</v>
      </c>
      <c r="AJ1041" s="50">
        <v>45554</v>
      </c>
      <c r="AK1041" s="49" t="s">
        <v>6264</v>
      </c>
      <c r="AL1041" s="44" t="s">
        <v>1671</v>
      </c>
      <c r="AQ1041" s="52"/>
      <c r="AR1041" s="52"/>
      <c r="AS1041" s="52"/>
      <c r="AT1041" s="52"/>
      <c r="AU1041" s="52"/>
      <c r="AV1041" s="52"/>
      <c r="AW1041" s="52"/>
      <c r="AX1041" s="52"/>
      <c r="AY1041" s="96"/>
      <c r="AZ1041" s="52"/>
      <c r="BJ1041" s="76">
        <v>1630873</v>
      </c>
      <c r="BK1041" s="75" t="s">
        <v>1572</v>
      </c>
      <c r="BL1041" s="75" t="s">
        <v>1623</v>
      </c>
      <c r="BM1041" s="75" t="s">
        <v>6265</v>
      </c>
      <c r="BN1041" s="77" t="s">
        <v>1439</v>
      </c>
      <c r="BO1041" s="78">
        <v>300</v>
      </c>
      <c r="BP1041" s="75" t="s">
        <v>6266</v>
      </c>
      <c r="BQ1041" s="80">
        <v>45209</v>
      </c>
      <c r="BR1041" s="75" t="s">
        <v>4843</v>
      </c>
      <c r="BS1041" s="75" t="s">
        <v>2199</v>
      </c>
      <c r="BT1041" s="75">
        <v>600</v>
      </c>
      <c r="BU1041" s="75">
        <v>0</v>
      </c>
    </row>
    <row r="1042" ht="36" spans="27:73">
      <c r="AA1042" s="46">
        <v>1856209</v>
      </c>
      <c r="AB1042" s="44" t="s">
        <v>1572</v>
      </c>
      <c r="AC1042" s="44" t="s">
        <v>1605</v>
      </c>
      <c r="AD1042" s="45" t="s">
        <v>631</v>
      </c>
      <c r="AE1042" s="44" t="s">
        <v>6267</v>
      </c>
      <c r="AF1042" s="44">
        <v>300</v>
      </c>
      <c r="AG1042" s="44">
        <v>0</v>
      </c>
      <c r="AH1042" s="44">
        <f t="shared" si="155"/>
        <v>150</v>
      </c>
      <c r="AI1042" s="44" t="s">
        <v>6268</v>
      </c>
      <c r="AJ1042" s="50">
        <v>45554</v>
      </c>
      <c r="AK1042" s="49" t="s">
        <v>6269</v>
      </c>
      <c r="AL1042" s="44" t="s">
        <v>1671</v>
      </c>
      <c r="AQ1042" s="52"/>
      <c r="AR1042" s="52"/>
      <c r="AS1042" s="52"/>
      <c r="AT1042" s="52"/>
      <c r="AU1042" s="52"/>
      <c r="AV1042" s="52"/>
      <c r="AW1042" s="52"/>
      <c r="AX1042" s="52"/>
      <c r="AY1042" s="96"/>
      <c r="AZ1042" s="52"/>
      <c r="BJ1042" s="76">
        <v>1630873</v>
      </c>
      <c r="BK1042" s="75" t="s">
        <v>1572</v>
      </c>
      <c r="BL1042" s="75" t="s">
        <v>1623</v>
      </c>
      <c r="BM1042" s="75" t="s">
        <v>1280</v>
      </c>
      <c r="BN1042" s="77" t="s">
        <v>1281</v>
      </c>
      <c r="BO1042" s="78">
        <v>1580</v>
      </c>
      <c r="BP1042" s="75" t="s">
        <v>6270</v>
      </c>
      <c r="BQ1042" s="80">
        <v>45209</v>
      </c>
      <c r="BR1042" s="75" t="s">
        <v>4907</v>
      </c>
      <c r="BS1042" s="75" t="s">
        <v>2199</v>
      </c>
      <c r="BT1042" s="75">
        <v>3160</v>
      </c>
      <c r="BU1042" s="75">
        <v>0</v>
      </c>
    </row>
    <row r="1043" ht="36" spans="27:73">
      <c r="AA1043" s="46">
        <v>1856209</v>
      </c>
      <c r="AB1043" s="44" t="s">
        <v>1572</v>
      </c>
      <c r="AC1043" s="44" t="s">
        <v>1605</v>
      </c>
      <c r="AD1043" s="45" t="s">
        <v>631</v>
      </c>
      <c r="AE1043" s="44" t="s">
        <v>6267</v>
      </c>
      <c r="AF1043" s="44">
        <v>300</v>
      </c>
      <c r="AG1043" s="44">
        <v>0</v>
      </c>
      <c r="AH1043" s="44">
        <f t="shared" si="155"/>
        <v>150</v>
      </c>
      <c r="AI1043" s="44" t="s">
        <v>6271</v>
      </c>
      <c r="AJ1043" s="50">
        <v>45554</v>
      </c>
      <c r="AK1043" s="49" t="s">
        <v>6272</v>
      </c>
      <c r="AL1043" s="44" t="s">
        <v>1671</v>
      </c>
      <c r="AQ1043" s="52"/>
      <c r="AR1043" s="52"/>
      <c r="AS1043" s="52"/>
      <c r="AT1043" s="52"/>
      <c r="AU1043" s="52"/>
      <c r="AV1043" s="52"/>
      <c r="AW1043" s="52"/>
      <c r="AX1043" s="52"/>
      <c r="AY1043" s="96"/>
      <c r="AZ1043" s="52"/>
      <c r="BJ1043" s="76">
        <v>1630873</v>
      </c>
      <c r="BK1043" s="75" t="s">
        <v>1572</v>
      </c>
      <c r="BL1043" s="75" t="s">
        <v>1623</v>
      </c>
      <c r="BM1043" s="75" t="s">
        <v>316</v>
      </c>
      <c r="BN1043" s="77" t="s">
        <v>317</v>
      </c>
      <c r="BO1043" s="78">
        <v>750</v>
      </c>
      <c r="BP1043" s="75" t="s">
        <v>6273</v>
      </c>
      <c r="BQ1043" s="80">
        <v>45209</v>
      </c>
      <c r="BR1043" s="75" t="s">
        <v>4896</v>
      </c>
      <c r="BS1043" s="75" t="s">
        <v>2199</v>
      </c>
      <c r="BT1043" s="75">
        <v>1500</v>
      </c>
      <c r="BU1043" s="75">
        <v>0</v>
      </c>
    </row>
    <row r="1044" ht="36" spans="27:73">
      <c r="AA1044" s="46">
        <v>1856209</v>
      </c>
      <c r="AB1044" s="44" t="s">
        <v>1572</v>
      </c>
      <c r="AC1044" s="44" t="s">
        <v>1605</v>
      </c>
      <c r="AD1044" s="45" t="s">
        <v>631</v>
      </c>
      <c r="AE1044" s="44" t="s">
        <v>6267</v>
      </c>
      <c r="AF1044" s="44">
        <v>300</v>
      </c>
      <c r="AG1044" s="44">
        <v>0</v>
      </c>
      <c r="AH1044" s="44">
        <f t="shared" si="155"/>
        <v>150</v>
      </c>
      <c r="AI1044" s="44" t="s">
        <v>6274</v>
      </c>
      <c r="AJ1044" s="50">
        <v>45554</v>
      </c>
      <c r="AK1044" s="49" t="s">
        <v>6275</v>
      </c>
      <c r="AL1044" s="44" t="s">
        <v>1671</v>
      </c>
      <c r="AQ1044" s="52"/>
      <c r="AR1044" s="52"/>
      <c r="AS1044" s="52"/>
      <c r="AT1044" s="52"/>
      <c r="AU1044" s="52"/>
      <c r="AV1044" s="52"/>
      <c r="AW1044" s="52"/>
      <c r="AX1044" s="52"/>
      <c r="AY1044" s="96"/>
      <c r="AZ1044" s="52"/>
      <c r="BJ1044" s="76">
        <v>1630873</v>
      </c>
      <c r="BK1044" s="75" t="s">
        <v>1572</v>
      </c>
      <c r="BL1044" s="75" t="s">
        <v>1623</v>
      </c>
      <c r="BM1044" s="75" t="s">
        <v>6276</v>
      </c>
      <c r="BN1044" s="77" t="s">
        <v>6277</v>
      </c>
      <c r="BO1044" s="78">
        <v>400</v>
      </c>
      <c r="BP1044" s="75" t="s">
        <v>6278</v>
      </c>
      <c r="BQ1044" s="80">
        <v>45209</v>
      </c>
      <c r="BR1044" s="75" t="s">
        <v>6279</v>
      </c>
      <c r="BS1044" s="75" t="s">
        <v>2199</v>
      </c>
      <c r="BT1044" s="75">
        <v>800</v>
      </c>
      <c r="BU1044" s="75">
        <v>0</v>
      </c>
    </row>
    <row r="1045" ht="36" spans="27:73">
      <c r="AA1045" s="46">
        <v>1856209</v>
      </c>
      <c r="AB1045" s="44" t="s">
        <v>1572</v>
      </c>
      <c r="AC1045" s="44" t="s">
        <v>1605</v>
      </c>
      <c r="AD1045" s="45" t="s">
        <v>631</v>
      </c>
      <c r="AE1045" s="44" t="s">
        <v>6267</v>
      </c>
      <c r="AF1045" s="44">
        <v>300</v>
      </c>
      <c r="AG1045" s="44">
        <v>0</v>
      </c>
      <c r="AH1045" s="44">
        <f t="shared" si="155"/>
        <v>150</v>
      </c>
      <c r="AI1045" s="44" t="s">
        <v>6280</v>
      </c>
      <c r="AJ1045" s="50">
        <v>45554</v>
      </c>
      <c r="AK1045" s="49" t="s">
        <v>6281</v>
      </c>
      <c r="AL1045" s="44" t="s">
        <v>1671</v>
      </c>
      <c r="AQ1045" s="52"/>
      <c r="AR1045" s="52"/>
      <c r="AS1045" s="52"/>
      <c r="AT1045" s="52"/>
      <c r="AU1045" s="52"/>
      <c r="AV1045" s="52"/>
      <c r="AW1045" s="52"/>
      <c r="AX1045" s="52"/>
      <c r="AY1045" s="96"/>
      <c r="AZ1045" s="52"/>
      <c r="BJ1045" s="76">
        <v>1630873</v>
      </c>
      <c r="BK1045" s="75" t="s">
        <v>1572</v>
      </c>
      <c r="BL1045" s="75" t="s">
        <v>1623</v>
      </c>
      <c r="BM1045" s="75" t="s">
        <v>4873</v>
      </c>
      <c r="BN1045" s="77" t="s">
        <v>455</v>
      </c>
      <c r="BO1045" s="78">
        <v>150</v>
      </c>
      <c r="BP1045" s="75" t="s">
        <v>6282</v>
      </c>
      <c r="BQ1045" s="80">
        <v>45209</v>
      </c>
      <c r="BR1045" s="75" t="s">
        <v>4875</v>
      </c>
      <c r="BS1045" s="75" t="s">
        <v>2199</v>
      </c>
      <c r="BT1045" s="75">
        <v>300</v>
      </c>
      <c r="BU1045" s="75">
        <v>0</v>
      </c>
    </row>
    <row r="1046" ht="36" spans="27:73">
      <c r="AA1046" s="46">
        <v>1856209</v>
      </c>
      <c r="AB1046" s="44" t="s">
        <v>1572</v>
      </c>
      <c r="AC1046" s="44" t="s">
        <v>1605</v>
      </c>
      <c r="AD1046" s="45" t="s">
        <v>631</v>
      </c>
      <c r="AE1046" s="44" t="s">
        <v>6267</v>
      </c>
      <c r="AF1046" s="44">
        <v>300</v>
      </c>
      <c r="AG1046" s="44">
        <v>0</v>
      </c>
      <c r="AH1046" s="44">
        <f t="shared" si="155"/>
        <v>150</v>
      </c>
      <c r="AI1046" s="44" t="s">
        <v>6283</v>
      </c>
      <c r="AJ1046" s="50">
        <v>45554</v>
      </c>
      <c r="AK1046" s="49" t="s">
        <v>6284</v>
      </c>
      <c r="AL1046" s="44" t="s">
        <v>1671</v>
      </c>
      <c r="AQ1046" s="52"/>
      <c r="AR1046" s="52"/>
      <c r="AS1046" s="52"/>
      <c r="AT1046" s="52"/>
      <c r="AU1046" s="52"/>
      <c r="AV1046" s="52"/>
      <c r="AW1046" s="52"/>
      <c r="AX1046" s="52"/>
      <c r="AY1046" s="96"/>
      <c r="AZ1046" s="52"/>
      <c r="BJ1046" s="76">
        <v>1630873</v>
      </c>
      <c r="BK1046" s="75" t="s">
        <v>1572</v>
      </c>
      <c r="BL1046" s="75" t="s">
        <v>1623</v>
      </c>
      <c r="BM1046" s="75" t="s">
        <v>507</v>
      </c>
      <c r="BN1046" s="77" t="s">
        <v>4886</v>
      </c>
      <c r="BO1046" s="78">
        <v>200</v>
      </c>
      <c r="BP1046" s="75" t="s">
        <v>6285</v>
      </c>
      <c r="BQ1046" s="80">
        <v>45209</v>
      </c>
      <c r="BR1046" s="75" t="s">
        <v>4888</v>
      </c>
      <c r="BS1046" s="75" t="s">
        <v>2199</v>
      </c>
      <c r="BT1046" s="75">
        <v>400</v>
      </c>
      <c r="BU1046" s="75">
        <v>0</v>
      </c>
    </row>
    <row r="1047" ht="36" spans="27:73">
      <c r="AA1047" s="46">
        <v>1856209</v>
      </c>
      <c r="AB1047" s="44" t="s">
        <v>1572</v>
      </c>
      <c r="AC1047" s="44" t="s">
        <v>1605</v>
      </c>
      <c r="AD1047" s="45" t="s">
        <v>631</v>
      </c>
      <c r="AE1047" s="44" t="s">
        <v>6267</v>
      </c>
      <c r="AF1047" s="44">
        <v>300</v>
      </c>
      <c r="AG1047" s="44">
        <v>0</v>
      </c>
      <c r="AH1047" s="44">
        <f t="shared" si="155"/>
        <v>150</v>
      </c>
      <c r="AI1047" s="44" t="s">
        <v>6286</v>
      </c>
      <c r="AJ1047" s="50">
        <v>45554</v>
      </c>
      <c r="AK1047" s="49" t="s">
        <v>6287</v>
      </c>
      <c r="AL1047" s="44" t="s">
        <v>1671</v>
      </c>
      <c r="AQ1047" s="52"/>
      <c r="AR1047" s="52"/>
      <c r="AS1047" s="52"/>
      <c r="AT1047" s="52"/>
      <c r="AU1047" s="52"/>
      <c r="AV1047" s="52"/>
      <c r="AW1047" s="52"/>
      <c r="AX1047" s="52"/>
      <c r="AY1047" s="96"/>
      <c r="AZ1047" s="52"/>
      <c r="BJ1047" s="76">
        <v>1631688</v>
      </c>
      <c r="BK1047" s="75" t="s">
        <v>1572</v>
      </c>
      <c r="BL1047" s="75" t="s">
        <v>1623</v>
      </c>
      <c r="BM1047" s="75" t="s">
        <v>1179</v>
      </c>
      <c r="BN1047" s="77" t="s">
        <v>1180</v>
      </c>
      <c r="BO1047" s="78">
        <v>500</v>
      </c>
      <c r="BP1047" s="75" t="s">
        <v>6288</v>
      </c>
      <c r="BQ1047" s="80">
        <v>45209</v>
      </c>
      <c r="BR1047" s="75" t="s">
        <v>4811</v>
      </c>
      <c r="BS1047" s="75" t="s">
        <v>2199</v>
      </c>
      <c r="BT1047" s="75">
        <v>1000</v>
      </c>
      <c r="BU1047" s="75">
        <v>0</v>
      </c>
    </row>
    <row r="1048" ht="36" spans="27:73">
      <c r="AA1048" s="46">
        <v>1856209</v>
      </c>
      <c r="AB1048" s="44" t="s">
        <v>1572</v>
      </c>
      <c r="AC1048" s="44" t="s">
        <v>1605</v>
      </c>
      <c r="AD1048" s="45" t="s">
        <v>631</v>
      </c>
      <c r="AE1048" s="44" t="s">
        <v>6267</v>
      </c>
      <c r="AF1048" s="44">
        <v>300</v>
      </c>
      <c r="AG1048" s="44">
        <v>0</v>
      </c>
      <c r="AH1048" s="44">
        <f t="shared" si="155"/>
        <v>150</v>
      </c>
      <c r="AI1048" s="44" t="s">
        <v>6289</v>
      </c>
      <c r="AJ1048" s="50">
        <v>45554</v>
      </c>
      <c r="AK1048" s="49" t="s">
        <v>6290</v>
      </c>
      <c r="AL1048" s="44" t="s">
        <v>1671</v>
      </c>
      <c r="AQ1048" s="52"/>
      <c r="AR1048" s="52"/>
      <c r="AS1048" s="52"/>
      <c r="AT1048" s="52"/>
      <c r="AU1048" s="52"/>
      <c r="AV1048" s="52"/>
      <c r="AW1048" s="52"/>
      <c r="AX1048" s="52"/>
      <c r="AY1048" s="96"/>
      <c r="AZ1048" s="52"/>
      <c r="BJ1048" s="76">
        <v>1631688</v>
      </c>
      <c r="BK1048" s="75" t="s">
        <v>1572</v>
      </c>
      <c r="BL1048" s="75" t="s">
        <v>1623</v>
      </c>
      <c r="BM1048" s="75" t="s">
        <v>1210</v>
      </c>
      <c r="BN1048" s="77" t="s">
        <v>4972</v>
      </c>
      <c r="BO1048" s="78">
        <v>300</v>
      </c>
      <c r="BP1048" s="75" t="s">
        <v>6291</v>
      </c>
      <c r="BQ1048" s="80">
        <v>45209</v>
      </c>
      <c r="BR1048" s="75" t="s">
        <v>4974</v>
      </c>
      <c r="BS1048" s="75" t="s">
        <v>2199</v>
      </c>
      <c r="BT1048" s="75">
        <v>600</v>
      </c>
      <c r="BU1048" s="75">
        <v>0</v>
      </c>
    </row>
    <row r="1049" ht="36" spans="27:73">
      <c r="AA1049" s="46">
        <v>1856209</v>
      </c>
      <c r="AB1049" s="44" t="s">
        <v>1572</v>
      </c>
      <c r="AC1049" s="44" t="s">
        <v>1605</v>
      </c>
      <c r="AD1049" s="45" t="s">
        <v>1113</v>
      </c>
      <c r="AE1049" s="44" t="s">
        <v>40</v>
      </c>
      <c r="AF1049" s="44">
        <v>200</v>
      </c>
      <c r="AG1049" s="44">
        <v>0</v>
      </c>
      <c r="AH1049" s="44">
        <f t="shared" si="155"/>
        <v>100</v>
      </c>
      <c r="AI1049" s="44" t="s">
        <v>6292</v>
      </c>
      <c r="AJ1049" s="50">
        <v>45554</v>
      </c>
      <c r="AK1049" s="49" t="s">
        <v>1894</v>
      </c>
      <c r="AL1049" s="44" t="s">
        <v>1671</v>
      </c>
      <c r="AQ1049" s="52"/>
      <c r="AR1049" s="52"/>
      <c r="AS1049" s="52"/>
      <c r="AT1049" s="52"/>
      <c r="AU1049" s="52"/>
      <c r="AV1049" s="52"/>
      <c r="AW1049" s="52"/>
      <c r="AX1049" s="52"/>
      <c r="AY1049" s="96"/>
      <c r="AZ1049" s="52"/>
      <c r="BJ1049" s="76">
        <v>1631688</v>
      </c>
      <c r="BK1049" s="75" t="s">
        <v>1572</v>
      </c>
      <c r="BL1049" s="75" t="s">
        <v>1623</v>
      </c>
      <c r="BM1049" s="75" t="s">
        <v>4976</v>
      </c>
      <c r="BN1049" s="77" t="s">
        <v>142</v>
      </c>
      <c r="BO1049" s="78">
        <v>500</v>
      </c>
      <c r="BP1049" s="75" t="s">
        <v>6293</v>
      </c>
      <c r="BQ1049" s="80">
        <v>45209</v>
      </c>
      <c r="BR1049" s="75" t="s">
        <v>4978</v>
      </c>
      <c r="BS1049" s="75" t="s">
        <v>2199</v>
      </c>
      <c r="BT1049" s="75">
        <v>1000</v>
      </c>
      <c r="BU1049" s="75">
        <v>0</v>
      </c>
    </row>
    <row r="1050" ht="36" spans="27:73">
      <c r="AA1050" s="46">
        <v>1856209</v>
      </c>
      <c r="AB1050" s="44" t="s">
        <v>1572</v>
      </c>
      <c r="AC1050" s="44" t="s">
        <v>1605</v>
      </c>
      <c r="AD1050" s="45" t="s">
        <v>1113</v>
      </c>
      <c r="AE1050" s="44" t="s">
        <v>40</v>
      </c>
      <c r="AF1050" s="44">
        <v>200</v>
      </c>
      <c r="AG1050" s="44">
        <v>0</v>
      </c>
      <c r="AH1050" s="44">
        <f t="shared" si="155"/>
        <v>100</v>
      </c>
      <c r="AI1050" s="44" t="s">
        <v>6294</v>
      </c>
      <c r="AJ1050" s="50">
        <v>45554</v>
      </c>
      <c r="AK1050" s="49" t="s">
        <v>6295</v>
      </c>
      <c r="AL1050" s="44" t="s">
        <v>1671</v>
      </c>
      <c r="AQ1050" s="52"/>
      <c r="AR1050" s="52"/>
      <c r="AS1050" s="52"/>
      <c r="AT1050" s="52"/>
      <c r="AU1050" s="52"/>
      <c r="AV1050" s="52"/>
      <c r="AW1050" s="52"/>
      <c r="AX1050" s="52"/>
      <c r="AY1050" s="96"/>
      <c r="AZ1050" s="52"/>
      <c r="BJ1050" s="76">
        <v>1631688</v>
      </c>
      <c r="BK1050" s="75" t="s">
        <v>1572</v>
      </c>
      <c r="BL1050" s="75" t="s">
        <v>1623</v>
      </c>
      <c r="BM1050" s="75" t="s">
        <v>3233</v>
      </c>
      <c r="BN1050" s="77" t="s">
        <v>803</v>
      </c>
      <c r="BO1050" s="78">
        <v>300</v>
      </c>
      <c r="BP1050" s="75" t="s">
        <v>6296</v>
      </c>
      <c r="BQ1050" s="80">
        <v>45209</v>
      </c>
      <c r="BR1050" s="75" t="s">
        <v>5022</v>
      </c>
      <c r="BS1050" s="75" t="s">
        <v>2199</v>
      </c>
      <c r="BT1050" s="75">
        <v>600</v>
      </c>
      <c r="BU1050" s="75">
        <v>0</v>
      </c>
    </row>
    <row r="1051" ht="36" spans="27:73">
      <c r="AA1051" s="46">
        <v>1856209</v>
      </c>
      <c r="AB1051" s="44" t="s">
        <v>1572</v>
      </c>
      <c r="AC1051" s="44" t="s">
        <v>1605</v>
      </c>
      <c r="AD1051" s="45" t="s">
        <v>1301</v>
      </c>
      <c r="AE1051" s="44" t="s">
        <v>1302</v>
      </c>
      <c r="AF1051" s="44">
        <v>200</v>
      </c>
      <c r="AG1051" s="44">
        <v>0</v>
      </c>
      <c r="AH1051" s="44">
        <f t="shared" si="155"/>
        <v>100</v>
      </c>
      <c r="AI1051" s="44" t="s">
        <v>6297</v>
      </c>
      <c r="AJ1051" s="50">
        <v>45554</v>
      </c>
      <c r="AK1051" s="49" t="s">
        <v>6298</v>
      </c>
      <c r="AL1051" s="44" t="s">
        <v>1613</v>
      </c>
      <c r="AQ1051" s="52"/>
      <c r="AR1051" s="52"/>
      <c r="AS1051" s="52"/>
      <c r="AT1051" s="52"/>
      <c r="AU1051" s="52"/>
      <c r="AV1051" s="52"/>
      <c r="AW1051" s="52"/>
      <c r="AX1051" s="52"/>
      <c r="AY1051" s="96"/>
      <c r="AZ1051" s="52"/>
      <c r="BJ1051" s="76">
        <v>1631688</v>
      </c>
      <c r="BK1051" s="75" t="s">
        <v>1572</v>
      </c>
      <c r="BL1051" s="75" t="s">
        <v>1623</v>
      </c>
      <c r="BM1051" s="75" t="s">
        <v>345</v>
      </c>
      <c r="BN1051" s="77" t="s">
        <v>351</v>
      </c>
      <c r="BO1051" s="78">
        <v>850</v>
      </c>
      <c r="BP1051" s="75" t="s">
        <v>6299</v>
      </c>
      <c r="BQ1051" s="80">
        <v>45209</v>
      </c>
      <c r="BR1051" s="75" t="s">
        <v>4965</v>
      </c>
      <c r="BS1051" s="75" t="s">
        <v>2199</v>
      </c>
      <c r="BT1051" s="75">
        <v>1700</v>
      </c>
      <c r="BU1051" s="75">
        <v>0</v>
      </c>
    </row>
    <row r="1052" ht="36" spans="27:73">
      <c r="AA1052" s="46">
        <v>1856209</v>
      </c>
      <c r="AB1052" s="44" t="s">
        <v>1572</v>
      </c>
      <c r="AC1052" s="44" t="s">
        <v>1605</v>
      </c>
      <c r="AD1052" s="45" t="s">
        <v>6300</v>
      </c>
      <c r="AE1052" s="44" t="s">
        <v>40</v>
      </c>
      <c r="AF1052" s="44">
        <v>2100</v>
      </c>
      <c r="AG1052" s="44">
        <v>0</v>
      </c>
      <c r="AH1052" s="44">
        <f t="shared" si="155"/>
        <v>1050</v>
      </c>
      <c r="AI1052" s="44" t="s">
        <v>6301</v>
      </c>
      <c r="AJ1052" s="50">
        <v>45554</v>
      </c>
      <c r="AK1052" s="49" t="s">
        <v>4566</v>
      </c>
      <c r="AL1052" s="44" t="s">
        <v>1671</v>
      </c>
      <c r="AQ1052" s="52"/>
      <c r="AR1052" s="52"/>
      <c r="AS1052" s="52"/>
      <c r="AT1052" s="52"/>
      <c r="AU1052" s="52"/>
      <c r="AV1052" s="52"/>
      <c r="AW1052" s="52"/>
      <c r="AX1052" s="52"/>
      <c r="AY1052" s="96"/>
      <c r="AZ1052" s="52"/>
      <c r="BJ1052" s="76">
        <v>1631688</v>
      </c>
      <c r="BK1052" s="75" t="s">
        <v>1572</v>
      </c>
      <c r="BL1052" s="75" t="s">
        <v>1623</v>
      </c>
      <c r="BM1052" s="75" t="s">
        <v>320</v>
      </c>
      <c r="BN1052" s="77" t="s">
        <v>321</v>
      </c>
      <c r="BO1052" s="78">
        <v>600</v>
      </c>
      <c r="BP1052" s="75" t="s">
        <v>6302</v>
      </c>
      <c r="BQ1052" s="80">
        <v>45209</v>
      </c>
      <c r="BR1052" s="75" t="s">
        <v>5025</v>
      </c>
      <c r="BS1052" s="75" t="s">
        <v>2199</v>
      </c>
      <c r="BT1052" s="75">
        <v>1200</v>
      </c>
      <c r="BU1052" s="75">
        <v>0</v>
      </c>
    </row>
    <row r="1053" ht="36" spans="27:73">
      <c r="AA1053" s="46">
        <v>1856209</v>
      </c>
      <c r="AB1053" s="44" t="s">
        <v>1572</v>
      </c>
      <c r="AC1053" s="44" t="s">
        <v>1605</v>
      </c>
      <c r="AD1053" s="45" t="s">
        <v>6303</v>
      </c>
      <c r="AE1053" s="44" t="s">
        <v>1079</v>
      </c>
      <c r="AF1053" s="44">
        <v>200</v>
      </c>
      <c r="AG1053" s="44">
        <v>0</v>
      </c>
      <c r="AH1053" s="44">
        <f t="shared" si="155"/>
        <v>100</v>
      </c>
      <c r="AI1053" s="44" t="s">
        <v>6304</v>
      </c>
      <c r="AJ1053" s="50">
        <v>45554</v>
      </c>
      <c r="AK1053" s="49" t="s">
        <v>6305</v>
      </c>
      <c r="AL1053" s="44" t="s">
        <v>1608</v>
      </c>
      <c r="AQ1053" s="52"/>
      <c r="AR1053" s="52"/>
      <c r="AS1053" s="52"/>
      <c r="AT1053" s="52"/>
      <c r="AU1053" s="52"/>
      <c r="AV1053" s="52"/>
      <c r="AW1053" s="52"/>
      <c r="AX1053" s="52"/>
      <c r="AY1053" s="96"/>
      <c r="AZ1053" s="52"/>
      <c r="BJ1053" s="76">
        <v>1631688</v>
      </c>
      <c r="BK1053" s="75" t="s">
        <v>1572</v>
      </c>
      <c r="BL1053" s="75" t="s">
        <v>1623</v>
      </c>
      <c r="BM1053" s="75" t="s">
        <v>345</v>
      </c>
      <c r="BN1053" s="77" t="s">
        <v>351</v>
      </c>
      <c r="BO1053" s="78">
        <v>500</v>
      </c>
      <c r="BP1053" s="75" t="s">
        <v>6306</v>
      </c>
      <c r="BQ1053" s="80">
        <v>45209</v>
      </c>
      <c r="BR1053" s="75" t="s">
        <v>5028</v>
      </c>
      <c r="BS1053" s="75" t="s">
        <v>2199</v>
      </c>
      <c r="BT1053" s="75">
        <v>1000</v>
      </c>
      <c r="BU1053" s="75">
        <v>0</v>
      </c>
    </row>
    <row r="1054" ht="36" spans="27:73">
      <c r="AA1054" s="46">
        <v>1856209</v>
      </c>
      <c r="AB1054" s="44" t="s">
        <v>1572</v>
      </c>
      <c r="AC1054" s="44" t="s">
        <v>1605</v>
      </c>
      <c r="AD1054" s="45" t="s">
        <v>6303</v>
      </c>
      <c r="AE1054" s="44" t="s">
        <v>1083</v>
      </c>
      <c r="AF1054" s="44">
        <v>200</v>
      </c>
      <c r="AG1054" s="44">
        <v>0</v>
      </c>
      <c r="AH1054" s="44">
        <f t="shared" si="155"/>
        <v>100</v>
      </c>
      <c r="AI1054" s="44" t="s">
        <v>6307</v>
      </c>
      <c r="AJ1054" s="50">
        <v>45554</v>
      </c>
      <c r="AK1054" s="49" t="s">
        <v>6308</v>
      </c>
      <c r="AL1054" s="44" t="s">
        <v>1608</v>
      </c>
      <c r="AQ1054" s="52"/>
      <c r="AR1054" s="52"/>
      <c r="AS1054" s="52"/>
      <c r="AT1054" s="52"/>
      <c r="AU1054" s="52"/>
      <c r="AV1054" s="52"/>
      <c r="AW1054" s="52"/>
      <c r="AX1054" s="52"/>
      <c r="AY1054" s="96"/>
      <c r="AZ1054" s="52"/>
      <c r="BJ1054" s="76">
        <v>1631688</v>
      </c>
      <c r="BK1054" s="75" t="s">
        <v>1572</v>
      </c>
      <c r="BL1054" s="75" t="s">
        <v>1623</v>
      </c>
      <c r="BM1054" s="75" t="s">
        <v>613</v>
      </c>
      <c r="BN1054" s="77" t="s">
        <v>614</v>
      </c>
      <c r="BO1054" s="78">
        <v>700</v>
      </c>
      <c r="BP1054" s="75" t="s">
        <v>6309</v>
      </c>
      <c r="BQ1054" s="80">
        <v>45209</v>
      </c>
      <c r="BR1054" s="75" t="s">
        <v>6310</v>
      </c>
      <c r="BS1054" s="75" t="s">
        <v>2199</v>
      </c>
      <c r="BT1054" s="75">
        <v>1400</v>
      </c>
      <c r="BU1054" s="75">
        <v>0</v>
      </c>
    </row>
    <row r="1055" ht="36" spans="27:73">
      <c r="AA1055" s="46">
        <v>1856218</v>
      </c>
      <c r="AB1055" s="44" t="s">
        <v>1572</v>
      </c>
      <c r="AC1055" s="44" t="s">
        <v>1609</v>
      </c>
      <c r="AD1055" s="45" t="s">
        <v>6311</v>
      </c>
      <c r="AE1055" s="44" t="s">
        <v>1610</v>
      </c>
      <c r="AF1055" s="44">
        <v>1500</v>
      </c>
      <c r="AG1055" s="44">
        <v>0</v>
      </c>
      <c r="AH1055" s="44">
        <f t="shared" si="155"/>
        <v>750</v>
      </c>
      <c r="AI1055" s="44" t="s">
        <v>6312</v>
      </c>
      <c r="AJ1055" s="50">
        <v>45554</v>
      </c>
      <c r="AK1055" s="49" t="s">
        <v>1610</v>
      </c>
      <c r="AL1055" s="44" t="s">
        <v>1671</v>
      </c>
      <c r="AQ1055" s="52"/>
      <c r="AR1055" s="52"/>
      <c r="AS1055" s="52"/>
      <c r="AT1055" s="52"/>
      <c r="AU1055" s="52"/>
      <c r="AV1055" s="52"/>
      <c r="AW1055" s="52"/>
      <c r="AX1055" s="52"/>
      <c r="AY1055" s="96"/>
      <c r="AZ1055" s="52"/>
      <c r="BJ1055" s="76">
        <v>1631688</v>
      </c>
      <c r="BK1055" s="75" t="s">
        <v>1572</v>
      </c>
      <c r="BL1055" s="75" t="s">
        <v>1623</v>
      </c>
      <c r="BM1055" s="75" t="s">
        <v>719</v>
      </c>
      <c r="BN1055" s="77" t="s">
        <v>720</v>
      </c>
      <c r="BO1055" s="78">
        <v>400</v>
      </c>
      <c r="BP1055" s="75" t="s">
        <v>6313</v>
      </c>
      <c r="BQ1055" s="80">
        <v>45209</v>
      </c>
      <c r="BR1055" s="75" t="s">
        <v>4828</v>
      </c>
      <c r="BS1055" s="75" t="s">
        <v>2199</v>
      </c>
      <c r="BT1055" s="75">
        <v>800</v>
      </c>
      <c r="BU1055" s="75">
        <v>0</v>
      </c>
    </row>
    <row r="1056" ht="36" spans="27:73">
      <c r="AA1056" s="46">
        <v>1856218</v>
      </c>
      <c r="AB1056" s="44" t="s">
        <v>1572</v>
      </c>
      <c r="AC1056" s="44" t="s">
        <v>1609</v>
      </c>
      <c r="AD1056" s="45" t="s">
        <v>6311</v>
      </c>
      <c r="AE1056" s="44" t="s">
        <v>1610</v>
      </c>
      <c r="AF1056" s="44">
        <v>500</v>
      </c>
      <c r="AG1056" s="44">
        <v>0</v>
      </c>
      <c r="AH1056" s="44">
        <f t="shared" si="155"/>
        <v>250</v>
      </c>
      <c r="AI1056" s="44" t="s">
        <v>6314</v>
      </c>
      <c r="AJ1056" s="50">
        <v>45554</v>
      </c>
      <c r="AK1056" s="49" t="s">
        <v>1610</v>
      </c>
      <c r="AL1056" s="44" t="s">
        <v>1671</v>
      </c>
      <c r="AQ1056" s="52"/>
      <c r="AR1056" s="52"/>
      <c r="AS1056" s="52"/>
      <c r="AT1056" s="52"/>
      <c r="AU1056" s="52"/>
      <c r="AV1056" s="52"/>
      <c r="AW1056" s="52"/>
      <c r="AX1056" s="52"/>
      <c r="AY1056" s="96"/>
      <c r="AZ1056" s="52"/>
      <c r="BJ1056" s="76">
        <v>1631688</v>
      </c>
      <c r="BK1056" s="75" t="s">
        <v>1572</v>
      </c>
      <c r="BL1056" s="75" t="s">
        <v>1623</v>
      </c>
      <c r="BM1056" s="75" t="s">
        <v>1125</v>
      </c>
      <c r="BN1056" s="77" t="s">
        <v>1126</v>
      </c>
      <c r="BO1056" s="78">
        <v>450</v>
      </c>
      <c r="BP1056" s="75" t="s">
        <v>6315</v>
      </c>
      <c r="BQ1056" s="80">
        <v>45209</v>
      </c>
      <c r="BR1056" s="75" t="s">
        <v>5003</v>
      </c>
      <c r="BS1056" s="75" t="s">
        <v>2199</v>
      </c>
      <c r="BT1056" s="75">
        <v>900</v>
      </c>
      <c r="BU1056" s="75">
        <v>0</v>
      </c>
    </row>
    <row r="1057" ht="36" spans="27:73">
      <c r="AA1057" s="46">
        <v>1856218</v>
      </c>
      <c r="AB1057" s="44" t="s">
        <v>1572</v>
      </c>
      <c r="AC1057" s="44" t="s">
        <v>1609</v>
      </c>
      <c r="AD1057" s="45" t="s">
        <v>1086</v>
      </c>
      <c r="AE1057" s="44" t="s">
        <v>1610</v>
      </c>
      <c r="AF1057" s="44">
        <v>550</v>
      </c>
      <c r="AG1057" s="44">
        <v>0</v>
      </c>
      <c r="AH1057" s="44">
        <f t="shared" si="155"/>
        <v>275</v>
      </c>
      <c r="AI1057" s="44" t="s">
        <v>6316</v>
      </c>
      <c r="AJ1057" s="50">
        <v>45554</v>
      </c>
      <c r="AK1057" s="49" t="s">
        <v>1610</v>
      </c>
      <c r="AL1057" s="44" t="s">
        <v>1613</v>
      </c>
      <c r="AQ1057" s="52"/>
      <c r="AR1057" s="52"/>
      <c r="AS1057" s="52"/>
      <c r="AT1057" s="52"/>
      <c r="AU1057" s="52"/>
      <c r="AV1057" s="52"/>
      <c r="AW1057" s="52"/>
      <c r="AX1057" s="52"/>
      <c r="AY1057" s="96"/>
      <c r="AZ1057" s="52"/>
      <c r="BJ1057" s="76">
        <v>1631688</v>
      </c>
      <c r="BK1057" s="75" t="s">
        <v>1572</v>
      </c>
      <c r="BL1057" s="75" t="s">
        <v>1623</v>
      </c>
      <c r="BM1057" s="75" t="s">
        <v>327</v>
      </c>
      <c r="BN1057" s="77" t="s">
        <v>328</v>
      </c>
      <c r="BO1057" s="78">
        <v>450</v>
      </c>
      <c r="BP1057" s="75" t="s">
        <v>6317</v>
      </c>
      <c r="BQ1057" s="80">
        <v>45209</v>
      </c>
      <c r="BR1057" s="75" t="s">
        <v>5006</v>
      </c>
      <c r="BS1057" s="75" t="s">
        <v>2199</v>
      </c>
      <c r="BT1057" s="75">
        <v>900</v>
      </c>
      <c r="BU1057" s="75">
        <v>0</v>
      </c>
    </row>
    <row r="1058" ht="36" spans="27:73">
      <c r="AA1058" s="46">
        <v>1860029</v>
      </c>
      <c r="AB1058" s="44" t="s">
        <v>1572</v>
      </c>
      <c r="AC1058" s="44" t="s">
        <v>1623</v>
      </c>
      <c r="AD1058" s="45" t="s">
        <v>1507</v>
      </c>
      <c r="AE1058" s="44" t="s">
        <v>1508</v>
      </c>
      <c r="AF1058" s="44">
        <v>1500</v>
      </c>
      <c r="AG1058" s="44">
        <v>0</v>
      </c>
      <c r="AH1058" s="44">
        <f t="shared" si="155"/>
        <v>750</v>
      </c>
      <c r="AI1058" s="44" t="s">
        <v>6318</v>
      </c>
      <c r="AJ1058" s="50">
        <v>45559</v>
      </c>
      <c r="AK1058" s="49" t="s">
        <v>4771</v>
      </c>
      <c r="AL1058" s="44" t="s">
        <v>1608</v>
      </c>
      <c r="AQ1058" s="52"/>
      <c r="AR1058" s="52"/>
      <c r="AS1058" s="52"/>
      <c r="AT1058" s="52"/>
      <c r="AU1058" s="52"/>
      <c r="AV1058" s="52"/>
      <c r="AW1058" s="52"/>
      <c r="AX1058" s="52"/>
      <c r="AY1058" s="96"/>
      <c r="AZ1058" s="52"/>
      <c r="BJ1058" s="76">
        <v>1631688</v>
      </c>
      <c r="BK1058" s="75" t="s">
        <v>1572</v>
      </c>
      <c r="BL1058" s="75" t="s">
        <v>1623</v>
      </c>
      <c r="BM1058" s="75" t="s">
        <v>4997</v>
      </c>
      <c r="BN1058" s="77" t="s">
        <v>1132</v>
      </c>
      <c r="BO1058" s="78">
        <v>400</v>
      </c>
      <c r="BP1058" s="75" t="s">
        <v>6319</v>
      </c>
      <c r="BQ1058" s="80">
        <v>45209</v>
      </c>
      <c r="BR1058" s="75" t="s">
        <v>4999</v>
      </c>
      <c r="BS1058" s="75" t="s">
        <v>2199</v>
      </c>
      <c r="BT1058" s="75">
        <v>800</v>
      </c>
      <c r="BU1058" s="75">
        <v>0</v>
      </c>
    </row>
    <row r="1059" ht="40.5" spans="27:73">
      <c r="AA1059" s="46">
        <v>1860557</v>
      </c>
      <c r="AB1059" s="44" t="s">
        <v>2745</v>
      </c>
      <c r="AC1059" s="44" t="s">
        <v>1623</v>
      </c>
      <c r="AD1059" s="45" t="s">
        <v>3608</v>
      </c>
      <c r="AE1059" s="44" t="s">
        <v>3609</v>
      </c>
      <c r="AF1059" s="44">
        <v>1290</v>
      </c>
      <c r="AG1059" s="44">
        <v>0</v>
      </c>
      <c r="AH1059" s="44">
        <f t="shared" si="155"/>
        <v>645</v>
      </c>
      <c r="AI1059" s="44" t="s">
        <v>6320</v>
      </c>
      <c r="AJ1059" s="50">
        <v>45560</v>
      </c>
      <c r="AK1059" s="49" t="s">
        <v>5855</v>
      </c>
      <c r="AL1059" s="44" t="s">
        <v>1608</v>
      </c>
      <c r="AQ1059" s="52"/>
      <c r="AR1059" s="52"/>
      <c r="AS1059" s="52"/>
      <c r="AT1059" s="52"/>
      <c r="AU1059" s="52"/>
      <c r="AV1059" s="52"/>
      <c r="AW1059" s="52"/>
      <c r="AX1059" s="52"/>
      <c r="AY1059" s="96"/>
      <c r="AZ1059" s="52"/>
      <c r="BJ1059" s="76">
        <v>1631688</v>
      </c>
      <c r="BK1059" s="75" t="s">
        <v>1572</v>
      </c>
      <c r="BL1059" s="75" t="s">
        <v>1623</v>
      </c>
      <c r="BM1059" s="75" t="s">
        <v>327</v>
      </c>
      <c r="BN1059" s="77" t="s">
        <v>328</v>
      </c>
      <c r="BO1059" s="78">
        <v>400</v>
      </c>
      <c r="BP1059" s="75" t="s">
        <v>6321</v>
      </c>
      <c r="BQ1059" s="80">
        <v>45209</v>
      </c>
      <c r="BR1059" s="75" t="s">
        <v>5059</v>
      </c>
      <c r="BS1059" s="75" t="s">
        <v>2199</v>
      </c>
      <c r="BT1059" s="75">
        <v>800</v>
      </c>
      <c r="BU1059" s="75">
        <v>0</v>
      </c>
    </row>
    <row r="1060" ht="40.5" spans="27:73">
      <c r="AA1060" s="46">
        <v>1860557</v>
      </c>
      <c r="AB1060" s="44" t="s">
        <v>2745</v>
      </c>
      <c r="AC1060" s="44" t="s">
        <v>1623</v>
      </c>
      <c r="AD1060" s="45" t="s">
        <v>3608</v>
      </c>
      <c r="AE1060" s="44" t="s">
        <v>1315</v>
      </c>
      <c r="AF1060" s="44">
        <v>1780</v>
      </c>
      <c r="AG1060" s="44">
        <v>0</v>
      </c>
      <c r="AH1060" s="44">
        <f t="shared" si="155"/>
        <v>890</v>
      </c>
      <c r="AI1060" s="44" t="s">
        <v>6322</v>
      </c>
      <c r="AJ1060" s="50">
        <v>45560</v>
      </c>
      <c r="AK1060" s="49" t="s">
        <v>5861</v>
      </c>
      <c r="AL1060" s="44" t="s">
        <v>1608</v>
      </c>
      <c r="AQ1060" s="52"/>
      <c r="AR1060" s="52"/>
      <c r="AS1060" s="52"/>
      <c r="AT1060" s="52"/>
      <c r="AU1060" s="52"/>
      <c r="AV1060" s="52"/>
      <c r="AW1060" s="52"/>
      <c r="AX1060" s="52"/>
      <c r="AY1060" s="96"/>
      <c r="AZ1060" s="52"/>
      <c r="BJ1060" s="76">
        <v>1631688</v>
      </c>
      <c r="BK1060" s="75" t="s">
        <v>1572</v>
      </c>
      <c r="BL1060" s="75" t="s">
        <v>1623</v>
      </c>
      <c r="BM1060" s="75" t="s">
        <v>5061</v>
      </c>
      <c r="BN1060" s="77" t="s">
        <v>899</v>
      </c>
      <c r="BO1060" s="78">
        <v>350</v>
      </c>
      <c r="BP1060" s="75" t="s">
        <v>6323</v>
      </c>
      <c r="BQ1060" s="80">
        <v>45209</v>
      </c>
      <c r="BR1060" s="75" t="s">
        <v>5063</v>
      </c>
      <c r="BS1060" s="75" t="s">
        <v>2199</v>
      </c>
      <c r="BT1060" s="75">
        <v>700</v>
      </c>
      <c r="BU1060" s="75">
        <v>0</v>
      </c>
    </row>
    <row r="1061" ht="36" spans="27:73">
      <c r="AA1061" s="46">
        <v>1860557</v>
      </c>
      <c r="AB1061" s="44" t="s">
        <v>2745</v>
      </c>
      <c r="AC1061" s="44" t="s">
        <v>1623</v>
      </c>
      <c r="AD1061" s="45" t="s">
        <v>1447</v>
      </c>
      <c r="AE1061" s="44" t="s">
        <v>1448</v>
      </c>
      <c r="AF1061" s="44">
        <v>2340</v>
      </c>
      <c r="AG1061" s="44">
        <v>0</v>
      </c>
      <c r="AH1061" s="44">
        <f t="shared" si="155"/>
        <v>1170</v>
      </c>
      <c r="AI1061" s="44" t="s">
        <v>6324</v>
      </c>
      <c r="AJ1061" s="50">
        <v>45560</v>
      </c>
      <c r="AK1061" s="49" t="s">
        <v>5869</v>
      </c>
      <c r="AL1061" s="44" t="s">
        <v>1608</v>
      </c>
      <c r="AQ1061" s="52"/>
      <c r="AR1061" s="52"/>
      <c r="AS1061" s="52"/>
      <c r="AT1061" s="52"/>
      <c r="AU1061" s="52"/>
      <c r="AV1061" s="52"/>
      <c r="AW1061" s="52"/>
      <c r="AX1061" s="52"/>
      <c r="AY1061" s="96"/>
      <c r="AZ1061" s="52"/>
      <c r="BJ1061" s="76">
        <v>1631688</v>
      </c>
      <c r="BK1061" s="75" t="s">
        <v>1572</v>
      </c>
      <c r="BL1061" s="75" t="s">
        <v>1623</v>
      </c>
      <c r="BM1061" s="75" t="s">
        <v>207</v>
      </c>
      <c r="BN1061" s="77" t="s">
        <v>4968</v>
      </c>
      <c r="BO1061" s="78">
        <v>300</v>
      </c>
      <c r="BP1061" s="75" t="s">
        <v>6325</v>
      </c>
      <c r="BQ1061" s="80">
        <v>45209</v>
      </c>
      <c r="BR1061" s="75" t="s">
        <v>4970</v>
      </c>
      <c r="BS1061" s="75" t="s">
        <v>2199</v>
      </c>
      <c r="BT1061" s="75">
        <v>600</v>
      </c>
      <c r="BU1061" s="75">
        <v>0</v>
      </c>
    </row>
    <row r="1062" ht="40.5" spans="27:73">
      <c r="AA1062" s="46">
        <v>1860557</v>
      </c>
      <c r="AB1062" s="44" t="s">
        <v>2745</v>
      </c>
      <c r="AC1062" s="44" t="s">
        <v>1623</v>
      </c>
      <c r="AD1062" s="45" t="s">
        <v>3608</v>
      </c>
      <c r="AE1062" s="44" t="s">
        <v>1314</v>
      </c>
      <c r="AF1062" s="44">
        <v>1780</v>
      </c>
      <c r="AG1062" s="44">
        <v>0</v>
      </c>
      <c r="AH1062" s="44">
        <f t="shared" si="155"/>
        <v>890</v>
      </c>
      <c r="AI1062" s="44" t="s">
        <v>6326</v>
      </c>
      <c r="AJ1062" s="50">
        <v>45560</v>
      </c>
      <c r="AK1062" s="49" t="s">
        <v>5865</v>
      </c>
      <c r="AL1062" s="44" t="s">
        <v>1608</v>
      </c>
      <c r="AQ1062" s="52"/>
      <c r="AR1062" s="52"/>
      <c r="AS1062" s="52"/>
      <c r="AT1062" s="52"/>
      <c r="AU1062" s="52"/>
      <c r="AV1062" s="52"/>
      <c r="AW1062" s="52"/>
      <c r="AX1062" s="52"/>
      <c r="AY1062" s="96"/>
      <c r="AZ1062" s="52"/>
      <c r="BJ1062" s="76">
        <v>1631688</v>
      </c>
      <c r="BK1062" s="75" t="s">
        <v>1572</v>
      </c>
      <c r="BL1062" s="75" t="s">
        <v>1623</v>
      </c>
      <c r="BM1062" s="75" t="s">
        <v>345</v>
      </c>
      <c r="BN1062" s="77" t="s">
        <v>359</v>
      </c>
      <c r="BO1062" s="78">
        <v>300</v>
      </c>
      <c r="BP1062" s="75" t="s">
        <v>6327</v>
      </c>
      <c r="BQ1062" s="80">
        <v>45209</v>
      </c>
      <c r="BR1062" s="75" t="s">
        <v>5257</v>
      </c>
      <c r="BS1062" s="75" t="s">
        <v>2199</v>
      </c>
      <c r="BT1062" s="75">
        <v>600</v>
      </c>
      <c r="BU1062" s="75">
        <v>0</v>
      </c>
    </row>
    <row r="1063" ht="36" spans="27:73">
      <c r="AA1063" s="46">
        <v>1860557</v>
      </c>
      <c r="AB1063" s="44" t="s">
        <v>2745</v>
      </c>
      <c r="AC1063" s="44" t="s">
        <v>1623</v>
      </c>
      <c r="AD1063" s="45" t="s">
        <v>1447</v>
      </c>
      <c r="AE1063" s="44" t="s">
        <v>1663</v>
      </c>
      <c r="AF1063" s="44">
        <v>1780</v>
      </c>
      <c r="AG1063" s="44">
        <v>0</v>
      </c>
      <c r="AH1063" s="44">
        <f t="shared" si="155"/>
        <v>890</v>
      </c>
      <c r="AI1063" s="44" t="s">
        <v>6328</v>
      </c>
      <c r="AJ1063" s="50">
        <v>45560</v>
      </c>
      <c r="AK1063" s="49" t="s">
        <v>5874</v>
      </c>
      <c r="AL1063" s="44" t="s">
        <v>1608</v>
      </c>
      <c r="AQ1063" s="52"/>
      <c r="AR1063" s="52"/>
      <c r="AS1063" s="52"/>
      <c r="AT1063" s="52"/>
      <c r="AU1063" s="52"/>
      <c r="AV1063" s="52"/>
      <c r="AW1063" s="52"/>
      <c r="AX1063" s="52"/>
      <c r="AY1063" s="96"/>
      <c r="AZ1063" s="52"/>
      <c r="BJ1063" s="76">
        <v>1631688</v>
      </c>
      <c r="BK1063" s="75" t="s">
        <v>1572</v>
      </c>
      <c r="BL1063" s="75" t="s">
        <v>1623</v>
      </c>
      <c r="BM1063" s="75" t="s">
        <v>1411</v>
      </c>
      <c r="BN1063" s="77" t="s">
        <v>1412</v>
      </c>
      <c r="BO1063" s="78">
        <v>300</v>
      </c>
      <c r="BP1063" s="75" t="s">
        <v>6329</v>
      </c>
      <c r="BQ1063" s="80">
        <v>45209</v>
      </c>
      <c r="BR1063" s="75" t="s">
        <v>5253</v>
      </c>
      <c r="BS1063" s="75" t="s">
        <v>2199</v>
      </c>
      <c r="BT1063" s="75">
        <v>600</v>
      </c>
      <c r="BU1063" s="75">
        <v>0</v>
      </c>
    </row>
    <row r="1064" ht="36" spans="27:73">
      <c r="AA1064" s="46">
        <v>1860557</v>
      </c>
      <c r="AB1064" s="44" t="s">
        <v>2745</v>
      </c>
      <c r="AC1064" s="44" t="s">
        <v>1623</v>
      </c>
      <c r="AD1064" s="45" t="s">
        <v>3819</v>
      </c>
      <c r="AE1064" s="44" t="s">
        <v>3820</v>
      </c>
      <c r="AF1064" s="44">
        <v>1350</v>
      </c>
      <c r="AG1064" s="44">
        <v>0</v>
      </c>
      <c r="AH1064" s="44">
        <f t="shared" si="155"/>
        <v>675</v>
      </c>
      <c r="AI1064" s="44" t="s">
        <v>6330</v>
      </c>
      <c r="AJ1064" s="50">
        <v>45560</v>
      </c>
      <c r="AK1064" s="49" t="s">
        <v>4110</v>
      </c>
      <c r="AL1064" s="44" t="s">
        <v>1608</v>
      </c>
      <c r="AQ1064" s="52"/>
      <c r="AR1064" s="52"/>
      <c r="AS1064" s="52"/>
      <c r="AT1064" s="52"/>
      <c r="AU1064" s="52"/>
      <c r="AV1064" s="52"/>
      <c r="AW1064" s="52"/>
      <c r="AX1064" s="52"/>
      <c r="AY1064" s="96"/>
      <c r="AZ1064" s="52"/>
      <c r="BJ1064" s="76">
        <v>1631688</v>
      </c>
      <c r="BK1064" s="75" t="s">
        <v>1572</v>
      </c>
      <c r="BL1064" s="75" t="s">
        <v>1623</v>
      </c>
      <c r="BM1064" s="75" t="s">
        <v>345</v>
      </c>
      <c r="BN1064" s="77" t="s">
        <v>359</v>
      </c>
      <c r="BO1064" s="78">
        <v>300</v>
      </c>
      <c r="BP1064" s="75" t="s">
        <v>6331</v>
      </c>
      <c r="BQ1064" s="80">
        <v>45209</v>
      </c>
      <c r="BR1064" s="75" t="s">
        <v>5249</v>
      </c>
      <c r="BS1064" s="75" t="s">
        <v>2199</v>
      </c>
      <c r="BT1064" s="75">
        <v>600</v>
      </c>
      <c r="BU1064" s="75">
        <v>0</v>
      </c>
    </row>
    <row r="1065" ht="40.5" spans="27:73">
      <c r="AA1065" s="46">
        <v>1860557</v>
      </c>
      <c r="AB1065" s="44" t="s">
        <v>2745</v>
      </c>
      <c r="AC1065" s="44" t="s">
        <v>1623</v>
      </c>
      <c r="AD1065" s="45" t="s">
        <v>5877</v>
      </c>
      <c r="AE1065" s="44" t="s">
        <v>72</v>
      </c>
      <c r="AF1065" s="44">
        <v>1190</v>
      </c>
      <c r="AG1065" s="44">
        <v>0</v>
      </c>
      <c r="AH1065" s="44">
        <f t="shared" si="155"/>
        <v>595</v>
      </c>
      <c r="AI1065" s="44" t="s">
        <v>6332</v>
      </c>
      <c r="AJ1065" s="50">
        <v>45560</v>
      </c>
      <c r="AK1065" s="49" t="s">
        <v>5613</v>
      </c>
      <c r="AL1065" s="44" t="s">
        <v>1608</v>
      </c>
      <c r="AQ1065" s="52"/>
      <c r="AR1065" s="52"/>
      <c r="AS1065" s="52"/>
      <c r="AT1065" s="52"/>
      <c r="AU1065" s="52"/>
      <c r="AV1065" s="52"/>
      <c r="AW1065" s="52"/>
      <c r="AX1065" s="52"/>
      <c r="AY1065" s="96"/>
      <c r="AZ1065" s="52"/>
      <c r="BJ1065" s="76">
        <v>1631688</v>
      </c>
      <c r="BK1065" s="75" t="s">
        <v>1572</v>
      </c>
      <c r="BL1065" s="75" t="s">
        <v>1623</v>
      </c>
      <c r="BM1065" s="75" t="s">
        <v>345</v>
      </c>
      <c r="BN1065" s="77" t="s">
        <v>351</v>
      </c>
      <c r="BO1065" s="78">
        <v>600</v>
      </c>
      <c r="BP1065" s="75" t="s">
        <v>6333</v>
      </c>
      <c r="BQ1065" s="80">
        <v>45209</v>
      </c>
      <c r="BR1065" s="75" t="s">
        <v>5245</v>
      </c>
      <c r="BS1065" s="75" t="s">
        <v>2199</v>
      </c>
      <c r="BT1065" s="75">
        <v>1200</v>
      </c>
      <c r="BU1065" s="75">
        <v>0</v>
      </c>
    </row>
    <row r="1066" ht="36" spans="27:73">
      <c r="AA1066" s="46">
        <v>1861886</v>
      </c>
      <c r="AB1066" s="44" t="s">
        <v>1572</v>
      </c>
      <c r="AC1066" s="44" t="s">
        <v>1605</v>
      </c>
      <c r="AD1066" s="45" t="s">
        <v>4478</v>
      </c>
      <c r="AE1066" s="44" t="s">
        <v>201</v>
      </c>
      <c r="AF1066" s="44">
        <v>120</v>
      </c>
      <c r="AG1066" s="44">
        <v>0</v>
      </c>
      <c r="AH1066" s="44">
        <f t="shared" si="155"/>
        <v>60</v>
      </c>
      <c r="AI1066" s="44" t="s">
        <v>6334</v>
      </c>
      <c r="AJ1066" s="50">
        <v>45561</v>
      </c>
      <c r="AK1066" s="49" t="s">
        <v>6335</v>
      </c>
      <c r="AL1066" s="44" t="s">
        <v>1671</v>
      </c>
      <c r="AQ1066" s="52"/>
      <c r="AR1066" s="52"/>
      <c r="AS1066" s="52"/>
      <c r="AT1066" s="52"/>
      <c r="AU1066" s="52"/>
      <c r="AV1066" s="52"/>
      <c r="AW1066" s="52"/>
      <c r="AX1066" s="52"/>
      <c r="AY1066" s="96"/>
      <c r="AZ1066" s="52"/>
      <c r="BJ1066" s="76">
        <v>1631688</v>
      </c>
      <c r="BK1066" s="75" t="s">
        <v>1572</v>
      </c>
      <c r="BL1066" s="75" t="s">
        <v>1623</v>
      </c>
      <c r="BM1066" s="75" t="s">
        <v>320</v>
      </c>
      <c r="BN1066" s="77" t="s">
        <v>321</v>
      </c>
      <c r="BO1066" s="78">
        <v>500</v>
      </c>
      <c r="BP1066" s="75" t="s">
        <v>6336</v>
      </c>
      <c r="BQ1066" s="80">
        <v>45209</v>
      </c>
      <c r="BR1066" s="75" t="s">
        <v>5031</v>
      </c>
      <c r="BS1066" s="75" t="s">
        <v>2199</v>
      </c>
      <c r="BT1066" s="75">
        <v>1000</v>
      </c>
      <c r="BU1066" s="75">
        <v>0</v>
      </c>
    </row>
    <row r="1067" ht="36" spans="27:73">
      <c r="AA1067" s="46">
        <v>1861886</v>
      </c>
      <c r="AB1067" s="44" t="s">
        <v>1572</v>
      </c>
      <c r="AC1067" s="44" t="s">
        <v>1605</v>
      </c>
      <c r="AD1067" s="45" t="s">
        <v>4478</v>
      </c>
      <c r="AE1067" s="44" t="s">
        <v>201</v>
      </c>
      <c r="AF1067" s="44">
        <v>120</v>
      </c>
      <c r="AG1067" s="44">
        <v>0</v>
      </c>
      <c r="AH1067" s="44">
        <f t="shared" si="155"/>
        <v>60</v>
      </c>
      <c r="AI1067" s="44" t="s">
        <v>6337</v>
      </c>
      <c r="AJ1067" s="50">
        <v>45561</v>
      </c>
      <c r="AK1067" s="49" t="s">
        <v>6338</v>
      </c>
      <c r="AL1067" s="44" t="s">
        <v>1671</v>
      </c>
      <c r="AQ1067" s="52"/>
      <c r="AR1067" s="52"/>
      <c r="AS1067" s="52"/>
      <c r="AT1067" s="52"/>
      <c r="AU1067" s="52"/>
      <c r="AV1067" s="52"/>
      <c r="AW1067" s="52"/>
      <c r="AX1067" s="52"/>
      <c r="AY1067" s="96"/>
      <c r="AZ1067" s="52"/>
      <c r="BJ1067" s="76">
        <v>1631688</v>
      </c>
      <c r="BK1067" s="75" t="s">
        <v>1572</v>
      </c>
      <c r="BL1067" s="75" t="s">
        <v>1623</v>
      </c>
      <c r="BM1067" s="75" t="s">
        <v>175</v>
      </c>
      <c r="BN1067" s="77" t="s">
        <v>5053</v>
      </c>
      <c r="BO1067" s="78">
        <v>600</v>
      </c>
      <c r="BP1067" s="75" t="s">
        <v>6339</v>
      </c>
      <c r="BQ1067" s="80">
        <v>45209</v>
      </c>
      <c r="BR1067" s="75" t="s">
        <v>5055</v>
      </c>
      <c r="BS1067" s="75" t="s">
        <v>2199</v>
      </c>
      <c r="BT1067" s="75">
        <v>1200</v>
      </c>
      <c r="BU1067" s="75">
        <v>0</v>
      </c>
    </row>
    <row r="1068" ht="36" spans="27:73">
      <c r="AA1068" s="46">
        <v>1861897</v>
      </c>
      <c r="AB1068" s="44" t="s">
        <v>1572</v>
      </c>
      <c r="AC1068" s="44" t="s">
        <v>1623</v>
      </c>
      <c r="AD1068" s="45" t="s">
        <v>4058</v>
      </c>
      <c r="AE1068" s="44" t="s">
        <v>6340</v>
      </c>
      <c r="AF1068" s="44">
        <v>1000</v>
      </c>
      <c r="AG1068" s="44">
        <v>0</v>
      </c>
      <c r="AH1068" s="44">
        <f t="shared" si="155"/>
        <v>500</v>
      </c>
      <c r="AI1068" s="44" t="s">
        <v>6341</v>
      </c>
      <c r="AJ1068" s="50">
        <v>45561</v>
      </c>
      <c r="AK1068" s="49" t="s">
        <v>6342</v>
      </c>
      <c r="AL1068" s="44" t="s">
        <v>1608</v>
      </c>
      <c r="AQ1068" s="52"/>
      <c r="AR1068" s="52"/>
      <c r="AS1068" s="52"/>
      <c r="AT1068" s="52"/>
      <c r="AU1068" s="52"/>
      <c r="AV1068" s="52"/>
      <c r="AW1068" s="52"/>
      <c r="AX1068" s="52"/>
      <c r="AY1068" s="96"/>
      <c r="AZ1068" s="52"/>
      <c r="BJ1068" s="76">
        <v>1631688</v>
      </c>
      <c r="BK1068" s="75" t="s">
        <v>1572</v>
      </c>
      <c r="BL1068" s="75" t="s">
        <v>1623</v>
      </c>
      <c r="BM1068" s="75" t="s">
        <v>1179</v>
      </c>
      <c r="BN1068" s="77" t="s">
        <v>1180</v>
      </c>
      <c r="BO1068" s="78">
        <v>500</v>
      </c>
      <c r="BP1068" s="75" t="s">
        <v>6343</v>
      </c>
      <c r="BQ1068" s="80">
        <v>45209</v>
      </c>
      <c r="BR1068" s="75" t="s">
        <v>4815</v>
      </c>
      <c r="BS1068" s="75" t="s">
        <v>2199</v>
      </c>
      <c r="BT1068" s="75">
        <v>1000</v>
      </c>
      <c r="BU1068" s="75">
        <v>0</v>
      </c>
    </row>
    <row r="1069" ht="40.5" spans="27:73">
      <c r="AA1069" s="46">
        <v>1861943</v>
      </c>
      <c r="AB1069" s="44" t="s">
        <v>1572</v>
      </c>
      <c r="AC1069" s="44" t="s">
        <v>1623</v>
      </c>
      <c r="AD1069" s="45" t="s">
        <v>3070</v>
      </c>
      <c r="AE1069" s="44" t="s">
        <v>826</v>
      </c>
      <c r="AF1069" s="44">
        <v>200</v>
      </c>
      <c r="AG1069" s="44">
        <v>0</v>
      </c>
      <c r="AH1069" s="44">
        <f t="shared" si="155"/>
        <v>100</v>
      </c>
      <c r="AI1069" s="44" t="s">
        <v>6344</v>
      </c>
      <c r="AJ1069" s="50">
        <v>45561</v>
      </c>
      <c r="AK1069" s="49" t="s">
        <v>3072</v>
      </c>
      <c r="AL1069" s="44" t="s">
        <v>1608</v>
      </c>
      <c r="AQ1069" s="52"/>
      <c r="AR1069" s="52"/>
      <c r="AS1069" s="52"/>
      <c r="AT1069" s="52"/>
      <c r="AU1069" s="52"/>
      <c r="AV1069" s="52"/>
      <c r="AW1069" s="52"/>
      <c r="AX1069" s="52"/>
      <c r="AY1069" s="96"/>
      <c r="AZ1069" s="52"/>
      <c r="BJ1069" s="76">
        <v>1631688</v>
      </c>
      <c r="BK1069" s="75" t="s">
        <v>1572</v>
      </c>
      <c r="BL1069" s="75" t="s">
        <v>1623</v>
      </c>
      <c r="BM1069" s="75" t="s">
        <v>1386</v>
      </c>
      <c r="BN1069" s="77" t="s">
        <v>1387</v>
      </c>
      <c r="BO1069" s="78">
        <v>500</v>
      </c>
      <c r="BP1069" s="75" t="s">
        <v>6345</v>
      </c>
      <c r="BQ1069" s="80">
        <v>45209</v>
      </c>
      <c r="BR1069" s="75" t="s">
        <v>6346</v>
      </c>
      <c r="BS1069" s="75" t="s">
        <v>2199</v>
      </c>
      <c r="BT1069" s="75">
        <v>1000</v>
      </c>
      <c r="BU1069" s="75">
        <v>0</v>
      </c>
    </row>
    <row r="1070" ht="36" spans="27:73">
      <c r="AA1070" s="46">
        <v>1861968</v>
      </c>
      <c r="AB1070" s="44" t="s">
        <v>1572</v>
      </c>
      <c r="AC1070" s="44" t="s">
        <v>1623</v>
      </c>
      <c r="AD1070" s="45" t="s">
        <v>345</v>
      </c>
      <c r="AE1070" s="44" t="s">
        <v>346</v>
      </c>
      <c r="AF1070" s="44">
        <v>1500</v>
      </c>
      <c r="AG1070" s="44">
        <v>0</v>
      </c>
      <c r="AH1070" s="44">
        <f t="shared" si="155"/>
        <v>750</v>
      </c>
      <c r="AI1070" s="44" t="s">
        <v>6347</v>
      </c>
      <c r="AJ1070" s="50">
        <v>45561</v>
      </c>
      <c r="AK1070" s="49" t="s">
        <v>6348</v>
      </c>
      <c r="AL1070" s="44" t="s">
        <v>1608</v>
      </c>
      <c r="AQ1070" s="52"/>
      <c r="AR1070" s="52"/>
      <c r="AS1070" s="52"/>
      <c r="AT1070" s="52"/>
      <c r="AU1070" s="52"/>
      <c r="AV1070" s="52"/>
      <c r="AW1070" s="52"/>
      <c r="AX1070" s="52"/>
      <c r="AY1070" s="96"/>
      <c r="AZ1070" s="52"/>
      <c r="BJ1070" s="76">
        <v>1631688</v>
      </c>
      <c r="BK1070" s="75" t="s">
        <v>1572</v>
      </c>
      <c r="BL1070" s="75" t="s">
        <v>1623</v>
      </c>
      <c r="BM1070" s="75" t="s">
        <v>1399</v>
      </c>
      <c r="BN1070" s="77" t="s">
        <v>5017</v>
      </c>
      <c r="BO1070" s="78">
        <v>550</v>
      </c>
      <c r="BP1070" s="75" t="s">
        <v>6349</v>
      </c>
      <c r="BQ1070" s="80">
        <v>45209</v>
      </c>
      <c r="BR1070" s="75" t="s">
        <v>5019</v>
      </c>
      <c r="BS1070" s="75" t="s">
        <v>2199</v>
      </c>
      <c r="BT1070" s="75">
        <v>1100</v>
      </c>
      <c r="BU1070" s="75">
        <v>0</v>
      </c>
    </row>
    <row r="1071" ht="40.5" spans="27:73">
      <c r="AA1071" s="46">
        <v>1861968</v>
      </c>
      <c r="AB1071" s="44" t="s">
        <v>1572</v>
      </c>
      <c r="AC1071" s="44" t="s">
        <v>1623</v>
      </c>
      <c r="AD1071" s="45" t="s">
        <v>6350</v>
      </c>
      <c r="AE1071" s="44" t="s">
        <v>869</v>
      </c>
      <c r="AF1071" s="44">
        <v>700</v>
      </c>
      <c r="AG1071" s="44">
        <v>0</v>
      </c>
      <c r="AH1071" s="44">
        <f t="shared" si="155"/>
        <v>350</v>
      </c>
      <c r="AI1071" s="44" t="s">
        <v>6351</v>
      </c>
      <c r="AJ1071" s="50">
        <v>45561</v>
      </c>
      <c r="AK1071" s="49" t="s">
        <v>6178</v>
      </c>
      <c r="AL1071" s="44" t="s">
        <v>1608</v>
      </c>
      <c r="AQ1071" s="52"/>
      <c r="AR1071" s="52"/>
      <c r="AS1071" s="52"/>
      <c r="AT1071" s="52"/>
      <c r="AU1071" s="52"/>
      <c r="AV1071" s="52"/>
      <c r="AW1071" s="52"/>
      <c r="AX1071" s="52"/>
      <c r="AY1071" s="96"/>
      <c r="AZ1071" s="52"/>
      <c r="BJ1071" s="76">
        <v>1631688</v>
      </c>
      <c r="BK1071" s="75" t="s">
        <v>1572</v>
      </c>
      <c r="BL1071" s="75" t="s">
        <v>1623</v>
      </c>
      <c r="BM1071" s="75" t="s">
        <v>1284</v>
      </c>
      <c r="BN1071" s="77" t="s">
        <v>1285</v>
      </c>
      <c r="BO1071" s="78">
        <v>1435</v>
      </c>
      <c r="BP1071" s="75" t="s">
        <v>6352</v>
      </c>
      <c r="BQ1071" s="80">
        <v>45209</v>
      </c>
      <c r="BR1071" s="75" t="s">
        <v>3046</v>
      </c>
      <c r="BS1071" s="75" t="s">
        <v>2199</v>
      </c>
      <c r="BT1071" s="75">
        <v>2870</v>
      </c>
      <c r="BU1071" s="75">
        <v>0</v>
      </c>
    </row>
    <row r="1072" ht="48" spans="27:73">
      <c r="AA1072" s="46">
        <v>1862267</v>
      </c>
      <c r="AB1072" s="44" t="s">
        <v>1572</v>
      </c>
      <c r="AC1072" s="44" t="s">
        <v>1623</v>
      </c>
      <c r="AD1072" s="45" t="s">
        <v>186</v>
      </c>
      <c r="AE1072" s="44" t="s">
        <v>4528</v>
      </c>
      <c r="AF1072" s="44">
        <v>300</v>
      </c>
      <c r="AG1072" s="44">
        <v>0</v>
      </c>
      <c r="AH1072" s="44">
        <f t="shared" si="155"/>
        <v>150</v>
      </c>
      <c r="AI1072" s="44" t="s">
        <v>6353</v>
      </c>
      <c r="AJ1072" s="50">
        <v>45562</v>
      </c>
      <c r="AK1072" s="49" t="s">
        <v>6354</v>
      </c>
      <c r="AL1072" s="44" t="s">
        <v>1608</v>
      </c>
      <c r="AQ1072" s="52"/>
      <c r="AR1072" s="52"/>
      <c r="AS1072" s="52"/>
      <c r="AT1072" s="52"/>
      <c r="AU1072" s="52"/>
      <c r="AV1072" s="52"/>
      <c r="AW1072" s="52"/>
      <c r="AX1072" s="52"/>
      <c r="AY1072" s="96"/>
      <c r="AZ1072" s="52"/>
      <c r="BJ1072" s="76">
        <v>1631688</v>
      </c>
      <c r="BK1072" s="75" t="s">
        <v>1572</v>
      </c>
      <c r="BL1072" s="75" t="s">
        <v>1623</v>
      </c>
      <c r="BM1072" s="75" t="s">
        <v>4917</v>
      </c>
      <c r="BN1072" s="77" t="s">
        <v>1285</v>
      </c>
      <c r="BO1072" s="78">
        <v>500</v>
      </c>
      <c r="BP1072" s="75" t="s">
        <v>6355</v>
      </c>
      <c r="BQ1072" s="80">
        <v>45209</v>
      </c>
      <c r="BR1072" s="75" t="s">
        <v>3046</v>
      </c>
      <c r="BS1072" s="75" t="s">
        <v>2199</v>
      </c>
      <c r="BT1072" s="75">
        <v>1000</v>
      </c>
      <c r="BU1072" s="75">
        <v>0</v>
      </c>
    </row>
    <row r="1073" ht="36" spans="27:73">
      <c r="AA1073" s="46">
        <v>1863760</v>
      </c>
      <c r="AB1073" s="44" t="s">
        <v>2745</v>
      </c>
      <c r="AC1073" s="44" t="s">
        <v>1623</v>
      </c>
      <c r="AD1073" s="45" t="s">
        <v>409</v>
      </c>
      <c r="AE1073" s="44" t="s">
        <v>3659</v>
      </c>
      <c r="AF1073" s="44">
        <v>600</v>
      </c>
      <c r="AG1073" s="44">
        <v>0</v>
      </c>
      <c r="AH1073" s="44">
        <f t="shared" si="155"/>
        <v>300</v>
      </c>
      <c r="AI1073" s="44" t="s">
        <v>6356</v>
      </c>
      <c r="AJ1073" s="50">
        <v>45564</v>
      </c>
      <c r="AK1073" s="49" t="s">
        <v>4097</v>
      </c>
      <c r="AL1073" s="44" t="s">
        <v>1608</v>
      </c>
      <c r="AQ1073" s="52"/>
      <c r="AR1073" s="52"/>
      <c r="AS1073" s="52"/>
      <c r="AT1073" s="52"/>
      <c r="AU1073" s="52"/>
      <c r="AV1073" s="52"/>
      <c r="AW1073" s="52"/>
      <c r="AX1073" s="52"/>
      <c r="AY1073" s="96"/>
      <c r="AZ1073" s="52"/>
      <c r="BJ1073" s="76">
        <v>1631688</v>
      </c>
      <c r="BK1073" s="75" t="s">
        <v>1572</v>
      </c>
      <c r="BL1073" s="75" t="s">
        <v>1623</v>
      </c>
      <c r="BM1073" s="75" t="s">
        <v>457</v>
      </c>
      <c r="BN1073" s="77" t="s">
        <v>458</v>
      </c>
      <c r="BO1073" s="78">
        <v>1135</v>
      </c>
      <c r="BP1073" s="75" t="s">
        <v>6357</v>
      </c>
      <c r="BQ1073" s="80">
        <v>45209</v>
      </c>
      <c r="BR1073" s="75" t="s">
        <v>4900</v>
      </c>
      <c r="BS1073" s="75" t="s">
        <v>2199</v>
      </c>
      <c r="BT1073" s="75">
        <v>2270</v>
      </c>
      <c r="BU1073" s="75">
        <v>0</v>
      </c>
    </row>
    <row r="1074" ht="48" spans="27:73">
      <c r="AA1074" s="46">
        <v>1863760</v>
      </c>
      <c r="AB1074" s="44" t="s">
        <v>2745</v>
      </c>
      <c r="AC1074" s="44" t="s">
        <v>1623</v>
      </c>
      <c r="AD1074" s="45" t="s">
        <v>5516</v>
      </c>
      <c r="AE1074" s="44" t="s">
        <v>5517</v>
      </c>
      <c r="AF1074" s="44">
        <v>600</v>
      </c>
      <c r="AG1074" s="44">
        <v>0</v>
      </c>
      <c r="AH1074" s="44">
        <f t="shared" si="155"/>
        <v>300</v>
      </c>
      <c r="AI1074" s="44" t="s">
        <v>6358</v>
      </c>
      <c r="AJ1074" s="50">
        <v>45564</v>
      </c>
      <c r="AK1074" s="49" t="s">
        <v>4210</v>
      </c>
      <c r="AL1074" s="44" t="s">
        <v>1608</v>
      </c>
      <c r="AQ1074" s="52"/>
      <c r="AR1074" s="52"/>
      <c r="AS1074" s="52"/>
      <c r="AT1074" s="52"/>
      <c r="AU1074" s="52"/>
      <c r="AV1074" s="52"/>
      <c r="AW1074" s="52"/>
      <c r="AX1074" s="52"/>
      <c r="AY1074" s="96"/>
      <c r="AZ1074" s="52"/>
      <c r="BJ1074" s="76">
        <v>1631688</v>
      </c>
      <c r="BK1074" s="75" t="s">
        <v>1572</v>
      </c>
      <c r="BL1074" s="75" t="s">
        <v>1623</v>
      </c>
      <c r="BM1074" s="75" t="s">
        <v>6359</v>
      </c>
      <c r="BN1074" s="77" t="s">
        <v>458</v>
      </c>
      <c r="BO1074" s="78">
        <v>245</v>
      </c>
      <c r="BP1074" s="75" t="s">
        <v>6360</v>
      </c>
      <c r="BQ1074" s="80">
        <v>45209</v>
      </c>
      <c r="BR1074" s="75" t="s">
        <v>4900</v>
      </c>
      <c r="BS1074" s="75" t="s">
        <v>2199</v>
      </c>
      <c r="BT1074" s="75">
        <v>490</v>
      </c>
      <c r="BU1074" s="75">
        <v>0</v>
      </c>
    </row>
    <row r="1075" ht="36" spans="27:73">
      <c r="AA1075" s="46">
        <v>1863760</v>
      </c>
      <c r="AB1075" s="44" t="s">
        <v>2745</v>
      </c>
      <c r="AC1075" s="44" t="s">
        <v>1623</v>
      </c>
      <c r="AD1075" s="45" t="s">
        <v>4187</v>
      </c>
      <c r="AE1075" s="44" t="s">
        <v>4188</v>
      </c>
      <c r="AF1075" s="44">
        <v>600</v>
      </c>
      <c r="AG1075" s="44">
        <v>0</v>
      </c>
      <c r="AH1075" s="44">
        <f t="shared" si="155"/>
        <v>300</v>
      </c>
      <c r="AI1075" s="44" t="s">
        <v>6361</v>
      </c>
      <c r="AJ1075" s="50">
        <v>45564</v>
      </c>
      <c r="AK1075" s="49" t="s">
        <v>4114</v>
      </c>
      <c r="AL1075" s="44" t="s">
        <v>1608</v>
      </c>
      <c r="AQ1075" s="52"/>
      <c r="AR1075" s="52"/>
      <c r="AS1075" s="52"/>
      <c r="AT1075" s="52"/>
      <c r="AU1075" s="52"/>
      <c r="AV1075" s="52"/>
      <c r="AW1075" s="52"/>
      <c r="AX1075" s="52"/>
      <c r="AY1075" s="96"/>
      <c r="AZ1075" s="52"/>
      <c r="BJ1075" s="76">
        <v>1631692</v>
      </c>
      <c r="BK1075" s="75" t="s">
        <v>1572</v>
      </c>
      <c r="BL1075" s="75" t="s">
        <v>1623</v>
      </c>
      <c r="BM1075" s="75" t="s">
        <v>1558</v>
      </c>
      <c r="BN1075" s="77" t="s">
        <v>1559</v>
      </c>
      <c r="BO1075" s="78">
        <v>850</v>
      </c>
      <c r="BP1075" s="75" t="s">
        <v>6362</v>
      </c>
      <c r="BQ1075" s="80">
        <v>45209</v>
      </c>
      <c r="BR1075" s="75" t="s">
        <v>4747</v>
      </c>
      <c r="BS1075" s="75" t="s">
        <v>2199</v>
      </c>
      <c r="BT1075" s="75">
        <v>1700</v>
      </c>
      <c r="BU1075" s="75">
        <v>0</v>
      </c>
    </row>
    <row r="1076" ht="36" spans="27:73">
      <c r="AA1076" s="46">
        <v>1863760</v>
      </c>
      <c r="AB1076" s="44" t="s">
        <v>2745</v>
      </c>
      <c r="AC1076" s="44" t="s">
        <v>1623</v>
      </c>
      <c r="AD1076" s="45" t="s">
        <v>3305</v>
      </c>
      <c r="AE1076" s="44" t="s">
        <v>4222</v>
      </c>
      <c r="AF1076" s="44">
        <v>600</v>
      </c>
      <c r="AG1076" s="44">
        <v>0</v>
      </c>
      <c r="AH1076" s="44">
        <f t="shared" si="155"/>
        <v>300</v>
      </c>
      <c r="AI1076" s="44" t="s">
        <v>6363</v>
      </c>
      <c r="AJ1076" s="50">
        <v>45564</v>
      </c>
      <c r="AK1076" s="49" t="s">
        <v>5522</v>
      </c>
      <c r="AL1076" s="44" t="s">
        <v>1608</v>
      </c>
      <c r="AQ1076" s="52"/>
      <c r="AR1076" s="52"/>
      <c r="AS1076" s="52"/>
      <c r="AT1076" s="52"/>
      <c r="AU1076" s="52"/>
      <c r="AV1076" s="52"/>
      <c r="AW1076" s="52"/>
      <c r="AX1076" s="52"/>
      <c r="AY1076" s="96"/>
      <c r="AZ1076" s="52"/>
      <c r="BJ1076" s="76">
        <v>1631692</v>
      </c>
      <c r="BK1076" s="75" t="s">
        <v>1572</v>
      </c>
      <c r="BL1076" s="75" t="s">
        <v>1623</v>
      </c>
      <c r="BM1076" s="75" t="s">
        <v>1310</v>
      </c>
      <c r="BN1076" s="77" t="s">
        <v>1311</v>
      </c>
      <c r="BO1076" s="78">
        <v>2145</v>
      </c>
      <c r="BP1076" s="75" t="s">
        <v>6364</v>
      </c>
      <c r="BQ1076" s="80">
        <v>45209</v>
      </c>
      <c r="BR1076" s="75" t="s">
        <v>4502</v>
      </c>
      <c r="BS1076" s="75" t="s">
        <v>2199</v>
      </c>
      <c r="BT1076" s="75">
        <v>4290</v>
      </c>
      <c r="BU1076" s="75">
        <v>0</v>
      </c>
    </row>
    <row r="1077" ht="48" spans="27:73">
      <c r="AA1077" s="46">
        <v>1863760</v>
      </c>
      <c r="AB1077" s="44" t="s">
        <v>2745</v>
      </c>
      <c r="AC1077" s="44" t="s">
        <v>1623</v>
      </c>
      <c r="AD1077" s="45" t="s">
        <v>653</v>
      </c>
      <c r="AE1077" s="44" t="s">
        <v>4193</v>
      </c>
      <c r="AF1077" s="44">
        <v>700</v>
      </c>
      <c r="AG1077" s="44">
        <v>0</v>
      </c>
      <c r="AH1077" s="44">
        <f t="shared" si="155"/>
        <v>350</v>
      </c>
      <c r="AI1077" s="44" t="s">
        <v>6365</v>
      </c>
      <c r="AJ1077" s="50">
        <v>45564</v>
      </c>
      <c r="AK1077" s="49" t="s">
        <v>5510</v>
      </c>
      <c r="AL1077" s="44" t="s">
        <v>1608</v>
      </c>
      <c r="AQ1077" s="52"/>
      <c r="AR1077" s="52"/>
      <c r="AS1077" s="52"/>
      <c r="AT1077" s="52"/>
      <c r="AU1077" s="52"/>
      <c r="AV1077" s="52"/>
      <c r="AW1077" s="52"/>
      <c r="AX1077" s="52"/>
      <c r="AY1077" s="96"/>
      <c r="AZ1077" s="52"/>
      <c r="BJ1077" s="76">
        <v>1631692</v>
      </c>
      <c r="BK1077" s="75" t="s">
        <v>1572</v>
      </c>
      <c r="BL1077" s="75" t="s">
        <v>1623</v>
      </c>
      <c r="BM1077" s="75" t="s">
        <v>3048</v>
      </c>
      <c r="BN1077" s="77" t="s">
        <v>1311</v>
      </c>
      <c r="BO1077" s="78">
        <v>245</v>
      </c>
      <c r="BP1077" s="75" t="s">
        <v>6366</v>
      </c>
      <c r="BQ1077" s="80">
        <v>45209</v>
      </c>
      <c r="BR1077" s="75" t="s">
        <v>4502</v>
      </c>
      <c r="BS1077" s="75" t="s">
        <v>2199</v>
      </c>
      <c r="BT1077" s="75">
        <v>490</v>
      </c>
      <c r="BU1077" s="75">
        <v>0</v>
      </c>
    </row>
    <row r="1078" ht="36" spans="27:73">
      <c r="AA1078" s="46">
        <v>1863760</v>
      </c>
      <c r="AB1078" s="44" t="s">
        <v>2745</v>
      </c>
      <c r="AC1078" s="44" t="s">
        <v>1623</v>
      </c>
      <c r="AD1078" s="45" t="s">
        <v>5546</v>
      </c>
      <c r="AE1078" s="44" t="s">
        <v>40</v>
      </c>
      <c r="AF1078" s="44">
        <v>100</v>
      </c>
      <c r="AG1078" s="44">
        <v>0</v>
      </c>
      <c r="AH1078" s="44">
        <f t="shared" si="155"/>
        <v>50</v>
      </c>
      <c r="AI1078" s="44" t="s">
        <v>6367</v>
      </c>
      <c r="AJ1078" s="50">
        <v>45564</v>
      </c>
      <c r="AK1078" s="49" t="s">
        <v>6368</v>
      </c>
      <c r="AL1078" s="44" t="s">
        <v>1608</v>
      </c>
      <c r="AQ1078" s="52"/>
      <c r="AR1078" s="52"/>
      <c r="AS1078" s="52"/>
      <c r="AT1078" s="52"/>
      <c r="AU1078" s="52"/>
      <c r="AV1078" s="52"/>
      <c r="AW1078" s="52"/>
      <c r="AX1078" s="52"/>
      <c r="AY1078" s="96"/>
      <c r="AZ1078" s="52"/>
      <c r="BJ1078" s="76">
        <v>1631692</v>
      </c>
      <c r="BK1078" s="75" t="s">
        <v>1572</v>
      </c>
      <c r="BL1078" s="75" t="s">
        <v>1623</v>
      </c>
      <c r="BM1078" s="75" t="s">
        <v>1335</v>
      </c>
      <c r="BN1078" s="77" t="s">
        <v>1336</v>
      </c>
      <c r="BO1078" s="78">
        <v>1090</v>
      </c>
      <c r="BP1078" s="75" t="s">
        <v>6369</v>
      </c>
      <c r="BQ1078" s="80">
        <v>45209</v>
      </c>
      <c r="BR1078" s="75" t="s">
        <v>5084</v>
      </c>
      <c r="BS1078" s="75" t="s">
        <v>2199</v>
      </c>
      <c r="BT1078" s="75">
        <v>2180</v>
      </c>
      <c r="BU1078" s="75">
        <v>0</v>
      </c>
    </row>
    <row r="1079" ht="48" spans="27:73">
      <c r="AA1079" s="46">
        <v>1863760</v>
      </c>
      <c r="AB1079" s="44" t="s">
        <v>2745</v>
      </c>
      <c r="AC1079" s="44" t="s">
        <v>1623</v>
      </c>
      <c r="AD1079" s="45" t="s">
        <v>5553</v>
      </c>
      <c r="AE1079" s="44" t="s">
        <v>40</v>
      </c>
      <c r="AF1079" s="44">
        <v>300</v>
      </c>
      <c r="AG1079" s="44">
        <v>0</v>
      </c>
      <c r="AH1079" s="44">
        <f t="shared" si="155"/>
        <v>150</v>
      </c>
      <c r="AI1079" s="44" t="s">
        <v>6370</v>
      </c>
      <c r="AJ1079" s="50">
        <v>45564</v>
      </c>
      <c r="AK1079" s="49" t="s">
        <v>6371</v>
      </c>
      <c r="AL1079" s="44" t="s">
        <v>1608</v>
      </c>
      <c r="AQ1079" s="52"/>
      <c r="AR1079" s="52"/>
      <c r="AS1079" s="52"/>
      <c r="AT1079" s="52"/>
      <c r="AU1079" s="52"/>
      <c r="AV1079" s="52"/>
      <c r="AW1079" s="52"/>
      <c r="AX1079" s="52"/>
      <c r="AY1079" s="96"/>
      <c r="AZ1079" s="52"/>
      <c r="BJ1079" s="76">
        <v>1631692</v>
      </c>
      <c r="BK1079" s="75" t="s">
        <v>1572</v>
      </c>
      <c r="BL1079" s="75" t="s">
        <v>1623</v>
      </c>
      <c r="BM1079" s="75" t="s">
        <v>5086</v>
      </c>
      <c r="BN1079" s="77" t="s">
        <v>1336</v>
      </c>
      <c r="BO1079" s="78">
        <v>250</v>
      </c>
      <c r="BP1079" s="75" t="s">
        <v>6372</v>
      </c>
      <c r="BQ1079" s="80">
        <v>45209</v>
      </c>
      <c r="BR1079" s="75" t="s">
        <v>5084</v>
      </c>
      <c r="BS1079" s="75" t="s">
        <v>2199</v>
      </c>
      <c r="BT1079" s="75">
        <v>500</v>
      </c>
      <c r="BU1079" s="75">
        <v>0</v>
      </c>
    </row>
    <row r="1080" ht="36" spans="27:73">
      <c r="AA1080" s="46">
        <v>1863760</v>
      </c>
      <c r="AB1080" s="44" t="s">
        <v>2745</v>
      </c>
      <c r="AC1080" s="44" t="s">
        <v>1623</v>
      </c>
      <c r="AD1080" s="45" t="s">
        <v>1055</v>
      </c>
      <c r="AE1080" s="44" t="s">
        <v>1152</v>
      </c>
      <c r="AF1080" s="44">
        <v>300</v>
      </c>
      <c r="AG1080" s="44">
        <v>0</v>
      </c>
      <c r="AH1080" s="44">
        <f t="shared" si="155"/>
        <v>150</v>
      </c>
      <c r="AI1080" s="44" t="s">
        <v>6373</v>
      </c>
      <c r="AJ1080" s="50">
        <v>45564</v>
      </c>
      <c r="AK1080" s="49" t="s">
        <v>5551</v>
      </c>
      <c r="AL1080" s="44" t="s">
        <v>1608</v>
      </c>
      <c r="AQ1080" s="52"/>
      <c r="AR1080" s="52"/>
      <c r="AS1080" s="52"/>
      <c r="AT1080" s="52"/>
      <c r="AU1080" s="52"/>
      <c r="AV1080" s="52"/>
      <c r="AW1080" s="52"/>
      <c r="AX1080" s="52"/>
      <c r="AY1080" s="96"/>
      <c r="AZ1080" s="52"/>
      <c r="BJ1080" s="76">
        <v>1631692</v>
      </c>
      <c r="BK1080" s="75" t="s">
        <v>1572</v>
      </c>
      <c r="BL1080" s="75" t="s">
        <v>1623</v>
      </c>
      <c r="BM1080" s="75" t="s">
        <v>1322</v>
      </c>
      <c r="BN1080" s="77" t="s">
        <v>1323</v>
      </c>
      <c r="BO1080" s="78">
        <v>1285</v>
      </c>
      <c r="BP1080" s="75" t="s">
        <v>6374</v>
      </c>
      <c r="BQ1080" s="80">
        <v>45209</v>
      </c>
      <c r="BR1080" s="75" t="s">
        <v>4928</v>
      </c>
      <c r="BS1080" s="75" t="s">
        <v>2199</v>
      </c>
      <c r="BT1080" s="75">
        <v>2570</v>
      </c>
      <c r="BU1080" s="75">
        <v>0</v>
      </c>
    </row>
    <row r="1081" ht="48" spans="27:73">
      <c r="AA1081" s="46">
        <v>1863760</v>
      </c>
      <c r="AB1081" s="44" t="s">
        <v>2745</v>
      </c>
      <c r="AC1081" s="44" t="s">
        <v>1623</v>
      </c>
      <c r="AD1081" s="45" t="s">
        <v>6099</v>
      </c>
      <c r="AE1081" s="44" t="s">
        <v>40</v>
      </c>
      <c r="AF1081" s="44">
        <v>100</v>
      </c>
      <c r="AG1081" s="44">
        <v>0</v>
      </c>
      <c r="AH1081" s="44">
        <f t="shared" si="155"/>
        <v>50</v>
      </c>
      <c r="AI1081" s="44" t="s">
        <v>6375</v>
      </c>
      <c r="AJ1081" s="50">
        <v>45564</v>
      </c>
      <c r="AK1081" s="49" t="s">
        <v>6376</v>
      </c>
      <c r="AL1081" s="44" t="s">
        <v>1608</v>
      </c>
      <c r="AQ1081" s="52"/>
      <c r="AR1081" s="52"/>
      <c r="AS1081" s="52"/>
      <c r="AT1081" s="52"/>
      <c r="AU1081" s="52"/>
      <c r="AV1081" s="52"/>
      <c r="AW1081" s="52"/>
      <c r="AX1081" s="52"/>
      <c r="AY1081" s="96"/>
      <c r="AZ1081" s="52"/>
      <c r="BJ1081" s="76">
        <v>1631692</v>
      </c>
      <c r="BK1081" s="75" t="s">
        <v>1572</v>
      </c>
      <c r="BL1081" s="75" t="s">
        <v>1623</v>
      </c>
      <c r="BM1081" s="75" t="s">
        <v>4930</v>
      </c>
      <c r="BN1081" s="77" t="s">
        <v>1323</v>
      </c>
      <c r="BO1081" s="78">
        <v>500</v>
      </c>
      <c r="BP1081" s="75" t="s">
        <v>6377</v>
      </c>
      <c r="BQ1081" s="80">
        <v>45209</v>
      </c>
      <c r="BR1081" s="75" t="s">
        <v>4928</v>
      </c>
      <c r="BS1081" s="75" t="s">
        <v>2199</v>
      </c>
      <c r="BT1081" s="75">
        <v>1000</v>
      </c>
      <c r="BU1081" s="75">
        <v>0</v>
      </c>
    </row>
    <row r="1082" ht="40.5" spans="27:73">
      <c r="AA1082" s="46">
        <v>1863760</v>
      </c>
      <c r="AB1082" s="44" t="s">
        <v>2745</v>
      </c>
      <c r="AC1082" s="44" t="s">
        <v>1623</v>
      </c>
      <c r="AD1082" s="45" t="s">
        <v>1068</v>
      </c>
      <c r="AE1082" s="44" t="s">
        <v>1069</v>
      </c>
      <c r="AF1082" s="44">
        <v>640</v>
      </c>
      <c r="AG1082" s="44">
        <v>0</v>
      </c>
      <c r="AH1082" s="44">
        <f t="shared" si="155"/>
        <v>320</v>
      </c>
      <c r="AI1082" s="44" t="s">
        <v>6378</v>
      </c>
      <c r="AJ1082" s="50">
        <v>45564</v>
      </c>
      <c r="AK1082" s="49" t="s">
        <v>5576</v>
      </c>
      <c r="AL1082" s="44" t="s">
        <v>1608</v>
      </c>
      <c r="AQ1082" s="52"/>
      <c r="AR1082" s="52"/>
      <c r="AS1082" s="52"/>
      <c r="AT1082" s="52"/>
      <c r="AU1082" s="52"/>
      <c r="AV1082" s="52"/>
      <c r="AW1082" s="52"/>
      <c r="AX1082" s="52"/>
      <c r="AY1082" s="96"/>
      <c r="AZ1082" s="52"/>
      <c r="BJ1082" s="76">
        <v>1631692</v>
      </c>
      <c r="BK1082" s="75" t="s">
        <v>1572</v>
      </c>
      <c r="BL1082" s="75" t="s">
        <v>1623</v>
      </c>
      <c r="BM1082" s="75" t="s">
        <v>1322</v>
      </c>
      <c r="BN1082" s="77" t="s">
        <v>3040</v>
      </c>
      <c r="BO1082" s="78">
        <v>1285</v>
      </c>
      <c r="BP1082" s="75" t="s">
        <v>6379</v>
      </c>
      <c r="BQ1082" s="80">
        <v>45209</v>
      </c>
      <c r="BR1082" s="75" t="s">
        <v>3042</v>
      </c>
      <c r="BS1082" s="75" t="s">
        <v>2199</v>
      </c>
      <c r="BT1082" s="75">
        <v>2570</v>
      </c>
      <c r="BU1082" s="75">
        <v>0</v>
      </c>
    </row>
    <row r="1083" ht="48" spans="27:73">
      <c r="AA1083" s="46">
        <v>1863760</v>
      </c>
      <c r="AB1083" s="44" t="s">
        <v>2745</v>
      </c>
      <c r="AC1083" s="44" t="s">
        <v>1623</v>
      </c>
      <c r="AD1083" s="45" t="s">
        <v>5165</v>
      </c>
      <c r="AE1083" s="44" t="s">
        <v>40</v>
      </c>
      <c r="AF1083" s="44">
        <v>300</v>
      </c>
      <c r="AG1083" s="44">
        <v>0</v>
      </c>
      <c r="AH1083" s="44">
        <f t="shared" si="155"/>
        <v>150</v>
      </c>
      <c r="AI1083" s="44" t="s">
        <v>6380</v>
      </c>
      <c r="AJ1083" s="50">
        <v>45564</v>
      </c>
      <c r="AK1083" s="49" t="s">
        <v>6381</v>
      </c>
      <c r="AL1083" s="44" t="s">
        <v>1608</v>
      </c>
      <c r="AQ1083" s="52"/>
      <c r="AR1083" s="52"/>
      <c r="AS1083" s="52"/>
      <c r="AT1083" s="52"/>
      <c r="AU1083" s="52"/>
      <c r="AV1083" s="52"/>
      <c r="AW1083" s="52"/>
      <c r="AX1083" s="52"/>
      <c r="AY1083" s="96"/>
      <c r="AZ1083" s="52"/>
      <c r="BJ1083" s="76">
        <v>1631692</v>
      </c>
      <c r="BK1083" s="75" t="s">
        <v>1572</v>
      </c>
      <c r="BL1083" s="75" t="s">
        <v>1623</v>
      </c>
      <c r="BM1083" s="75" t="s">
        <v>4930</v>
      </c>
      <c r="BN1083" s="77" t="s">
        <v>3040</v>
      </c>
      <c r="BO1083" s="78">
        <v>500</v>
      </c>
      <c r="BP1083" s="75" t="s">
        <v>6382</v>
      </c>
      <c r="BQ1083" s="80">
        <v>45209</v>
      </c>
      <c r="BR1083" s="75" t="s">
        <v>3042</v>
      </c>
      <c r="BS1083" s="75" t="s">
        <v>2199</v>
      </c>
      <c r="BT1083" s="75">
        <v>1000</v>
      </c>
      <c r="BU1083" s="75">
        <v>0</v>
      </c>
    </row>
    <row r="1084" ht="36" spans="27:73">
      <c r="AA1084" s="46">
        <v>1863760</v>
      </c>
      <c r="AB1084" s="44" t="s">
        <v>2745</v>
      </c>
      <c r="AC1084" s="44" t="s">
        <v>1623</v>
      </c>
      <c r="AD1084" s="45" t="s">
        <v>3279</v>
      </c>
      <c r="AE1084" s="44" t="s">
        <v>40</v>
      </c>
      <c r="AF1084" s="44">
        <v>300</v>
      </c>
      <c r="AG1084" s="44">
        <v>0</v>
      </c>
      <c r="AH1084" s="44">
        <f t="shared" si="155"/>
        <v>150</v>
      </c>
      <c r="AI1084" s="44" t="s">
        <v>6383</v>
      </c>
      <c r="AJ1084" s="50">
        <v>45564</v>
      </c>
      <c r="AK1084" s="49" t="s">
        <v>6384</v>
      </c>
      <c r="AL1084" s="44" t="s">
        <v>1608</v>
      </c>
      <c r="AQ1084" s="52"/>
      <c r="AR1084" s="52"/>
      <c r="AS1084" s="52"/>
      <c r="AT1084" s="52"/>
      <c r="AU1084" s="52"/>
      <c r="AV1084" s="52"/>
      <c r="AW1084" s="52"/>
      <c r="AX1084" s="52"/>
      <c r="AY1084" s="96"/>
      <c r="AZ1084" s="52"/>
      <c r="BJ1084" s="76">
        <v>1631692</v>
      </c>
      <c r="BK1084" s="75" t="s">
        <v>1572</v>
      </c>
      <c r="BL1084" s="75" t="s">
        <v>1623</v>
      </c>
      <c r="BM1084" s="75" t="s">
        <v>1322</v>
      </c>
      <c r="BN1084" s="77" t="s">
        <v>1325</v>
      </c>
      <c r="BO1084" s="78">
        <v>1190</v>
      </c>
      <c r="BP1084" s="75" t="s">
        <v>6385</v>
      </c>
      <c r="BQ1084" s="80">
        <v>45209</v>
      </c>
      <c r="BR1084" s="75" t="s">
        <v>5078</v>
      </c>
      <c r="BS1084" s="75" t="s">
        <v>2199</v>
      </c>
      <c r="BT1084" s="75">
        <v>2380</v>
      </c>
      <c r="BU1084" s="75">
        <v>0</v>
      </c>
    </row>
    <row r="1085" ht="48" spans="27:73">
      <c r="AA1085" s="46">
        <v>1863760</v>
      </c>
      <c r="AB1085" s="44" t="s">
        <v>2745</v>
      </c>
      <c r="AC1085" s="44" t="s">
        <v>1623</v>
      </c>
      <c r="AD1085" s="45" t="s">
        <v>6386</v>
      </c>
      <c r="AE1085" s="44" t="s">
        <v>40</v>
      </c>
      <c r="AF1085" s="44">
        <v>300</v>
      </c>
      <c r="AG1085" s="44">
        <v>0</v>
      </c>
      <c r="AH1085" s="44">
        <f t="shared" si="155"/>
        <v>150</v>
      </c>
      <c r="AI1085" s="44" t="s">
        <v>6387</v>
      </c>
      <c r="AJ1085" s="50">
        <v>45564</v>
      </c>
      <c r="AK1085" s="49" t="s">
        <v>6388</v>
      </c>
      <c r="AL1085" s="44" t="s">
        <v>1608</v>
      </c>
      <c r="AQ1085" s="52"/>
      <c r="AR1085" s="52"/>
      <c r="AS1085" s="52"/>
      <c r="AT1085" s="52"/>
      <c r="AU1085" s="52"/>
      <c r="AV1085" s="52"/>
      <c r="AW1085" s="52"/>
      <c r="AX1085" s="52"/>
      <c r="AY1085" s="96"/>
      <c r="AZ1085" s="52"/>
      <c r="BJ1085" s="76">
        <v>1631692</v>
      </c>
      <c r="BK1085" s="75" t="s">
        <v>1572</v>
      </c>
      <c r="BL1085" s="75" t="s">
        <v>1623</v>
      </c>
      <c r="BM1085" s="75" t="s">
        <v>5080</v>
      </c>
      <c r="BN1085" s="77" t="s">
        <v>1325</v>
      </c>
      <c r="BO1085" s="78">
        <v>1000</v>
      </c>
      <c r="BP1085" s="75" t="s">
        <v>6389</v>
      </c>
      <c r="BQ1085" s="80">
        <v>45209</v>
      </c>
      <c r="BR1085" s="75" t="s">
        <v>5078</v>
      </c>
      <c r="BS1085" s="75" t="s">
        <v>2199</v>
      </c>
      <c r="BT1085" s="75">
        <v>2000</v>
      </c>
      <c r="BU1085" s="75">
        <v>0</v>
      </c>
    </row>
    <row r="1086" ht="36" spans="27:73">
      <c r="AA1086" s="46">
        <v>1863760</v>
      </c>
      <c r="AB1086" s="44" t="s">
        <v>2745</v>
      </c>
      <c r="AC1086" s="44" t="s">
        <v>1623</v>
      </c>
      <c r="AD1086" s="45" t="s">
        <v>2553</v>
      </c>
      <c r="AE1086" s="44" t="s">
        <v>2554</v>
      </c>
      <c r="AF1086" s="44">
        <v>3000</v>
      </c>
      <c r="AG1086" s="44">
        <v>0</v>
      </c>
      <c r="AH1086" s="44">
        <f t="shared" si="155"/>
        <v>1500</v>
      </c>
      <c r="AI1086" s="44" t="s">
        <v>6390</v>
      </c>
      <c r="AJ1086" s="50">
        <v>45564</v>
      </c>
      <c r="AK1086" s="49" t="s">
        <v>6388</v>
      </c>
      <c r="AL1086" s="44" t="s">
        <v>1608</v>
      </c>
      <c r="AQ1086" s="52"/>
      <c r="AR1086" s="52"/>
      <c r="AS1086" s="52"/>
      <c r="AT1086" s="52"/>
      <c r="AU1086" s="52"/>
      <c r="AV1086" s="52"/>
      <c r="AW1086" s="52"/>
      <c r="AX1086" s="52"/>
      <c r="AY1086" s="96"/>
      <c r="AZ1086" s="52"/>
      <c r="BJ1086" s="76">
        <v>1632513</v>
      </c>
      <c r="BK1086" s="75" t="s">
        <v>1572</v>
      </c>
      <c r="BL1086" s="75" t="s">
        <v>1623</v>
      </c>
      <c r="BM1086" s="75" t="s">
        <v>1306</v>
      </c>
      <c r="BN1086" s="77" t="s">
        <v>1307</v>
      </c>
      <c r="BO1086" s="78">
        <v>3000</v>
      </c>
      <c r="BP1086" s="75" t="s">
        <v>6391</v>
      </c>
      <c r="BQ1086" s="80">
        <v>45210</v>
      </c>
      <c r="BR1086" s="75" t="s">
        <v>5107</v>
      </c>
      <c r="BS1086" s="75" t="s">
        <v>2199</v>
      </c>
      <c r="BT1086" s="75">
        <v>6000</v>
      </c>
      <c r="BU1086" s="75">
        <v>0</v>
      </c>
    </row>
    <row r="1087" ht="36" spans="27:73">
      <c r="AA1087" s="46">
        <v>1863760</v>
      </c>
      <c r="AB1087" s="44" t="s">
        <v>2745</v>
      </c>
      <c r="AC1087" s="44" t="s">
        <v>1623</v>
      </c>
      <c r="AD1087" s="45" t="s">
        <v>5539</v>
      </c>
      <c r="AE1087" s="44" t="s">
        <v>40</v>
      </c>
      <c r="AF1087" s="44">
        <v>600</v>
      </c>
      <c r="AG1087" s="44">
        <v>0</v>
      </c>
      <c r="AH1087" s="44">
        <f t="shared" si="155"/>
        <v>300</v>
      </c>
      <c r="AI1087" s="44" t="s">
        <v>6392</v>
      </c>
      <c r="AJ1087" s="50">
        <v>45564</v>
      </c>
      <c r="AK1087" s="49" t="s">
        <v>6388</v>
      </c>
      <c r="AL1087" s="44" t="s">
        <v>1608</v>
      </c>
      <c r="AQ1087" s="52"/>
      <c r="AR1087" s="52"/>
      <c r="AS1087" s="52"/>
      <c r="AT1087" s="52"/>
      <c r="AU1087" s="52"/>
      <c r="AV1087" s="52"/>
      <c r="AW1087" s="52"/>
      <c r="AX1087" s="52"/>
      <c r="AY1087" s="96"/>
      <c r="AZ1087" s="52"/>
      <c r="BJ1087" s="76">
        <v>1632513</v>
      </c>
      <c r="BK1087" s="75" t="s">
        <v>1572</v>
      </c>
      <c r="BL1087" s="75" t="s">
        <v>1623</v>
      </c>
      <c r="BM1087" s="75" t="s">
        <v>1308</v>
      </c>
      <c r="BN1087" s="77" t="s">
        <v>1309</v>
      </c>
      <c r="BO1087" s="78">
        <v>890</v>
      </c>
      <c r="BP1087" s="75" t="s">
        <v>6393</v>
      </c>
      <c r="BQ1087" s="80">
        <v>45210</v>
      </c>
      <c r="BR1087" s="75" t="s">
        <v>5110</v>
      </c>
      <c r="BS1087" s="75" t="s">
        <v>2199</v>
      </c>
      <c r="BT1087" s="75">
        <v>1780</v>
      </c>
      <c r="BU1087" s="75">
        <v>0</v>
      </c>
    </row>
    <row r="1088" ht="36" spans="27:73">
      <c r="AA1088" s="46">
        <v>1863760</v>
      </c>
      <c r="AB1088" s="44" t="s">
        <v>2745</v>
      </c>
      <c r="AC1088" s="44" t="s">
        <v>1623</v>
      </c>
      <c r="AD1088" s="45" t="s">
        <v>1795</v>
      </c>
      <c r="AE1088" s="44" t="s">
        <v>2609</v>
      </c>
      <c r="AF1088" s="44">
        <v>1800</v>
      </c>
      <c r="AG1088" s="44">
        <v>0</v>
      </c>
      <c r="AH1088" s="44">
        <f t="shared" si="155"/>
        <v>900</v>
      </c>
      <c r="AI1088" s="44" t="s">
        <v>6394</v>
      </c>
      <c r="AJ1088" s="50">
        <v>45564</v>
      </c>
      <c r="AK1088" s="49" t="s">
        <v>6388</v>
      </c>
      <c r="AL1088" s="44" t="s">
        <v>1608</v>
      </c>
      <c r="AQ1088" s="52"/>
      <c r="AR1088" s="52"/>
      <c r="AS1088" s="52"/>
      <c r="AT1088" s="52"/>
      <c r="AU1088" s="52"/>
      <c r="AV1088" s="52"/>
      <c r="AW1088" s="52"/>
      <c r="AX1088" s="52"/>
      <c r="AY1088" s="96"/>
      <c r="AZ1088" s="52"/>
      <c r="BJ1088" s="76">
        <v>1632513</v>
      </c>
      <c r="BK1088" s="75" t="s">
        <v>1572</v>
      </c>
      <c r="BL1088" s="75" t="s">
        <v>1623</v>
      </c>
      <c r="BM1088" s="75" t="s">
        <v>1317</v>
      </c>
      <c r="BN1088" s="77" t="s">
        <v>1318</v>
      </c>
      <c r="BO1088" s="78">
        <v>3600</v>
      </c>
      <c r="BP1088" s="75" t="s">
        <v>6395</v>
      </c>
      <c r="BQ1088" s="80">
        <v>45210</v>
      </c>
      <c r="BR1088" s="75" t="s">
        <v>5113</v>
      </c>
      <c r="BS1088" s="75" t="s">
        <v>2199</v>
      </c>
      <c r="BT1088" s="75">
        <v>7200</v>
      </c>
      <c r="BU1088" s="75">
        <v>0</v>
      </c>
    </row>
    <row r="1089" ht="48" spans="27:73">
      <c r="AA1089" s="46">
        <v>1863760</v>
      </c>
      <c r="AB1089" s="44" t="s">
        <v>2745</v>
      </c>
      <c r="AC1089" s="44" t="s">
        <v>1623</v>
      </c>
      <c r="AD1089" s="45" t="s">
        <v>2614</v>
      </c>
      <c r="AE1089" s="44" t="s">
        <v>2615</v>
      </c>
      <c r="AF1089" s="44">
        <v>1200</v>
      </c>
      <c r="AG1089" s="44">
        <v>0</v>
      </c>
      <c r="AH1089" s="44">
        <f t="shared" si="155"/>
        <v>600</v>
      </c>
      <c r="AI1089" s="44" t="s">
        <v>6396</v>
      </c>
      <c r="AJ1089" s="50">
        <v>45564</v>
      </c>
      <c r="AK1089" s="49" t="s">
        <v>6388</v>
      </c>
      <c r="AL1089" s="44" t="s">
        <v>1608</v>
      </c>
      <c r="AQ1089" s="52"/>
      <c r="AR1089" s="52"/>
      <c r="AS1089" s="52"/>
      <c r="AT1089" s="52"/>
      <c r="AU1089" s="52"/>
      <c r="AV1089" s="52"/>
      <c r="AW1089" s="52"/>
      <c r="AX1089" s="52"/>
      <c r="AY1089" s="96"/>
      <c r="AZ1089" s="52"/>
      <c r="BJ1089" s="76">
        <v>1632513</v>
      </c>
      <c r="BK1089" s="75" t="s">
        <v>1572</v>
      </c>
      <c r="BL1089" s="75" t="s">
        <v>1623</v>
      </c>
      <c r="BM1089" s="75" t="s">
        <v>5115</v>
      </c>
      <c r="BN1089" s="77" t="s">
        <v>1318</v>
      </c>
      <c r="BO1089" s="78">
        <v>2450</v>
      </c>
      <c r="BP1089" s="75" t="s">
        <v>6397</v>
      </c>
      <c r="BQ1089" s="80">
        <v>45210</v>
      </c>
      <c r="BR1089" s="75" t="s">
        <v>5113</v>
      </c>
      <c r="BS1089" s="75" t="s">
        <v>2199</v>
      </c>
      <c r="BT1089" s="75">
        <v>4900</v>
      </c>
      <c r="BU1089" s="75">
        <v>0</v>
      </c>
    </row>
    <row r="1090" ht="36" spans="27:73">
      <c r="AA1090" s="46">
        <v>1863760</v>
      </c>
      <c r="AB1090" s="44" t="s">
        <v>2745</v>
      </c>
      <c r="AC1090" s="44" t="s">
        <v>1623</v>
      </c>
      <c r="AD1090" s="45" t="s">
        <v>3680</v>
      </c>
      <c r="AE1090" s="44" t="s">
        <v>3681</v>
      </c>
      <c r="AF1090" s="44">
        <v>210</v>
      </c>
      <c r="AG1090" s="44">
        <v>0</v>
      </c>
      <c r="AH1090" s="44">
        <f t="shared" si="155"/>
        <v>105</v>
      </c>
      <c r="AI1090" s="44" t="s">
        <v>6398</v>
      </c>
      <c r="AJ1090" s="50">
        <v>45564</v>
      </c>
      <c r="AK1090" s="49" t="s">
        <v>5585</v>
      </c>
      <c r="AL1090" s="44" t="s">
        <v>1608</v>
      </c>
      <c r="AQ1090" s="52"/>
      <c r="AR1090" s="52"/>
      <c r="AS1090" s="52"/>
      <c r="AT1090" s="52"/>
      <c r="AU1090" s="52"/>
      <c r="AV1090" s="52"/>
      <c r="AW1090" s="52"/>
      <c r="AX1090" s="52"/>
      <c r="AY1090" s="96"/>
      <c r="AZ1090" s="52"/>
      <c r="BJ1090" s="76">
        <v>1632513</v>
      </c>
      <c r="BK1090" s="75" t="s">
        <v>1572</v>
      </c>
      <c r="BL1090" s="75" t="s">
        <v>1623</v>
      </c>
      <c r="BM1090" s="75" t="s">
        <v>1141</v>
      </c>
      <c r="BN1090" s="77" t="s">
        <v>1142</v>
      </c>
      <c r="BO1090" s="78">
        <v>200</v>
      </c>
      <c r="BP1090" s="75" t="s">
        <v>6399</v>
      </c>
      <c r="BQ1090" s="80">
        <v>45210</v>
      </c>
      <c r="BR1090" s="75" t="s">
        <v>6400</v>
      </c>
      <c r="BS1090" s="75" t="s">
        <v>2199</v>
      </c>
      <c r="BT1090" s="75">
        <v>400</v>
      </c>
      <c r="BU1090" s="75">
        <v>0</v>
      </c>
    </row>
    <row r="1091" ht="36" spans="27:73">
      <c r="AA1091" s="46">
        <v>1863760</v>
      </c>
      <c r="AB1091" s="44" t="s">
        <v>2745</v>
      </c>
      <c r="AC1091" s="44" t="s">
        <v>1623</v>
      </c>
      <c r="AD1091" s="45" t="s">
        <v>4095</v>
      </c>
      <c r="AE1091" s="44" t="s">
        <v>5597</v>
      </c>
      <c r="AF1091" s="44">
        <v>490</v>
      </c>
      <c r="AG1091" s="44">
        <v>0</v>
      </c>
      <c r="AH1091" s="44">
        <f t="shared" si="155"/>
        <v>245</v>
      </c>
      <c r="AI1091" s="44" t="s">
        <v>6401</v>
      </c>
      <c r="AJ1091" s="50">
        <v>45564</v>
      </c>
      <c r="AK1091" s="49" t="s">
        <v>5599</v>
      </c>
      <c r="AL1091" s="44" t="s">
        <v>1608</v>
      </c>
      <c r="AQ1091" s="52"/>
      <c r="AR1091" s="52"/>
      <c r="AS1091" s="52"/>
      <c r="AT1091" s="52"/>
      <c r="AU1091" s="52"/>
      <c r="AV1091" s="52"/>
      <c r="AW1091" s="52"/>
      <c r="AX1091" s="52"/>
      <c r="AY1091" s="96"/>
      <c r="AZ1091" s="52"/>
      <c r="BJ1091" s="76">
        <v>1632513</v>
      </c>
      <c r="BK1091" s="75" t="s">
        <v>1572</v>
      </c>
      <c r="BL1091" s="75" t="s">
        <v>1623</v>
      </c>
      <c r="BM1091" s="75" t="s">
        <v>1157</v>
      </c>
      <c r="BN1091" s="77" t="s">
        <v>1158</v>
      </c>
      <c r="BO1091" s="78">
        <v>245</v>
      </c>
      <c r="BP1091" s="75" t="s">
        <v>6402</v>
      </c>
      <c r="BQ1091" s="80">
        <v>45210</v>
      </c>
      <c r="BR1091" s="75" t="s">
        <v>6403</v>
      </c>
      <c r="BS1091" s="75" t="s">
        <v>2199</v>
      </c>
      <c r="BT1091" s="75">
        <v>490</v>
      </c>
      <c r="BU1091" s="75">
        <v>0</v>
      </c>
    </row>
    <row r="1092" ht="36" spans="27:73">
      <c r="AA1092" s="46">
        <v>1863760</v>
      </c>
      <c r="AB1092" s="44" t="s">
        <v>2745</v>
      </c>
      <c r="AC1092" s="44" t="s">
        <v>1623</v>
      </c>
      <c r="AD1092" s="45" t="s">
        <v>6404</v>
      </c>
      <c r="AE1092" s="44" t="s">
        <v>40</v>
      </c>
      <c r="AF1092" s="44">
        <v>400</v>
      </c>
      <c r="AG1092" s="44">
        <v>0</v>
      </c>
      <c r="AH1092" s="44">
        <f t="shared" si="155"/>
        <v>200</v>
      </c>
      <c r="AI1092" s="44" t="s">
        <v>6405</v>
      </c>
      <c r="AJ1092" s="50">
        <v>45564</v>
      </c>
      <c r="AK1092" s="49" t="s">
        <v>6406</v>
      </c>
      <c r="AL1092" s="44" t="s">
        <v>1608</v>
      </c>
      <c r="AQ1092" s="52"/>
      <c r="AR1092" s="52"/>
      <c r="AS1092" s="52"/>
      <c r="AT1092" s="52"/>
      <c r="AU1092" s="52"/>
      <c r="AV1092" s="52"/>
      <c r="AW1092" s="52"/>
      <c r="AX1092" s="52"/>
      <c r="AY1092" s="96"/>
      <c r="AZ1092" s="52"/>
      <c r="BJ1092" s="76">
        <v>1632513</v>
      </c>
      <c r="BK1092" s="75" t="s">
        <v>1572</v>
      </c>
      <c r="BL1092" s="75" t="s">
        <v>1623</v>
      </c>
      <c r="BM1092" s="75" t="s">
        <v>1118</v>
      </c>
      <c r="BN1092" s="77" t="s">
        <v>1119</v>
      </c>
      <c r="BO1092" s="78">
        <v>245</v>
      </c>
      <c r="BP1092" s="75" t="s">
        <v>6407</v>
      </c>
      <c r="BQ1092" s="80">
        <v>45210</v>
      </c>
      <c r="BR1092" s="75" t="s">
        <v>6408</v>
      </c>
      <c r="BS1092" s="75" t="s">
        <v>2199</v>
      </c>
      <c r="BT1092" s="75">
        <v>490</v>
      </c>
      <c r="BU1092" s="75">
        <v>0</v>
      </c>
    </row>
    <row r="1093" ht="36" spans="27:73">
      <c r="AA1093" s="46">
        <v>1863760</v>
      </c>
      <c r="AB1093" s="44" t="s">
        <v>2745</v>
      </c>
      <c r="AC1093" s="44" t="s">
        <v>1623</v>
      </c>
      <c r="AD1093" s="45" t="s">
        <v>6404</v>
      </c>
      <c r="AE1093" s="44" t="s">
        <v>40</v>
      </c>
      <c r="AF1093" s="44">
        <v>400</v>
      </c>
      <c r="AG1093" s="44">
        <v>0</v>
      </c>
      <c r="AH1093" s="44">
        <f t="shared" ref="AH1093:AH1156" si="156">+(AF1093+AG1093)*0.5</f>
        <v>200</v>
      </c>
      <c r="AI1093" s="44" t="s">
        <v>6409</v>
      </c>
      <c r="AJ1093" s="50">
        <v>45564</v>
      </c>
      <c r="AK1093" s="49" t="s">
        <v>6410</v>
      </c>
      <c r="AL1093" s="44" t="s">
        <v>1608</v>
      </c>
      <c r="AQ1093" s="52"/>
      <c r="AR1093" s="52"/>
      <c r="AS1093" s="52"/>
      <c r="AT1093" s="52"/>
      <c r="AU1093" s="52"/>
      <c r="AV1093" s="52"/>
      <c r="AW1093" s="52"/>
      <c r="AX1093" s="52"/>
      <c r="AY1093" s="96"/>
      <c r="AZ1093" s="52"/>
      <c r="BJ1093" s="76">
        <v>1632513</v>
      </c>
      <c r="BK1093" s="75" t="s">
        <v>1572</v>
      </c>
      <c r="BL1093" s="75" t="s">
        <v>1623</v>
      </c>
      <c r="BM1093" s="75" t="s">
        <v>846</v>
      </c>
      <c r="BN1093" s="77" t="s">
        <v>847</v>
      </c>
      <c r="BO1093" s="78">
        <v>300</v>
      </c>
      <c r="BP1093" s="75" t="s">
        <v>6411</v>
      </c>
      <c r="BQ1093" s="80">
        <v>45210</v>
      </c>
      <c r="BR1093" s="75" t="s">
        <v>4859</v>
      </c>
      <c r="BS1093" s="75" t="s">
        <v>2199</v>
      </c>
      <c r="BT1093" s="75">
        <v>600</v>
      </c>
      <c r="BU1093" s="75">
        <v>0</v>
      </c>
    </row>
    <row r="1094" ht="36" spans="27:73">
      <c r="AA1094" s="46">
        <v>1863760</v>
      </c>
      <c r="AB1094" s="44" t="s">
        <v>2745</v>
      </c>
      <c r="AC1094" s="44" t="s">
        <v>1623</v>
      </c>
      <c r="AD1094" s="45" t="s">
        <v>6412</v>
      </c>
      <c r="AE1094" s="44" t="s">
        <v>40</v>
      </c>
      <c r="AF1094" s="44">
        <v>400</v>
      </c>
      <c r="AG1094" s="44">
        <v>0</v>
      </c>
      <c r="AH1094" s="44">
        <f t="shared" si="156"/>
        <v>200</v>
      </c>
      <c r="AI1094" s="44" t="s">
        <v>6413</v>
      </c>
      <c r="AJ1094" s="50">
        <v>45564</v>
      </c>
      <c r="AK1094" s="49" t="s">
        <v>6414</v>
      </c>
      <c r="AL1094" s="44" t="s">
        <v>1608</v>
      </c>
      <c r="AQ1094" s="52"/>
      <c r="AR1094" s="52"/>
      <c r="AS1094" s="52"/>
      <c r="AT1094" s="52"/>
      <c r="AU1094" s="52"/>
      <c r="AV1094" s="52"/>
      <c r="AW1094" s="52"/>
      <c r="AX1094" s="52"/>
      <c r="AY1094" s="96"/>
      <c r="AZ1094" s="52"/>
      <c r="BJ1094" s="76">
        <v>1632513</v>
      </c>
      <c r="BK1094" s="75" t="s">
        <v>1572</v>
      </c>
      <c r="BL1094" s="75" t="s">
        <v>1623</v>
      </c>
      <c r="BM1094" s="75" t="s">
        <v>1035</v>
      </c>
      <c r="BN1094" s="77" t="s">
        <v>1036</v>
      </c>
      <c r="BO1094" s="78">
        <v>300</v>
      </c>
      <c r="BP1094" s="75" t="s">
        <v>6415</v>
      </c>
      <c r="BQ1094" s="80">
        <v>45210</v>
      </c>
      <c r="BR1094" s="75" t="s">
        <v>4850</v>
      </c>
      <c r="BS1094" s="75" t="s">
        <v>2199</v>
      </c>
      <c r="BT1094" s="75">
        <v>600</v>
      </c>
      <c r="BU1094" s="75">
        <v>0</v>
      </c>
    </row>
    <row r="1095" ht="48" spans="27:73">
      <c r="AA1095" s="46">
        <v>1863760</v>
      </c>
      <c r="AB1095" s="44" t="s">
        <v>2745</v>
      </c>
      <c r="AC1095" s="44" t="s">
        <v>1623</v>
      </c>
      <c r="AD1095" s="45" t="s">
        <v>6416</v>
      </c>
      <c r="AE1095" s="44" t="s">
        <v>40</v>
      </c>
      <c r="AF1095" s="44">
        <v>300</v>
      </c>
      <c r="AG1095" s="44">
        <v>0</v>
      </c>
      <c r="AH1095" s="44">
        <f t="shared" si="156"/>
        <v>150</v>
      </c>
      <c r="AI1095" s="44" t="s">
        <v>6417</v>
      </c>
      <c r="AJ1095" s="50">
        <v>45564</v>
      </c>
      <c r="AK1095" s="49" t="s">
        <v>6418</v>
      </c>
      <c r="AL1095" s="44" t="s">
        <v>1608</v>
      </c>
      <c r="AQ1095" s="52"/>
      <c r="AR1095" s="52"/>
      <c r="AS1095" s="52"/>
      <c r="AT1095" s="52"/>
      <c r="AU1095" s="52"/>
      <c r="AV1095" s="52"/>
      <c r="AW1095" s="52"/>
      <c r="AX1095" s="52"/>
      <c r="AY1095" s="96"/>
      <c r="AZ1095" s="52"/>
      <c r="BJ1095" s="76">
        <v>1632872</v>
      </c>
      <c r="BK1095" s="75" t="s">
        <v>1622</v>
      </c>
      <c r="BL1095" s="75" t="s">
        <v>1605</v>
      </c>
      <c r="BM1095" s="75" t="s">
        <v>102</v>
      </c>
      <c r="BN1095" s="77" t="s">
        <v>3552</v>
      </c>
      <c r="BO1095" s="78">
        <v>12.5</v>
      </c>
      <c r="BP1095" s="75" t="s">
        <v>6419</v>
      </c>
      <c r="BQ1095" s="80">
        <v>45211</v>
      </c>
      <c r="BR1095" s="75" t="s">
        <v>6420</v>
      </c>
      <c r="BS1095" s="75" t="s">
        <v>1608</v>
      </c>
      <c r="BT1095" s="75">
        <v>25</v>
      </c>
      <c r="BU1095" s="75">
        <v>0</v>
      </c>
    </row>
    <row r="1096" ht="48" spans="27:73">
      <c r="AA1096" s="46">
        <v>1863760</v>
      </c>
      <c r="AB1096" s="44" t="s">
        <v>2745</v>
      </c>
      <c r="AC1096" s="44" t="s">
        <v>1623</v>
      </c>
      <c r="AD1096" s="45" t="s">
        <v>6421</v>
      </c>
      <c r="AE1096" s="44" t="s">
        <v>40</v>
      </c>
      <c r="AF1096" s="44">
        <v>300</v>
      </c>
      <c r="AG1096" s="44">
        <v>0</v>
      </c>
      <c r="AH1096" s="44">
        <f t="shared" si="156"/>
        <v>150</v>
      </c>
      <c r="AI1096" s="44" t="s">
        <v>6422</v>
      </c>
      <c r="AJ1096" s="50">
        <v>45564</v>
      </c>
      <c r="AK1096" s="49" t="s">
        <v>6423</v>
      </c>
      <c r="AL1096" s="44" t="s">
        <v>1608</v>
      </c>
      <c r="AQ1096" s="52"/>
      <c r="AR1096" s="52"/>
      <c r="AS1096" s="52"/>
      <c r="AT1096" s="52"/>
      <c r="AU1096" s="52"/>
      <c r="AV1096" s="52"/>
      <c r="AW1096" s="52"/>
      <c r="AX1096" s="52"/>
      <c r="AY1096" s="96"/>
      <c r="AZ1096" s="52"/>
      <c r="BJ1096" s="76">
        <v>1632872</v>
      </c>
      <c r="BK1096" s="75" t="s">
        <v>1622</v>
      </c>
      <c r="BL1096" s="75" t="s">
        <v>1605</v>
      </c>
      <c r="BM1096" s="75" t="s">
        <v>102</v>
      </c>
      <c r="BN1096" s="77" t="s">
        <v>3552</v>
      </c>
      <c r="BO1096" s="78">
        <v>12.5</v>
      </c>
      <c r="BP1096" s="75" t="s">
        <v>6424</v>
      </c>
      <c r="BQ1096" s="80">
        <v>45211</v>
      </c>
      <c r="BR1096" s="75" t="s">
        <v>6425</v>
      </c>
      <c r="BS1096" s="75" t="s">
        <v>1608</v>
      </c>
      <c r="BT1096" s="75">
        <v>25</v>
      </c>
      <c r="BU1096" s="75">
        <v>0</v>
      </c>
    </row>
    <row r="1097" ht="48" spans="27:73">
      <c r="AA1097" s="46">
        <v>1863760</v>
      </c>
      <c r="AB1097" s="44" t="s">
        <v>2745</v>
      </c>
      <c r="AC1097" s="44" t="s">
        <v>1623</v>
      </c>
      <c r="AD1097" s="45" t="s">
        <v>3884</v>
      </c>
      <c r="AE1097" s="44" t="s">
        <v>40</v>
      </c>
      <c r="AF1097" s="44">
        <v>100</v>
      </c>
      <c r="AG1097" s="44">
        <v>0</v>
      </c>
      <c r="AH1097" s="44">
        <f t="shared" si="156"/>
        <v>50</v>
      </c>
      <c r="AI1097" s="44" t="s">
        <v>6426</v>
      </c>
      <c r="AJ1097" s="50">
        <v>45564</v>
      </c>
      <c r="AK1097" s="49" t="s">
        <v>6427</v>
      </c>
      <c r="AL1097" s="44" t="s">
        <v>1608</v>
      </c>
      <c r="AQ1097" s="52"/>
      <c r="AR1097" s="52"/>
      <c r="AS1097" s="52"/>
      <c r="AT1097" s="52"/>
      <c r="AU1097" s="52"/>
      <c r="AV1097" s="52"/>
      <c r="AW1097" s="52"/>
      <c r="AX1097" s="52"/>
      <c r="AY1097" s="96"/>
      <c r="AZ1097" s="52"/>
      <c r="BJ1097" s="76">
        <v>1632872</v>
      </c>
      <c r="BK1097" s="75" t="s">
        <v>1622</v>
      </c>
      <c r="BL1097" s="75" t="s">
        <v>1605</v>
      </c>
      <c r="BM1097" s="75" t="s">
        <v>102</v>
      </c>
      <c r="BN1097" s="77" t="s">
        <v>3552</v>
      </c>
      <c r="BO1097" s="78">
        <v>12.5</v>
      </c>
      <c r="BP1097" s="75" t="s">
        <v>6428</v>
      </c>
      <c r="BQ1097" s="80">
        <v>45211</v>
      </c>
      <c r="BR1097" s="75" t="s">
        <v>3559</v>
      </c>
      <c r="BS1097" s="75" t="s">
        <v>1608</v>
      </c>
      <c r="BT1097" s="75">
        <v>25</v>
      </c>
      <c r="BU1097" s="75">
        <v>0</v>
      </c>
    </row>
    <row r="1098" ht="48" spans="27:73">
      <c r="AA1098" s="46">
        <v>1863760</v>
      </c>
      <c r="AB1098" s="44" t="s">
        <v>2745</v>
      </c>
      <c r="AC1098" s="44" t="s">
        <v>1623</v>
      </c>
      <c r="AD1098" s="45" t="s">
        <v>6429</v>
      </c>
      <c r="AE1098" s="44" t="s">
        <v>40</v>
      </c>
      <c r="AF1098" s="44">
        <v>100</v>
      </c>
      <c r="AG1098" s="44">
        <v>0</v>
      </c>
      <c r="AH1098" s="44">
        <f t="shared" si="156"/>
        <v>50</v>
      </c>
      <c r="AI1098" s="44" t="s">
        <v>6430</v>
      </c>
      <c r="AJ1098" s="50">
        <v>45564</v>
      </c>
      <c r="AK1098" s="49" t="s">
        <v>6431</v>
      </c>
      <c r="AL1098" s="44" t="s">
        <v>1608</v>
      </c>
      <c r="AQ1098" s="52"/>
      <c r="AR1098" s="52"/>
      <c r="AS1098" s="52"/>
      <c r="AT1098" s="52"/>
      <c r="AU1098" s="52"/>
      <c r="AV1098" s="52"/>
      <c r="AW1098" s="52"/>
      <c r="AX1098" s="52"/>
      <c r="AY1098" s="96"/>
      <c r="AZ1098" s="52"/>
      <c r="BJ1098" s="76">
        <v>1632872</v>
      </c>
      <c r="BK1098" s="75" t="s">
        <v>1622</v>
      </c>
      <c r="BL1098" s="75" t="s">
        <v>1605</v>
      </c>
      <c r="BM1098" s="75" t="s">
        <v>971</v>
      </c>
      <c r="BN1098" s="77" t="s">
        <v>4596</v>
      </c>
      <c r="BO1098" s="78">
        <v>20</v>
      </c>
      <c r="BP1098" s="75" t="s">
        <v>6432</v>
      </c>
      <c r="BQ1098" s="80">
        <v>45211</v>
      </c>
      <c r="BR1098" s="75" t="s">
        <v>6433</v>
      </c>
      <c r="BS1098" s="75" t="s">
        <v>1608</v>
      </c>
      <c r="BT1098" s="75">
        <v>40</v>
      </c>
      <c r="BU1098" s="75">
        <v>0</v>
      </c>
    </row>
    <row r="1099" ht="36" spans="27:73">
      <c r="AA1099" s="46">
        <v>1863760</v>
      </c>
      <c r="AB1099" s="44" t="s">
        <v>2745</v>
      </c>
      <c r="AC1099" s="44" t="s">
        <v>1623</v>
      </c>
      <c r="AD1099" s="45" t="s">
        <v>6434</v>
      </c>
      <c r="AE1099" s="44" t="s">
        <v>40</v>
      </c>
      <c r="AF1099" s="44">
        <v>100</v>
      </c>
      <c r="AG1099" s="44">
        <v>0</v>
      </c>
      <c r="AH1099" s="44">
        <f t="shared" si="156"/>
        <v>50</v>
      </c>
      <c r="AI1099" s="44" t="s">
        <v>6435</v>
      </c>
      <c r="AJ1099" s="50">
        <v>45564</v>
      </c>
      <c r="AK1099" s="49" t="s">
        <v>6436</v>
      </c>
      <c r="AL1099" s="44" t="s">
        <v>1608</v>
      </c>
      <c r="AQ1099" s="52"/>
      <c r="AR1099" s="52"/>
      <c r="AS1099" s="52"/>
      <c r="AT1099" s="52"/>
      <c r="AU1099" s="52"/>
      <c r="AV1099" s="52"/>
      <c r="AW1099" s="52"/>
      <c r="AX1099" s="52"/>
      <c r="AY1099" s="96"/>
      <c r="AZ1099" s="52"/>
      <c r="BJ1099" s="76">
        <v>1634627</v>
      </c>
      <c r="BK1099" s="75" t="s">
        <v>1572</v>
      </c>
      <c r="BL1099" s="75" t="s">
        <v>1623</v>
      </c>
      <c r="BM1099" s="75" t="s">
        <v>6437</v>
      </c>
      <c r="BN1099" s="77" t="s">
        <v>1342</v>
      </c>
      <c r="BO1099" s="78">
        <v>875</v>
      </c>
      <c r="BP1099" s="75" t="s">
        <v>6438</v>
      </c>
      <c r="BQ1099" s="80">
        <v>45212</v>
      </c>
      <c r="BR1099" s="75" t="s">
        <v>6439</v>
      </c>
      <c r="BS1099" s="75" t="s">
        <v>2199</v>
      </c>
      <c r="BT1099" s="75">
        <v>1150</v>
      </c>
      <c r="BU1099" s="75">
        <v>600</v>
      </c>
    </row>
    <row r="1100" ht="36" spans="27:73">
      <c r="AA1100" s="46">
        <v>1863760</v>
      </c>
      <c r="AB1100" s="44" t="s">
        <v>2745</v>
      </c>
      <c r="AC1100" s="44" t="s">
        <v>1623</v>
      </c>
      <c r="AD1100" s="45" t="s">
        <v>507</v>
      </c>
      <c r="AE1100" s="44" t="s">
        <v>3705</v>
      </c>
      <c r="AF1100" s="44">
        <v>400</v>
      </c>
      <c r="AG1100" s="44">
        <v>0</v>
      </c>
      <c r="AH1100" s="44">
        <f t="shared" si="156"/>
        <v>200</v>
      </c>
      <c r="AI1100" s="44" t="s">
        <v>6440</v>
      </c>
      <c r="AJ1100" s="50">
        <v>45564</v>
      </c>
      <c r="AK1100" s="49" t="s">
        <v>5506</v>
      </c>
      <c r="AL1100" s="44" t="s">
        <v>1608</v>
      </c>
      <c r="AQ1100" s="52"/>
      <c r="AR1100" s="52"/>
      <c r="AS1100" s="52"/>
      <c r="AT1100" s="52"/>
      <c r="AU1100" s="52"/>
      <c r="AV1100" s="52"/>
      <c r="AW1100" s="52"/>
      <c r="AX1100" s="52"/>
      <c r="AY1100" s="96"/>
      <c r="AZ1100" s="52"/>
      <c r="BJ1100" s="76">
        <v>1634627</v>
      </c>
      <c r="BK1100" s="75" t="s">
        <v>1572</v>
      </c>
      <c r="BL1100" s="75" t="s">
        <v>1623</v>
      </c>
      <c r="BM1100" s="75" t="s">
        <v>5133</v>
      </c>
      <c r="BN1100" s="77" t="s">
        <v>883</v>
      </c>
      <c r="BO1100" s="78">
        <v>450</v>
      </c>
      <c r="BP1100" s="75" t="s">
        <v>6441</v>
      </c>
      <c r="BQ1100" s="80">
        <v>45212</v>
      </c>
      <c r="BR1100" s="75" t="s">
        <v>5135</v>
      </c>
      <c r="BS1100" s="75" t="s">
        <v>2199</v>
      </c>
      <c r="BT1100" s="75">
        <v>900</v>
      </c>
      <c r="BU1100" s="75">
        <v>0</v>
      </c>
    </row>
    <row r="1101" ht="36" spans="27:73">
      <c r="AA1101" s="46">
        <v>1863760</v>
      </c>
      <c r="AB1101" s="44" t="s">
        <v>2745</v>
      </c>
      <c r="AC1101" s="44" t="s">
        <v>1623</v>
      </c>
      <c r="AD1101" s="45" t="s">
        <v>1202</v>
      </c>
      <c r="AE1101" s="44" t="s">
        <v>3710</v>
      </c>
      <c r="AF1101" s="44">
        <v>600</v>
      </c>
      <c r="AG1101" s="44">
        <v>0</v>
      </c>
      <c r="AH1101" s="44">
        <f t="shared" si="156"/>
        <v>300</v>
      </c>
      <c r="AI1101" s="44" t="s">
        <v>6442</v>
      </c>
      <c r="AJ1101" s="50">
        <v>45564</v>
      </c>
      <c r="AK1101" s="49" t="s">
        <v>4166</v>
      </c>
      <c r="AL1101" s="44" t="s">
        <v>1608</v>
      </c>
      <c r="AQ1101" s="52"/>
      <c r="AR1101" s="52"/>
      <c r="AS1101" s="52"/>
      <c r="AT1101" s="52"/>
      <c r="AU1101" s="52"/>
      <c r="AV1101" s="52"/>
      <c r="AW1101" s="52"/>
      <c r="AX1101" s="52"/>
      <c r="AY1101" s="96"/>
      <c r="AZ1101" s="52"/>
      <c r="BJ1101" s="76">
        <v>1634627</v>
      </c>
      <c r="BK1101" s="75" t="s">
        <v>1572</v>
      </c>
      <c r="BL1101" s="75" t="s">
        <v>1623</v>
      </c>
      <c r="BM1101" s="75" t="s">
        <v>416</v>
      </c>
      <c r="BN1101" s="77" t="s">
        <v>417</v>
      </c>
      <c r="BO1101" s="78">
        <v>1090</v>
      </c>
      <c r="BP1101" s="75" t="s">
        <v>6443</v>
      </c>
      <c r="BQ1101" s="80">
        <v>45212</v>
      </c>
      <c r="BR1101" s="75" t="s">
        <v>5131</v>
      </c>
      <c r="BS1101" s="75" t="s">
        <v>2199</v>
      </c>
      <c r="BT1101" s="75">
        <v>2180</v>
      </c>
      <c r="BU1101" s="75">
        <v>0</v>
      </c>
    </row>
    <row r="1102" ht="36" spans="27:73">
      <c r="AA1102" s="46">
        <v>1863760</v>
      </c>
      <c r="AB1102" s="44" t="s">
        <v>2745</v>
      </c>
      <c r="AC1102" s="44" t="s">
        <v>1623</v>
      </c>
      <c r="AD1102" s="45" t="s">
        <v>1192</v>
      </c>
      <c r="AE1102" s="44" t="s">
        <v>3209</v>
      </c>
      <c r="AF1102" s="44">
        <v>600</v>
      </c>
      <c r="AG1102" s="44">
        <v>0</v>
      </c>
      <c r="AH1102" s="44">
        <f t="shared" si="156"/>
        <v>300</v>
      </c>
      <c r="AI1102" s="44" t="s">
        <v>6444</v>
      </c>
      <c r="AJ1102" s="50">
        <v>45564</v>
      </c>
      <c r="AK1102" s="49" t="s">
        <v>5529</v>
      </c>
      <c r="AL1102" s="44" t="s">
        <v>1608</v>
      </c>
      <c r="AQ1102" s="52"/>
      <c r="AR1102" s="52"/>
      <c r="AS1102" s="52"/>
      <c r="AT1102" s="52"/>
      <c r="AU1102" s="52"/>
      <c r="AV1102" s="52"/>
      <c r="AW1102" s="52"/>
      <c r="AX1102" s="52"/>
      <c r="AY1102" s="96"/>
      <c r="AZ1102" s="52"/>
      <c r="BJ1102" s="76">
        <v>1634627</v>
      </c>
      <c r="BK1102" s="75" t="s">
        <v>1572</v>
      </c>
      <c r="BL1102" s="75" t="s">
        <v>1623</v>
      </c>
      <c r="BM1102" s="75" t="s">
        <v>1531</v>
      </c>
      <c r="BN1102" s="77" t="s">
        <v>1532</v>
      </c>
      <c r="BO1102" s="78">
        <v>200</v>
      </c>
      <c r="BP1102" s="75" t="s">
        <v>6445</v>
      </c>
      <c r="BQ1102" s="80">
        <v>45212</v>
      </c>
      <c r="BR1102" s="75" t="s">
        <v>5122</v>
      </c>
      <c r="BS1102" s="75" t="s">
        <v>2199</v>
      </c>
      <c r="BT1102" s="75">
        <v>400</v>
      </c>
      <c r="BU1102" s="75">
        <v>0</v>
      </c>
    </row>
    <row r="1103" ht="36" spans="27:73">
      <c r="AA1103" s="46">
        <v>1863760</v>
      </c>
      <c r="AB1103" s="44" t="s">
        <v>2745</v>
      </c>
      <c r="AC1103" s="44" t="s">
        <v>1623</v>
      </c>
      <c r="AD1103" s="45" t="s">
        <v>1200</v>
      </c>
      <c r="AE1103" s="44" t="s">
        <v>5602</v>
      </c>
      <c r="AF1103" s="44">
        <v>600</v>
      </c>
      <c r="AG1103" s="44">
        <v>0</v>
      </c>
      <c r="AH1103" s="44">
        <f t="shared" si="156"/>
        <v>300</v>
      </c>
      <c r="AI1103" s="44" t="s">
        <v>6446</v>
      </c>
      <c r="AJ1103" s="50">
        <v>45564</v>
      </c>
      <c r="AK1103" s="49" t="s">
        <v>5604</v>
      </c>
      <c r="AL1103" s="44" t="s">
        <v>1608</v>
      </c>
      <c r="AQ1103" s="52"/>
      <c r="AR1103" s="52"/>
      <c r="AS1103" s="52"/>
      <c r="AT1103" s="52"/>
      <c r="AU1103" s="52"/>
      <c r="AV1103" s="52"/>
      <c r="AW1103" s="52"/>
      <c r="AX1103" s="52"/>
      <c r="AY1103" s="96"/>
      <c r="AZ1103" s="52"/>
      <c r="BJ1103" s="76">
        <v>1634627</v>
      </c>
      <c r="BK1103" s="75" t="s">
        <v>1572</v>
      </c>
      <c r="BL1103" s="75" t="s">
        <v>1623</v>
      </c>
      <c r="BM1103" s="75" t="s">
        <v>863</v>
      </c>
      <c r="BN1103" s="77" t="s">
        <v>864</v>
      </c>
      <c r="BO1103" s="78">
        <v>750</v>
      </c>
      <c r="BP1103" s="75" t="s">
        <v>6447</v>
      </c>
      <c r="BQ1103" s="80">
        <v>45212</v>
      </c>
      <c r="BR1103" s="75" t="s">
        <v>3060</v>
      </c>
      <c r="BS1103" s="75" t="s">
        <v>2199</v>
      </c>
      <c r="BT1103" s="75">
        <v>1500</v>
      </c>
      <c r="BU1103" s="75">
        <v>0</v>
      </c>
    </row>
    <row r="1104" ht="40.5" spans="27:73">
      <c r="AA1104" s="46">
        <v>1863760</v>
      </c>
      <c r="AB1104" s="44" t="s">
        <v>2745</v>
      </c>
      <c r="AC1104" s="44" t="s">
        <v>1623</v>
      </c>
      <c r="AD1104" s="45" t="s">
        <v>3368</v>
      </c>
      <c r="AE1104" s="44" t="s">
        <v>3738</v>
      </c>
      <c r="AF1104" s="44">
        <v>720</v>
      </c>
      <c r="AG1104" s="44">
        <v>0</v>
      </c>
      <c r="AH1104" s="44">
        <f t="shared" si="156"/>
        <v>360</v>
      </c>
      <c r="AI1104" s="44" t="s">
        <v>6448</v>
      </c>
      <c r="AJ1104" s="50">
        <v>45564</v>
      </c>
      <c r="AK1104" s="49" t="s">
        <v>5558</v>
      </c>
      <c r="AL1104" s="44" t="s">
        <v>1608</v>
      </c>
      <c r="AQ1104" s="52"/>
      <c r="AR1104" s="52"/>
      <c r="AS1104" s="52"/>
      <c r="AT1104" s="52"/>
      <c r="AU1104" s="52"/>
      <c r="AV1104" s="52"/>
      <c r="AW1104" s="52"/>
      <c r="AX1104" s="52"/>
      <c r="AY1104" s="96"/>
      <c r="AZ1104" s="52"/>
      <c r="BJ1104" s="76">
        <v>1634627</v>
      </c>
      <c r="BK1104" s="75" t="s">
        <v>1572</v>
      </c>
      <c r="BL1104" s="75" t="s">
        <v>1623</v>
      </c>
      <c r="BM1104" s="75" t="s">
        <v>1496</v>
      </c>
      <c r="BN1104" s="77" t="s">
        <v>1497</v>
      </c>
      <c r="BO1104" s="78">
        <v>345</v>
      </c>
      <c r="BP1104" s="75" t="s">
        <v>6449</v>
      </c>
      <c r="BQ1104" s="80">
        <v>45212</v>
      </c>
      <c r="BR1104" s="75" t="s">
        <v>6450</v>
      </c>
      <c r="BS1104" s="75" t="s">
        <v>2199</v>
      </c>
      <c r="BT1104" s="75">
        <v>690</v>
      </c>
      <c r="BU1104" s="75">
        <v>0</v>
      </c>
    </row>
    <row r="1105" ht="40.5" spans="27:73">
      <c r="AA1105" s="46">
        <v>1863760</v>
      </c>
      <c r="AB1105" s="44" t="s">
        <v>2745</v>
      </c>
      <c r="AC1105" s="44" t="s">
        <v>1623</v>
      </c>
      <c r="AD1105" s="45" t="s">
        <v>1213</v>
      </c>
      <c r="AE1105" s="44" t="s">
        <v>3749</v>
      </c>
      <c r="AF1105" s="44">
        <v>600</v>
      </c>
      <c r="AG1105" s="44">
        <v>0</v>
      </c>
      <c r="AH1105" s="44">
        <f t="shared" si="156"/>
        <v>300</v>
      </c>
      <c r="AI1105" s="44" t="s">
        <v>6451</v>
      </c>
      <c r="AJ1105" s="50">
        <v>45564</v>
      </c>
      <c r="AK1105" s="49" t="s">
        <v>5501</v>
      </c>
      <c r="AL1105" s="44" t="s">
        <v>1608</v>
      </c>
      <c r="AQ1105" s="52"/>
      <c r="AR1105" s="52"/>
      <c r="AS1105" s="52"/>
      <c r="AT1105" s="52"/>
      <c r="AU1105" s="52"/>
      <c r="AV1105" s="52"/>
      <c r="AW1105" s="52"/>
      <c r="AX1105" s="52"/>
      <c r="AY1105" s="96"/>
      <c r="AZ1105" s="52"/>
      <c r="BJ1105" s="76">
        <v>1634627</v>
      </c>
      <c r="BK1105" s="75" t="s">
        <v>1572</v>
      </c>
      <c r="BL1105" s="75" t="s">
        <v>1623</v>
      </c>
      <c r="BM1105" s="75" t="s">
        <v>1038</v>
      </c>
      <c r="BN1105" s="77" t="s">
        <v>1039</v>
      </c>
      <c r="BO1105" s="78">
        <v>200</v>
      </c>
      <c r="BP1105" s="75" t="s">
        <v>6452</v>
      </c>
      <c r="BQ1105" s="80">
        <v>45212</v>
      </c>
      <c r="BR1105" s="75" t="s">
        <v>6453</v>
      </c>
      <c r="BS1105" s="75" t="s">
        <v>2199</v>
      </c>
      <c r="BT1105" s="75">
        <v>400</v>
      </c>
      <c r="BU1105" s="75">
        <v>0</v>
      </c>
    </row>
    <row r="1106" ht="36" spans="27:73">
      <c r="AA1106" s="46">
        <v>1863760</v>
      </c>
      <c r="AB1106" s="44" t="s">
        <v>2745</v>
      </c>
      <c r="AC1106" s="44" t="s">
        <v>1623</v>
      </c>
      <c r="AD1106" s="45" t="s">
        <v>4115</v>
      </c>
      <c r="AE1106" s="44" t="s">
        <v>40</v>
      </c>
      <c r="AF1106" s="44">
        <v>500</v>
      </c>
      <c r="AG1106" s="44">
        <v>0</v>
      </c>
      <c r="AH1106" s="44">
        <f t="shared" si="156"/>
        <v>250</v>
      </c>
      <c r="AI1106" s="44" t="s">
        <v>6454</v>
      </c>
      <c r="AJ1106" s="50">
        <v>45564</v>
      </c>
      <c r="AK1106" s="49" t="s">
        <v>6455</v>
      </c>
      <c r="AL1106" s="44" t="s">
        <v>1608</v>
      </c>
      <c r="AQ1106" s="52"/>
      <c r="AR1106" s="52"/>
      <c r="AS1106" s="52"/>
      <c r="AT1106" s="52"/>
      <c r="AU1106" s="52"/>
      <c r="AV1106" s="52"/>
      <c r="AW1106" s="52"/>
      <c r="AX1106" s="52"/>
      <c r="AY1106" s="96"/>
      <c r="AZ1106" s="52"/>
      <c r="BJ1106" s="76">
        <v>1634627</v>
      </c>
      <c r="BK1106" s="75" t="s">
        <v>1572</v>
      </c>
      <c r="BL1106" s="75" t="s">
        <v>1623</v>
      </c>
      <c r="BM1106" s="75" t="s">
        <v>1428</v>
      </c>
      <c r="BN1106" s="77" t="s">
        <v>1429</v>
      </c>
      <c r="BO1106" s="78">
        <v>250</v>
      </c>
      <c r="BP1106" s="75" t="s">
        <v>6456</v>
      </c>
      <c r="BQ1106" s="80">
        <v>45212</v>
      </c>
      <c r="BR1106" s="75" t="s">
        <v>5147</v>
      </c>
      <c r="BS1106" s="75" t="s">
        <v>2199</v>
      </c>
      <c r="BT1106" s="75">
        <v>500</v>
      </c>
      <c r="BU1106" s="75">
        <v>0</v>
      </c>
    </row>
    <row r="1107" ht="36" spans="27:73">
      <c r="AA1107" s="46">
        <v>1863760</v>
      </c>
      <c r="AB1107" s="44" t="s">
        <v>2745</v>
      </c>
      <c r="AC1107" s="44" t="s">
        <v>1623</v>
      </c>
      <c r="AD1107" s="45" t="s">
        <v>807</v>
      </c>
      <c r="AE1107" s="44" t="s">
        <v>808</v>
      </c>
      <c r="AF1107" s="44">
        <v>300</v>
      </c>
      <c r="AG1107" s="44">
        <v>0</v>
      </c>
      <c r="AH1107" s="44">
        <f t="shared" si="156"/>
        <v>150</v>
      </c>
      <c r="AI1107" s="44" t="s">
        <v>6457</v>
      </c>
      <c r="AJ1107" s="50">
        <v>45564</v>
      </c>
      <c r="AK1107" s="49" t="s">
        <v>6458</v>
      </c>
      <c r="AL1107" s="44" t="s">
        <v>1608</v>
      </c>
      <c r="AQ1107" s="52"/>
      <c r="AR1107" s="52"/>
      <c r="AS1107" s="52"/>
      <c r="AT1107" s="52"/>
      <c r="AU1107" s="52"/>
      <c r="AV1107" s="52"/>
      <c r="AW1107" s="52"/>
      <c r="AX1107" s="52"/>
      <c r="AY1107" s="96"/>
      <c r="AZ1107" s="52"/>
      <c r="BJ1107" s="76">
        <v>1634627</v>
      </c>
      <c r="BK1107" s="75" t="s">
        <v>1572</v>
      </c>
      <c r="BL1107" s="75" t="s">
        <v>1623</v>
      </c>
      <c r="BM1107" s="75" t="s">
        <v>5159</v>
      </c>
      <c r="BN1107" s="77" t="s">
        <v>716</v>
      </c>
      <c r="BO1107" s="78">
        <v>400</v>
      </c>
      <c r="BP1107" s="75" t="s">
        <v>6459</v>
      </c>
      <c r="BQ1107" s="80">
        <v>45212</v>
      </c>
      <c r="BR1107" s="75" t="s">
        <v>5161</v>
      </c>
      <c r="BS1107" s="75" t="s">
        <v>2199</v>
      </c>
      <c r="BT1107" s="75">
        <v>800</v>
      </c>
      <c r="BU1107" s="75">
        <v>0</v>
      </c>
    </row>
    <row r="1108" ht="36" spans="27:73">
      <c r="AA1108" s="46">
        <v>1863760</v>
      </c>
      <c r="AB1108" s="44" t="s">
        <v>2745</v>
      </c>
      <c r="AC1108" s="44" t="s">
        <v>1623</v>
      </c>
      <c r="AD1108" s="45" t="s">
        <v>805</v>
      </c>
      <c r="AE1108" s="44" t="s">
        <v>40</v>
      </c>
      <c r="AF1108" s="44">
        <v>600</v>
      </c>
      <c r="AG1108" s="44">
        <v>0</v>
      </c>
      <c r="AH1108" s="44">
        <f t="shared" si="156"/>
        <v>300</v>
      </c>
      <c r="AI1108" s="44" t="s">
        <v>6460</v>
      </c>
      <c r="AJ1108" s="50">
        <v>45564</v>
      </c>
      <c r="AK1108" s="49" t="s">
        <v>6388</v>
      </c>
      <c r="AL1108" s="44" t="s">
        <v>1608</v>
      </c>
      <c r="AQ1108" s="52"/>
      <c r="AR1108" s="52"/>
      <c r="AS1108" s="52"/>
      <c r="AT1108" s="52"/>
      <c r="AU1108" s="52"/>
      <c r="AV1108" s="52"/>
      <c r="AW1108" s="52"/>
      <c r="AX1108" s="52"/>
      <c r="AY1108" s="96"/>
      <c r="AZ1108" s="52"/>
      <c r="BJ1108" s="76">
        <v>1634627</v>
      </c>
      <c r="BK1108" s="75" t="s">
        <v>1572</v>
      </c>
      <c r="BL1108" s="75" t="s">
        <v>1623</v>
      </c>
      <c r="BM1108" s="75" t="s">
        <v>3368</v>
      </c>
      <c r="BN1108" s="77" t="s">
        <v>737</v>
      </c>
      <c r="BO1108" s="78">
        <v>400</v>
      </c>
      <c r="BP1108" s="75" t="s">
        <v>6461</v>
      </c>
      <c r="BQ1108" s="80">
        <v>45212</v>
      </c>
      <c r="BR1108" s="75" t="s">
        <v>5156</v>
      </c>
      <c r="BS1108" s="75" t="s">
        <v>2199</v>
      </c>
      <c r="BT1108" s="75">
        <v>800</v>
      </c>
      <c r="BU1108" s="75">
        <v>0</v>
      </c>
    </row>
    <row r="1109" ht="36" spans="27:73">
      <c r="AA1109" s="46">
        <v>1863760</v>
      </c>
      <c r="AB1109" s="44" t="s">
        <v>2745</v>
      </c>
      <c r="AC1109" s="44" t="s">
        <v>1623</v>
      </c>
      <c r="AD1109" s="45" t="s">
        <v>3233</v>
      </c>
      <c r="AE1109" s="44" t="s">
        <v>3812</v>
      </c>
      <c r="AF1109" s="44">
        <v>600</v>
      </c>
      <c r="AG1109" s="44">
        <v>0</v>
      </c>
      <c r="AH1109" s="44">
        <f t="shared" si="156"/>
        <v>300</v>
      </c>
      <c r="AI1109" s="44" t="s">
        <v>6462</v>
      </c>
      <c r="AJ1109" s="50">
        <v>45564</v>
      </c>
      <c r="AK1109" s="49" t="s">
        <v>5497</v>
      </c>
      <c r="AL1109" s="44" t="s">
        <v>1608</v>
      </c>
      <c r="AQ1109" s="52"/>
      <c r="AR1109" s="52"/>
      <c r="AS1109" s="52"/>
      <c r="AT1109" s="52"/>
      <c r="AU1109" s="52"/>
      <c r="AV1109" s="52"/>
      <c r="AW1109" s="52"/>
      <c r="AX1109" s="52"/>
      <c r="AY1109" s="96"/>
      <c r="AZ1109" s="52"/>
      <c r="BJ1109" s="76">
        <v>1634627</v>
      </c>
      <c r="BK1109" s="75" t="s">
        <v>1572</v>
      </c>
      <c r="BL1109" s="75" t="s">
        <v>1623</v>
      </c>
      <c r="BM1109" s="75" t="s">
        <v>409</v>
      </c>
      <c r="BN1109" s="77" t="s">
        <v>5138</v>
      </c>
      <c r="BO1109" s="78">
        <v>400</v>
      </c>
      <c r="BP1109" s="75" t="s">
        <v>6463</v>
      </c>
      <c r="BQ1109" s="80">
        <v>45212</v>
      </c>
      <c r="BR1109" s="75" t="s">
        <v>5140</v>
      </c>
      <c r="BS1109" s="75" t="s">
        <v>2199</v>
      </c>
      <c r="BT1109" s="75">
        <v>800</v>
      </c>
      <c r="BU1109" s="75">
        <v>0</v>
      </c>
    </row>
    <row r="1110" ht="40.5" spans="27:73">
      <c r="AA1110" s="46">
        <v>1863760</v>
      </c>
      <c r="AB1110" s="44" t="s">
        <v>2745</v>
      </c>
      <c r="AC1110" s="44" t="s">
        <v>1623</v>
      </c>
      <c r="AD1110" s="45" t="s">
        <v>3825</v>
      </c>
      <c r="AE1110" s="44" t="s">
        <v>6464</v>
      </c>
      <c r="AF1110" s="44">
        <v>300</v>
      </c>
      <c r="AG1110" s="44">
        <v>0</v>
      </c>
      <c r="AH1110" s="44">
        <f t="shared" si="156"/>
        <v>150</v>
      </c>
      <c r="AI1110" s="44" t="s">
        <v>6465</v>
      </c>
      <c r="AJ1110" s="50">
        <v>45564</v>
      </c>
      <c r="AK1110" s="49" t="s">
        <v>6388</v>
      </c>
      <c r="AL1110" s="44" t="s">
        <v>1608</v>
      </c>
      <c r="AQ1110" s="52"/>
      <c r="AR1110" s="52"/>
      <c r="AS1110" s="52"/>
      <c r="AT1110" s="52"/>
      <c r="AU1110" s="52"/>
      <c r="AV1110" s="52"/>
      <c r="AW1110" s="52"/>
      <c r="AX1110" s="52"/>
      <c r="AY1110" s="96"/>
      <c r="AZ1110" s="52"/>
      <c r="BJ1110" s="76">
        <v>1634627</v>
      </c>
      <c r="BK1110" s="75" t="s">
        <v>1572</v>
      </c>
      <c r="BL1110" s="75" t="s">
        <v>1623</v>
      </c>
      <c r="BM1110" s="75" t="s">
        <v>779</v>
      </c>
      <c r="BN1110" s="77" t="s">
        <v>780</v>
      </c>
      <c r="BO1110" s="78">
        <v>425</v>
      </c>
      <c r="BP1110" s="75" t="s">
        <v>6466</v>
      </c>
      <c r="BQ1110" s="80">
        <v>45212</v>
      </c>
      <c r="BR1110" s="75" t="s">
        <v>5173</v>
      </c>
      <c r="BS1110" s="75" t="s">
        <v>2199</v>
      </c>
      <c r="BT1110" s="75">
        <v>850</v>
      </c>
      <c r="BU1110" s="75">
        <v>0</v>
      </c>
    </row>
    <row r="1111" ht="40.5" spans="27:73">
      <c r="AA1111" s="46">
        <v>1863760</v>
      </c>
      <c r="AB1111" s="44" t="s">
        <v>2745</v>
      </c>
      <c r="AC1111" s="44" t="s">
        <v>1623</v>
      </c>
      <c r="AD1111" s="45" t="s">
        <v>4346</v>
      </c>
      <c r="AE1111" s="44" t="s">
        <v>3653</v>
      </c>
      <c r="AF1111" s="44">
        <v>720</v>
      </c>
      <c r="AG1111" s="44">
        <v>0</v>
      </c>
      <c r="AH1111" s="44">
        <f t="shared" si="156"/>
        <v>360</v>
      </c>
      <c r="AI1111" s="44" t="s">
        <v>6467</v>
      </c>
      <c r="AJ1111" s="50">
        <v>45564</v>
      </c>
      <c r="AK1111" s="49" t="s">
        <v>5590</v>
      </c>
      <c r="AL1111" s="44" t="s">
        <v>1608</v>
      </c>
      <c r="AQ1111" s="52"/>
      <c r="AR1111" s="52"/>
      <c r="AS1111" s="52"/>
      <c r="AT1111" s="52"/>
      <c r="AU1111" s="52"/>
      <c r="AV1111" s="52"/>
      <c r="AW1111" s="52"/>
      <c r="AX1111" s="52"/>
      <c r="AY1111" s="96"/>
      <c r="AZ1111" s="52"/>
      <c r="BJ1111" s="76">
        <v>1634627</v>
      </c>
      <c r="BK1111" s="75" t="s">
        <v>1572</v>
      </c>
      <c r="BL1111" s="75" t="s">
        <v>1623</v>
      </c>
      <c r="BM1111" s="75" t="s">
        <v>2321</v>
      </c>
      <c r="BN1111" s="77" t="s">
        <v>5175</v>
      </c>
      <c r="BO1111" s="78">
        <v>200</v>
      </c>
      <c r="BP1111" s="75" t="s">
        <v>6468</v>
      </c>
      <c r="BQ1111" s="80">
        <v>45212</v>
      </c>
      <c r="BR1111" s="75" t="s">
        <v>5177</v>
      </c>
      <c r="BS1111" s="75" t="s">
        <v>2199</v>
      </c>
      <c r="BT1111" s="75">
        <v>400</v>
      </c>
      <c r="BU1111" s="75">
        <v>0</v>
      </c>
    </row>
    <row r="1112" ht="36" spans="27:73">
      <c r="AA1112" s="46">
        <v>1863760</v>
      </c>
      <c r="AB1112" s="44" t="s">
        <v>2745</v>
      </c>
      <c r="AC1112" s="44" t="s">
        <v>1623</v>
      </c>
      <c r="AD1112" s="45" t="s">
        <v>3430</v>
      </c>
      <c r="AE1112" s="44" t="s">
        <v>40</v>
      </c>
      <c r="AF1112" s="44">
        <v>350</v>
      </c>
      <c r="AG1112" s="44">
        <v>0</v>
      </c>
      <c r="AH1112" s="44">
        <f t="shared" si="156"/>
        <v>175</v>
      </c>
      <c r="AI1112" s="44" t="s">
        <v>6469</v>
      </c>
      <c r="AJ1112" s="50">
        <v>45564</v>
      </c>
      <c r="AK1112" s="49" t="s">
        <v>6470</v>
      </c>
      <c r="AL1112" s="44" t="s">
        <v>1608</v>
      </c>
      <c r="AQ1112" s="52"/>
      <c r="AR1112" s="52"/>
      <c r="AS1112" s="52"/>
      <c r="AT1112" s="52"/>
      <c r="AU1112" s="52"/>
      <c r="AV1112" s="52"/>
      <c r="AW1112" s="52"/>
      <c r="AX1112" s="52"/>
      <c r="AY1112" s="96"/>
      <c r="AZ1112" s="52"/>
      <c r="BJ1112" s="76">
        <v>1634627</v>
      </c>
      <c r="BK1112" s="75" t="s">
        <v>1572</v>
      </c>
      <c r="BL1112" s="75" t="s">
        <v>1623</v>
      </c>
      <c r="BM1112" s="75" t="s">
        <v>904</v>
      </c>
      <c r="BN1112" s="77" t="s">
        <v>5184</v>
      </c>
      <c r="BO1112" s="78">
        <v>400</v>
      </c>
      <c r="BP1112" s="75" t="s">
        <v>6471</v>
      </c>
      <c r="BQ1112" s="80">
        <v>45212</v>
      </c>
      <c r="BR1112" s="75" t="s">
        <v>5186</v>
      </c>
      <c r="BS1112" s="75" t="s">
        <v>2199</v>
      </c>
      <c r="BT1112" s="75">
        <v>800</v>
      </c>
      <c r="BU1112" s="75">
        <v>0</v>
      </c>
    </row>
    <row r="1113" ht="36" spans="27:73">
      <c r="AA1113" s="46">
        <v>1863760</v>
      </c>
      <c r="AB1113" s="44" t="s">
        <v>2745</v>
      </c>
      <c r="AC1113" s="44" t="s">
        <v>1623</v>
      </c>
      <c r="AD1113" s="45" t="s">
        <v>5560</v>
      </c>
      <c r="AE1113" s="44" t="s">
        <v>40</v>
      </c>
      <c r="AF1113" s="44">
        <v>200</v>
      </c>
      <c r="AG1113" s="44">
        <v>0</v>
      </c>
      <c r="AH1113" s="44">
        <f t="shared" si="156"/>
        <v>100</v>
      </c>
      <c r="AI1113" s="44" t="s">
        <v>6472</v>
      </c>
      <c r="AJ1113" s="50">
        <v>45564</v>
      </c>
      <c r="AK1113" s="49" t="s">
        <v>6473</v>
      </c>
      <c r="AL1113" s="44" t="s">
        <v>1608</v>
      </c>
      <c r="AQ1113" s="52"/>
      <c r="AR1113" s="52"/>
      <c r="AS1113" s="52"/>
      <c r="AT1113" s="52"/>
      <c r="AU1113" s="52"/>
      <c r="AV1113" s="52"/>
      <c r="AW1113" s="52"/>
      <c r="AX1113" s="52"/>
      <c r="AY1113" s="96"/>
      <c r="AZ1113" s="52"/>
      <c r="BJ1113" s="76">
        <v>1634627</v>
      </c>
      <c r="BK1113" s="75" t="s">
        <v>1572</v>
      </c>
      <c r="BL1113" s="75" t="s">
        <v>1623</v>
      </c>
      <c r="BM1113" s="75" t="s">
        <v>1223</v>
      </c>
      <c r="BN1113" s="77" t="s">
        <v>1224</v>
      </c>
      <c r="BO1113" s="78">
        <v>300</v>
      </c>
      <c r="BP1113" s="75" t="s">
        <v>6474</v>
      </c>
      <c r="BQ1113" s="80">
        <v>45212</v>
      </c>
      <c r="BR1113" s="75" t="s">
        <v>5189</v>
      </c>
      <c r="BS1113" s="75" t="s">
        <v>2199</v>
      </c>
      <c r="BT1113" s="75">
        <v>600</v>
      </c>
      <c r="BU1113" s="75">
        <v>0</v>
      </c>
    </row>
    <row r="1114" ht="36" spans="27:73">
      <c r="AA1114" s="46">
        <v>1863760</v>
      </c>
      <c r="AB1114" s="44" t="s">
        <v>2745</v>
      </c>
      <c r="AC1114" s="44" t="s">
        <v>1623</v>
      </c>
      <c r="AD1114" s="45" t="s">
        <v>600</v>
      </c>
      <c r="AE1114" s="44" t="s">
        <v>601</v>
      </c>
      <c r="AF1114" s="44">
        <v>300</v>
      </c>
      <c r="AG1114" s="44">
        <v>0</v>
      </c>
      <c r="AH1114" s="44">
        <f t="shared" si="156"/>
        <v>150</v>
      </c>
      <c r="AI1114" s="44" t="s">
        <v>6475</v>
      </c>
      <c r="AJ1114" s="50">
        <v>45564</v>
      </c>
      <c r="AK1114" s="49" t="s">
        <v>6476</v>
      </c>
      <c r="AL1114" s="44" t="s">
        <v>1608</v>
      </c>
      <c r="AQ1114" s="52"/>
      <c r="AR1114" s="52"/>
      <c r="AS1114" s="52"/>
      <c r="AT1114" s="52"/>
      <c r="AU1114" s="52"/>
      <c r="AV1114" s="52"/>
      <c r="AW1114" s="52"/>
      <c r="AX1114" s="52"/>
      <c r="AY1114" s="96"/>
      <c r="AZ1114" s="52"/>
      <c r="BJ1114" s="76">
        <v>1634627</v>
      </c>
      <c r="BK1114" s="75" t="s">
        <v>1572</v>
      </c>
      <c r="BL1114" s="75" t="s">
        <v>1623</v>
      </c>
      <c r="BM1114" s="75" t="s">
        <v>1531</v>
      </c>
      <c r="BN1114" s="77" t="s">
        <v>1532</v>
      </c>
      <c r="BO1114" s="78">
        <v>200</v>
      </c>
      <c r="BP1114" s="75" t="s">
        <v>6477</v>
      </c>
      <c r="BQ1114" s="80">
        <v>45212</v>
      </c>
      <c r="BR1114" s="75" t="s">
        <v>5192</v>
      </c>
      <c r="BS1114" s="75" t="s">
        <v>2199</v>
      </c>
      <c r="BT1114" s="75">
        <v>400</v>
      </c>
      <c r="BU1114" s="75">
        <v>0</v>
      </c>
    </row>
    <row r="1115" ht="40.5" spans="27:73">
      <c r="AA1115" s="46">
        <v>1863760</v>
      </c>
      <c r="AB1115" s="44" t="s">
        <v>2745</v>
      </c>
      <c r="AC1115" s="44" t="s">
        <v>1623</v>
      </c>
      <c r="AD1115" s="45" t="s">
        <v>4198</v>
      </c>
      <c r="AE1115" s="44" t="s">
        <v>4199</v>
      </c>
      <c r="AF1115" s="44">
        <v>600</v>
      </c>
      <c r="AG1115" s="44">
        <v>0</v>
      </c>
      <c r="AH1115" s="44">
        <f t="shared" si="156"/>
        <v>300</v>
      </c>
      <c r="AI1115" s="44" t="s">
        <v>6478</v>
      </c>
      <c r="AJ1115" s="50">
        <v>45564</v>
      </c>
      <c r="AK1115" s="49" t="s">
        <v>5536</v>
      </c>
      <c r="AL1115" s="44" t="s">
        <v>1608</v>
      </c>
      <c r="AQ1115" s="52"/>
      <c r="AR1115" s="52"/>
      <c r="AS1115" s="52"/>
      <c r="AT1115" s="52"/>
      <c r="AU1115" s="52"/>
      <c r="AV1115" s="52"/>
      <c r="AW1115" s="52"/>
      <c r="AX1115" s="52"/>
      <c r="AY1115" s="96"/>
      <c r="AZ1115" s="52"/>
      <c r="BJ1115" s="76">
        <v>1634627</v>
      </c>
      <c r="BK1115" s="75" t="s">
        <v>1572</v>
      </c>
      <c r="BL1115" s="75" t="s">
        <v>1623</v>
      </c>
      <c r="BM1115" s="75" t="s">
        <v>338</v>
      </c>
      <c r="BN1115" s="77" t="s">
        <v>339</v>
      </c>
      <c r="BO1115" s="78">
        <v>300</v>
      </c>
      <c r="BP1115" s="75" t="s">
        <v>6479</v>
      </c>
      <c r="BQ1115" s="80">
        <v>45212</v>
      </c>
      <c r="BR1115" s="75" t="s">
        <v>5195</v>
      </c>
      <c r="BS1115" s="75" t="s">
        <v>2199</v>
      </c>
      <c r="BT1115" s="75">
        <v>600</v>
      </c>
      <c r="BU1115" s="75">
        <v>0</v>
      </c>
    </row>
    <row r="1116" ht="36" spans="27:73">
      <c r="AA1116" s="46">
        <v>1863760</v>
      </c>
      <c r="AB1116" s="44" t="s">
        <v>2745</v>
      </c>
      <c r="AC1116" s="44" t="s">
        <v>1623</v>
      </c>
      <c r="AD1116" s="45" t="s">
        <v>6480</v>
      </c>
      <c r="AE1116" s="44" t="s">
        <v>1206</v>
      </c>
      <c r="AF1116" s="44">
        <v>200</v>
      </c>
      <c r="AG1116" s="44">
        <v>0</v>
      </c>
      <c r="AH1116" s="44">
        <f t="shared" si="156"/>
        <v>100</v>
      </c>
      <c r="AI1116" s="44" t="s">
        <v>6481</v>
      </c>
      <c r="AJ1116" s="50">
        <v>45564</v>
      </c>
      <c r="AK1116" s="49" t="s">
        <v>6482</v>
      </c>
      <c r="AL1116" s="44" t="s">
        <v>1608</v>
      </c>
      <c r="AQ1116" s="52"/>
      <c r="AR1116" s="52"/>
      <c r="AS1116" s="52"/>
      <c r="AT1116" s="52"/>
      <c r="AU1116" s="52"/>
      <c r="AV1116" s="52"/>
      <c r="AW1116" s="52"/>
      <c r="AX1116" s="52"/>
      <c r="AY1116" s="96"/>
      <c r="AZ1116" s="52"/>
      <c r="BJ1116" s="76">
        <v>1634627</v>
      </c>
      <c r="BK1116" s="75" t="s">
        <v>1572</v>
      </c>
      <c r="BL1116" s="75" t="s">
        <v>1623</v>
      </c>
      <c r="BM1116" s="75" t="s">
        <v>5197</v>
      </c>
      <c r="BN1116" s="77" t="s">
        <v>5198</v>
      </c>
      <c r="BO1116" s="78">
        <v>1800</v>
      </c>
      <c r="BP1116" s="75" t="s">
        <v>6483</v>
      </c>
      <c r="BQ1116" s="80">
        <v>45212</v>
      </c>
      <c r="BR1116" s="75" t="s">
        <v>5200</v>
      </c>
      <c r="BS1116" s="75" t="s">
        <v>2199</v>
      </c>
      <c r="BT1116" s="75">
        <v>3600</v>
      </c>
      <c r="BU1116" s="75">
        <v>0</v>
      </c>
    </row>
    <row r="1117" ht="36" spans="27:73">
      <c r="AA1117" s="46">
        <v>1863760</v>
      </c>
      <c r="AB1117" s="44" t="s">
        <v>2745</v>
      </c>
      <c r="AC1117" s="44" t="s">
        <v>1623</v>
      </c>
      <c r="AD1117" s="45" t="s">
        <v>6484</v>
      </c>
      <c r="AE1117" s="44" t="s">
        <v>40</v>
      </c>
      <c r="AF1117" s="44">
        <v>200</v>
      </c>
      <c r="AG1117" s="44">
        <v>0</v>
      </c>
      <c r="AH1117" s="44">
        <f t="shared" si="156"/>
        <v>100</v>
      </c>
      <c r="AI1117" s="44" t="s">
        <v>6485</v>
      </c>
      <c r="AJ1117" s="50">
        <v>45564</v>
      </c>
      <c r="AK1117" s="49" t="s">
        <v>6486</v>
      </c>
      <c r="AL1117" s="44" t="s">
        <v>1608</v>
      </c>
      <c r="AQ1117" s="52"/>
      <c r="AR1117" s="52"/>
      <c r="AS1117" s="52"/>
      <c r="AT1117" s="52"/>
      <c r="AU1117" s="52"/>
      <c r="AV1117" s="52"/>
      <c r="AW1117" s="52"/>
      <c r="AX1117" s="52"/>
      <c r="AY1117" s="96"/>
      <c r="AZ1117" s="52"/>
      <c r="BJ1117" s="76">
        <v>1634627</v>
      </c>
      <c r="BK1117" s="75" t="s">
        <v>1572</v>
      </c>
      <c r="BL1117" s="75" t="s">
        <v>1623</v>
      </c>
      <c r="BM1117" s="75" t="s">
        <v>1481</v>
      </c>
      <c r="BN1117" s="77" t="s">
        <v>1482</v>
      </c>
      <c r="BO1117" s="78">
        <v>1200</v>
      </c>
      <c r="BP1117" s="75" t="s">
        <v>6487</v>
      </c>
      <c r="BQ1117" s="80">
        <v>45212</v>
      </c>
      <c r="BR1117" s="75" t="s">
        <v>5203</v>
      </c>
      <c r="BS1117" s="75" t="s">
        <v>2199</v>
      </c>
      <c r="BT1117" s="75">
        <v>2400</v>
      </c>
      <c r="BU1117" s="75">
        <v>0</v>
      </c>
    </row>
    <row r="1118" ht="36" spans="27:73">
      <c r="AA1118" s="46">
        <v>1863760</v>
      </c>
      <c r="AB1118" s="44" t="s">
        <v>2745</v>
      </c>
      <c r="AC1118" s="44" t="s">
        <v>1623</v>
      </c>
      <c r="AD1118" s="45" t="s">
        <v>6488</v>
      </c>
      <c r="AE1118" s="44" t="s">
        <v>40</v>
      </c>
      <c r="AF1118" s="44">
        <v>100</v>
      </c>
      <c r="AG1118" s="44">
        <v>0</v>
      </c>
      <c r="AH1118" s="44">
        <f t="shared" si="156"/>
        <v>50</v>
      </c>
      <c r="AI1118" s="44" t="s">
        <v>6489</v>
      </c>
      <c r="AJ1118" s="50">
        <v>45564</v>
      </c>
      <c r="AK1118" s="49" t="s">
        <v>6490</v>
      </c>
      <c r="AL1118" s="44" t="s">
        <v>1608</v>
      </c>
      <c r="AQ1118" s="52"/>
      <c r="AR1118" s="52"/>
      <c r="AS1118" s="52"/>
      <c r="AT1118" s="52"/>
      <c r="AU1118" s="52"/>
      <c r="AV1118" s="52"/>
      <c r="AW1118" s="52"/>
      <c r="AX1118" s="52"/>
      <c r="AY1118" s="96"/>
      <c r="AZ1118" s="52"/>
      <c r="BJ1118" s="76">
        <v>1634627</v>
      </c>
      <c r="BK1118" s="75" t="s">
        <v>1572</v>
      </c>
      <c r="BL1118" s="75" t="s">
        <v>1623</v>
      </c>
      <c r="BM1118" s="75" t="s">
        <v>1310</v>
      </c>
      <c r="BN1118" s="77" t="s">
        <v>1313</v>
      </c>
      <c r="BO1118" s="78">
        <v>2140</v>
      </c>
      <c r="BP1118" s="75" t="s">
        <v>6491</v>
      </c>
      <c r="BQ1118" s="80">
        <v>45212</v>
      </c>
      <c r="BR1118" s="75" t="s">
        <v>3050</v>
      </c>
      <c r="BS1118" s="75" t="s">
        <v>2199</v>
      </c>
      <c r="BT1118" s="75">
        <v>4280</v>
      </c>
      <c r="BU1118" s="75">
        <v>0</v>
      </c>
    </row>
    <row r="1119" ht="48" spans="27:73">
      <c r="AA1119" s="46">
        <v>1863760</v>
      </c>
      <c r="AB1119" s="44" t="s">
        <v>2745</v>
      </c>
      <c r="AC1119" s="44" t="s">
        <v>1623</v>
      </c>
      <c r="AD1119" s="45" t="s">
        <v>1399</v>
      </c>
      <c r="AE1119" s="44" t="s">
        <v>3743</v>
      </c>
      <c r="AF1119" s="44">
        <v>300</v>
      </c>
      <c r="AG1119" s="44">
        <v>0</v>
      </c>
      <c r="AH1119" s="44">
        <f t="shared" si="156"/>
        <v>150</v>
      </c>
      <c r="AI1119" s="44" t="s">
        <v>6492</v>
      </c>
      <c r="AJ1119" s="50">
        <v>45564</v>
      </c>
      <c r="AK1119" s="49" t="s">
        <v>5637</v>
      </c>
      <c r="AL1119" s="44" t="s">
        <v>1608</v>
      </c>
      <c r="AQ1119" s="52"/>
      <c r="AR1119" s="52"/>
      <c r="AS1119" s="52"/>
      <c r="AT1119" s="52"/>
      <c r="AU1119" s="52"/>
      <c r="AV1119" s="52"/>
      <c r="AW1119" s="52"/>
      <c r="AX1119" s="52"/>
      <c r="AY1119" s="96"/>
      <c r="AZ1119" s="52"/>
      <c r="BJ1119" s="76">
        <v>1634627</v>
      </c>
      <c r="BK1119" s="75" t="s">
        <v>1572</v>
      </c>
      <c r="BL1119" s="75" t="s">
        <v>1623</v>
      </c>
      <c r="BM1119" s="75" t="s">
        <v>3048</v>
      </c>
      <c r="BN1119" s="77" t="s">
        <v>1313</v>
      </c>
      <c r="BO1119" s="78">
        <v>245</v>
      </c>
      <c r="BP1119" s="75" t="s">
        <v>6493</v>
      </c>
      <c r="BQ1119" s="80">
        <v>45212</v>
      </c>
      <c r="BR1119" s="75" t="s">
        <v>3050</v>
      </c>
      <c r="BS1119" s="75" t="s">
        <v>2199</v>
      </c>
      <c r="BT1119" s="75">
        <v>490</v>
      </c>
      <c r="BU1119" s="75">
        <v>0</v>
      </c>
    </row>
    <row r="1120" ht="36" spans="27:73">
      <c r="AA1120" s="46">
        <v>1863760</v>
      </c>
      <c r="AB1120" s="44" t="s">
        <v>2745</v>
      </c>
      <c r="AC1120" s="44" t="s">
        <v>1623</v>
      </c>
      <c r="AD1120" s="45" t="s">
        <v>3728</v>
      </c>
      <c r="AE1120" s="44" t="s">
        <v>3729</v>
      </c>
      <c r="AF1120" s="44">
        <v>700</v>
      </c>
      <c r="AG1120" s="44">
        <v>0</v>
      </c>
      <c r="AH1120" s="44">
        <f t="shared" si="156"/>
        <v>350</v>
      </c>
      <c r="AI1120" s="44" t="s">
        <v>6494</v>
      </c>
      <c r="AJ1120" s="50">
        <v>45564</v>
      </c>
      <c r="AK1120" s="49" t="s">
        <v>5622</v>
      </c>
      <c r="AL1120" s="44" t="s">
        <v>1608</v>
      </c>
      <c r="AQ1120" s="52"/>
      <c r="AR1120" s="52"/>
      <c r="AS1120" s="52"/>
      <c r="AT1120" s="52"/>
      <c r="AU1120" s="52"/>
      <c r="AV1120" s="52"/>
      <c r="AW1120" s="52"/>
      <c r="AX1120" s="52"/>
      <c r="AY1120" s="96"/>
      <c r="AZ1120" s="52"/>
      <c r="BJ1120" s="76">
        <v>1634627</v>
      </c>
      <c r="BK1120" s="75" t="s">
        <v>1572</v>
      </c>
      <c r="BL1120" s="75" t="s">
        <v>1623</v>
      </c>
      <c r="BM1120" s="75" t="s">
        <v>1333</v>
      </c>
      <c r="BN1120" s="77" t="s">
        <v>1334</v>
      </c>
      <c r="BO1120" s="78">
        <v>890</v>
      </c>
      <c r="BP1120" s="75" t="s">
        <v>6495</v>
      </c>
      <c r="BQ1120" s="80">
        <v>45212</v>
      </c>
      <c r="BR1120" s="75" t="s">
        <v>5227</v>
      </c>
      <c r="BS1120" s="75" t="s">
        <v>2199</v>
      </c>
      <c r="BT1120" s="75">
        <v>1780</v>
      </c>
      <c r="BU1120" s="75">
        <v>0</v>
      </c>
    </row>
    <row r="1121" ht="72" spans="27:73">
      <c r="AA1121" s="46">
        <v>1863760</v>
      </c>
      <c r="AB1121" s="44" t="s">
        <v>2745</v>
      </c>
      <c r="AC1121" s="44" t="s">
        <v>1623</v>
      </c>
      <c r="AD1121" s="45" t="s">
        <v>4088</v>
      </c>
      <c r="AE1121" s="44" t="s">
        <v>5626</v>
      </c>
      <c r="AF1121" s="44">
        <v>800</v>
      </c>
      <c r="AG1121" s="44">
        <v>0</v>
      </c>
      <c r="AH1121" s="44">
        <f t="shared" si="156"/>
        <v>400</v>
      </c>
      <c r="AI1121" s="44" t="s">
        <v>6496</v>
      </c>
      <c r="AJ1121" s="50">
        <v>45564</v>
      </c>
      <c r="AK1121" s="49" t="s">
        <v>5628</v>
      </c>
      <c r="AL1121" s="44" t="s">
        <v>1608</v>
      </c>
      <c r="AQ1121" s="52"/>
      <c r="AR1121" s="52"/>
      <c r="AS1121" s="52"/>
      <c r="AT1121" s="52"/>
      <c r="AU1121" s="52"/>
      <c r="AV1121" s="52"/>
      <c r="AW1121" s="52"/>
      <c r="AX1121" s="52"/>
      <c r="AY1121" s="96"/>
      <c r="AZ1121" s="52"/>
      <c r="BJ1121" s="76">
        <v>1634627</v>
      </c>
      <c r="BK1121" s="75" t="s">
        <v>1572</v>
      </c>
      <c r="BL1121" s="75" t="s">
        <v>1623</v>
      </c>
      <c r="BM1121" s="75" t="s">
        <v>5230</v>
      </c>
      <c r="BN1121" s="77" t="s">
        <v>1334</v>
      </c>
      <c r="BO1121" s="78">
        <v>1045</v>
      </c>
      <c r="BP1121" s="75" t="s">
        <v>6497</v>
      </c>
      <c r="BQ1121" s="80">
        <v>45212</v>
      </c>
      <c r="BR1121" s="75" t="s">
        <v>5227</v>
      </c>
      <c r="BS1121" s="75" t="s">
        <v>2199</v>
      </c>
      <c r="BT1121" s="75">
        <v>2090</v>
      </c>
      <c r="BU1121" s="75">
        <v>0</v>
      </c>
    </row>
    <row r="1122" ht="36" spans="27:73">
      <c r="AA1122" s="46">
        <v>1863760</v>
      </c>
      <c r="AB1122" s="44" t="s">
        <v>2745</v>
      </c>
      <c r="AC1122" s="44" t="s">
        <v>1623</v>
      </c>
      <c r="AD1122" s="45" t="s">
        <v>5631</v>
      </c>
      <c r="AE1122" s="44" t="s">
        <v>4139</v>
      </c>
      <c r="AF1122" s="44">
        <v>600</v>
      </c>
      <c r="AG1122" s="44">
        <v>0</v>
      </c>
      <c r="AH1122" s="44">
        <f t="shared" si="156"/>
        <v>300</v>
      </c>
      <c r="AI1122" s="44" t="s">
        <v>6498</v>
      </c>
      <c r="AJ1122" s="50">
        <v>45564</v>
      </c>
      <c r="AK1122" s="49" t="s">
        <v>5633</v>
      </c>
      <c r="AL1122" s="44" t="s">
        <v>1608</v>
      </c>
      <c r="AQ1122" s="52"/>
      <c r="AR1122" s="52"/>
      <c r="AS1122" s="52"/>
      <c r="AT1122" s="52"/>
      <c r="AU1122" s="52"/>
      <c r="AV1122" s="52"/>
      <c r="AW1122" s="52"/>
      <c r="AX1122" s="52"/>
      <c r="AY1122" s="96"/>
      <c r="AZ1122" s="52"/>
      <c r="BJ1122" s="76">
        <v>1634627</v>
      </c>
      <c r="BK1122" s="75" t="s">
        <v>1572</v>
      </c>
      <c r="BL1122" s="75" t="s">
        <v>1623</v>
      </c>
      <c r="BM1122" s="75" t="s">
        <v>6499</v>
      </c>
      <c r="BN1122" s="77" t="s">
        <v>1093</v>
      </c>
      <c r="BO1122" s="78">
        <v>295</v>
      </c>
      <c r="BP1122" s="75" t="s">
        <v>6500</v>
      </c>
      <c r="BQ1122" s="80">
        <v>45212</v>
      </c>
      <c r="BR1122" s="75" t="s">
        <v>6501</v>
      </c>
      <c r="BS1122" s="75" t="s">
        <v>2199</v>
      </c>
      <c r="BT1122" s="75">
        <v>590</v>
      </c>
      <c r="BU1122" s="75">
        <v>0</v>
      </c>
    </row>
    <row r="1123" ht="40.5" spans="27:73">
      <c r="AA1123" s="46">
        <v>1863761</v>
      </c>
      <c r="AB1123" s="44" t="s">
        <v>2745</v>
      </c>
      <c r="AC1123" s="44" t="s">
        <v>1623</v>
      </c>
      <c r="AD1123" s="45" t="s">
        <v>141</v>
      </c>
      <c r="AE1123" s="44" t="s">
        <v>5611</v>
      </c>
      <c r="AF1123" s="44">
        <v>600</v>
      </c>
      <c r="AG1123" s="44">
        <v>0</v>
      </c>
      <c r="AH1123" s="44">
        <f t="shared" si="156"/>
        <v>300</v>
      </c>
      <c r="AI1123" s="44" t="s">
        <v>6502</v>
      </c>
      <c r="AJ1123" s="50">
        <v>45564</v>
      </c>
      <c r="AK1123" s="49" t="s">
        <v>5613</v>
      </c>
      <c r="AL1123" s="44" t="s">
        <v>1608</v>
      </c>
      <c r="AQ1123" s="52"/>
      <c r="AR1123" s="52"/>
      <c r="AS1123" s="52"/>
      <c r="AT1123" s="52"/>
      <c r="AU1123" s="52"/>
      <c r="AV1123" s="52"/>
      <c r="AW1123" s="52"/>
      <c r="AX1123" s="52"/>
      <c r="AY1123" s="96"/>
      <c r="AZ1123" s="52"/>
      <c r="BJ1123" s="76">
        <v>1636413</v>
      </c>
      <c r="BK1123" s="75" t="s">
        <v>1572</v>
      </c>
      <c r="BL1123" s="75" t="s">
        <v>1605</v>
      </c>
      <c r="BM1123" s="75" t="s">
        <v>1873</v>
      </c>
      <c r="BN1123" s="77" t="s">
        <v>5502</v>
      </c>
      <c r="BO1123" s="78">
        <v>350</v>
      </c>
      <c r="BP1123" s="75" t="s">
        <v>6503</v>
      </c>
      <c r="BQ1123" s="80">
        <v>45216</v>
      </c>
      <c r="BR1123" s="75" t="s">
        <v>6504</v>
      </c>
      <c r="BS1123" s="75" t="s">
        <v>1613</v>
      </c>
      <c r="BT1123" s="75">
        <v>700</v>
      </c>
      <c r="BU1123" s="75">
        <v>0</v>
      </c>
    </row>
    <row r="1124" ht="40.5" spans="27:73">
      <c r="AA1124" s="46">
        <v>1863761</v>
      </c>
      <c r="AB1124" s="44" t="s">
        <v>2745</v>
      </c>
      <c r="AC1124" s="44" t="s">
        <v>1623</v>
      </c>
      <c r="AD1124" s="45" t="s">
        <v>3698</v>
      </c>
      <c r="AE1124" s="44" t="s">
        <v>3699</v>
      </c>
      <c r="AF1124" s="44">
        <v>600</v>
      </c>
      <c r="AG1124" s="44">
        <v>0</v>
      </c>
      <c r="AH1124" s="44">
        <f t="shared" si="156"/>
        <v>300</v>
      </c>
      <c r="AI1124" s="44" t="s">
        <v>6505</v>
      </c>
      <c r="AJ1124" s="50">
        <v>45564</v>
      </c>
      <c r="AK1124" s="49" t="s">
        <v>5608</v>
      </c>
      <c r="AL1124" s="44" t="s">
        <v>1608</v>
      </c>
      <c r="AQ1124" s="52"/>
      <c r="AR1124" s="52"/>
      <c r="AS1124" s="52"/>
      <c r="AT1124" s="52"/>
      <c r="AU1124" s="52"/>
      <c r="AV1124" s="52"/>
      <c r="AW1124" s="52"/>
      <c r="AX1124" s="52"/>
      <c r="AY1124" s="96"/>
      <c r="AZ1124" s="52"/>
      <c r="BJ1124" s="76">
        <v>1637019</v>
      </c>
      <c r="BK1124" s="75" t="s">
        <v>1572</v>
      </c>
      <c r="BL1124" s="75" t="s">
        <v>1605</v>
      </c>
      <c r="BM1124" s="75" t="s">
        <v>1220</v>
      </c>
      <c r="BN1124" s="77" t="s">
        <v>1221</v>
      </c>
      <c r="BO1124" s="78">
        <v>40</v>
      </c>
      <c r="BP1124" s="75" t="s">
        <v>6506</v>
      </c>
      <c r="BQ1124" s="80">
        <v>45217</v>
      </c>
      <c r="BR1124" s="75" t="s">
        <v>6507</v>
      </c>
      <c r="BS1124" s="75" t="s">
        <v>1880</v>
      </c>
      <c r="BT1124" s="75">
        <v>80</v>
      </c>
      <c r="BU1124" s="75">
        <v>0</v>
      </c>
    </row>
    <row r="1125" ht="36" spans="27:73">
      <c r="AA1125" s="46">
        <v>1863772</v>
      </c>
      <c r="AB1125" s="44" t="s">
        <v>2745</v>
      </c>
      <c r="AC1125" s="44" t="s">
        <v>1623</v>
      </c>
      <c r="AD1125" s="45" t="s">
        <v>345</v>
      </c>
      <c r="AE1125" s="44" t="s">
        <v>3251</v>
      </c>
      <c r="AF1125" s="44">
        <v>600</v>
      </c>
      <c r="AG1125" s="44">
        <v>0</v>
      </c>
      <c r="AH1125" s="44">
        <f t="shared" si="156"/>
        <v>300</v>
      </c>
      <c r="AI1125" s="44" t="s">
        <v>6508</v>
      </c>
      <c r="AJ1125" s="50">
        <v>45564</v>
      </c>
      <c r="AK1125" s="49" t="s">
        <v>5618</v>
      </c>
      <c r="AL1125" s="44" t="s">
        <v>1608</v>
      </c>
      <c r="AQ1125" s="52"/>
      <c r="AR1125" s="52"/>
      <c r="AS1125" s="52"/>
      <c r="AT1125" s="52"/>
      <c r="AU1125" s="52"/>
      <c r="AV1125" s="52"/>
      <c r="AW1125" s="52"/>
      <c r="AX1125" s="52"/>
      <c r="AY1125" s="96"/>
      <c r="AZ1125" s="52"/>
      <c r="BJ1125" s="76">
        <v>1639658</v>
      </c>
      <c r="BK1125" s="75" t="s">
        <v>1572</v>
      </c>
      <c r="BL1125" s="75" t="s">
        <v>1623</v>
      </c>
      <c r="BM1125" s="75" t="s">
        <v>380</v>
      </c>
      <c r="BN1125" s="77" t="s">
        <v>5314</v>
      </c>
      <c r="BO1125" s="78">
        <v>595</v>
      </c>
      <c r="BP1125" s="75" t="s">
        <v>6509</v>
      </c>
      <c r="BQ1125" s="80">
        <v>45222</v>
      </c>
      <c r="BR1125" s="75" t="s">
        <v>5331</v>
      </c>
      <c r="BS1125" s="75" t="s">
        <v>1608</v>
      </c>
      <c r="BT1125" s="75">
        <v>590</v>
      </c>
      <c r="BU1125" s="75">
        <v>600</v>
      </c>
    </row>
    <row r="1126" ht="36" spans="27:73">
      <c r="AA1126" s="46">
        <v>1866117</v>
      </c>
      <c r="AB1126" s="44" t="s">
        <v>1572</v>
      </c>
      <c r="AC1126" s="44" t="s">
        <v>1605</v>
      </c>
      <c r="AD1126" s="45" t="s">
        <v>380</v>
      </c>
      <c r="AE1126" s="44" t="s">
        <v>383</v>
      </c>
      <c r="AF1126" s="44">
        <v>420</v>
      </c>
      <c r="AG1126" s="44">
        <v>0</v>
      </c>
      <c r="AH1126" s="44">
        <f t="shared" si="156"/>
        <v>210</v>
      </c>
      <c r="AI1126" s="44" t="s">
        <v>6510</v>
      </c>
      <c r="AJ1126" s="50">
        <v>45573</v>
      </c>
      <c r="AK1126" s="49" t="s">
        <v>6511</v>
      </c>
      <c r="AL1126" s="44" t="s">
        <v>1608</v>
      </c>
      <c r="AQ1126" s="52"/>
      <c r="AR1126" s="52"/>
      <c r="AS1126" s="52"/>
      <c r="AT1126" s="52"/>
      <c r="AU1126" s="52"/>
      <c r="AV1126" s="52"/>
      <c r="AW1126" s="52"/>
      <c r="AX1126" s="52"/>
      <c r="AY1126" s="96"/>
      <c r="AZ1126" s="52"/>
      <c r="BJ1126" s="76">
        <v>1639658</v>
      </c>
      <c r="BK1126" s="75" t="s">
        <v>1572</v>
      </c>
      <c r="BL1126" s="75" t="s">
        <v>1623</v>
      </c>
      <c r="BM1126" s="75" t="s">
        <v>380</v>
      </c>
      <c r="BN1126" s="77" t="s">
        <v>5323</v>
      </c>
      <c r="BO1126" s="78">
        <v>295</v>
      </c>
      <c r="BP1126" s="75" t="s">
        <v>6512</v>
      </c>
      <c r="BQ1126" s="80">
        <v>45222</v>
      </c>
      <c r="BR1126" s="75" t="s">
        <v>5325</v>
      </c>
      <c r="BS1126" s="75" t="s">
        <v>1608</v>
      </c>
      <c r="BT1126" s="75">
        <v>590</v>
      </c>
      <c r="BU1126" s="75">
        <v>0</v>
      </c>
    </row>
    <row r="1127" ht="36" spans="27:73">
      <c r="AA1127" s="46">
        <v>1866117</v>
      </c>
      <c r="AB1127" s="44" t="s">
        <v>1572</v>
      </c>
      <c r="AC1127" s="44" t="s">
        <v>1605</v>
      </c>
      <c r="AD1127" s="45" t="s">
        <v>380</v>
      </c>
      <c r="AE1127" s="44" t="s">
        <v>383</v>
      </c>
      <c r="AF1127" s="44">
        <v>420</v>
      </c>
      <c r="AG1127" s="44">
        <v>0</v>
      </c>
      <c r="AH1127" s="44">
        <f t="shared" si="156"/>
        <v>210</v>
      </c>
      <c r="AI1127" s="44" t="s">
        <v>6513</v>
      </c>
      <c r="AJ1127" s="50">
        <v>45573</v>
      </c>
      <c r="AK1127" s="49" t="s">
        <v>6514</v>
      </c>
      <c r="AL1127" s="44" t="s">
        <v>1608</v>
      </c>
      <c r="AQ1127" s="52"/>
      <c r="AR1127" s="52"/>
      <c r="AS1127" s="52"/>
      <c r="AT1127" s="52"/>
      <c r="AU1127" s="52"/>
      <c r="AV1127" s="52"/>
      <c r="AW1127" s="52"/>
      <c r="AX1127" s="52"/>
      <c r="AY1127" s="96"/>
      <c r="AZ1127" s="52"/>
      <c r="BJ1127" s="76">
        <v>1639658</v>
      </c>
      <c r="BK1127" s="75" t="s">
        <v>1572</v>
      </c>
      <c r="BL1127" s="75" t="s">
        <v>1623</v>
      </c>
      <c r="BM1127" s="75" t="s">
        <v>380</v>
      </c>
      <c r="BN1127" s="77" t="s">
        <v>5314</v>
      </c>
      <c r="BO1127" s="78">
        <v>295</v>
      </c>
      <c r="BP1127" s="75" t="s">
        <v>6515</v>
      </c>
      <c r="BQ1127" s="80">
        <v>45222</v>
      </c>
      <c r="BR1127" s="75" t="s">
        <v>5320</v>
      </c>
      <c r="BS1127" s="75" t="s">
        <v>1608</v>
      </c>
      <c r="BT1127" s="75">
        <v>590</v>
      </c>
      <c r="BU1127" s="75">
        <v>0</v>
      </c>
    </row>
    <row r="1128" ht="36" spans="27:73">
      <c r="AA1128" s="46">
        <v>1866117</v>
      </c>
      <c r="AB1128" s="44" t="s">
        <v>1572</v>
      </c>
      <c r="AC1128" s="44" t="s">
        <v>1605</v>
      </c>
      <c r="AD1128" s="45" t="s">
        <v>380</v>
      </c>
      <c r="AE1128" s="44" t="s">
        <v>4000</v>
      </c>
      <c r="AF1128" s="44">
        <v>350</v>
      </c>
      <c r="AG1128" s="44">
        <v>0</v>
      </c>
      <c r="AH1128" s="44">
        <f t="shared" si="156"/>
        <v>175</v>
      </c>
      <c r="AI1128" s="44" t="s">
        <v>6516</v>
      </c>
      <c r="AJ1128" s="50">
        <v>45573</v>
      </c>
      <c r="AK1128" s="49" t="s">
        <v>6517</v>
      </c>
      <c r="AL1128" s="44" t="s">
        <v>1608</v>
      </c>
      <c r="AQ1128" s="52"/>
      <c r="AR1128" s="52"/>
      <c r="AS1128" s="52"/>
      <c r="AT1128" s="52"/>
      <c r="AU1128" s="52"/>
      <c r="AV1128" s="52"/>
      <c r="AW1128" s="52"/>
      <c r="AX1128" s="52"/>
      <c r="AY1128" s="96"/>
      <c r="AZ1128" s="52"/>
      <c r="BJ1128" s="76">
        <v>1639658</v>
      </c>
      <c r="BK1128" s="75" t="s">
        <v>1572</v>
      </c>
      <c r="BL1128" s="75" t="s">
        <v>1623</v>
      </c>
      <c r="BM1128" s="75" t="s">
        <v>380</v>
      </c>
      <c r="BN1128" s="77" t="s">
        <v>1672</v>
      </c>
      <c r="BO1128" s="78">
        <v>245</v>
      </c>
      <c r="BP1128" s="75" t="s">
        <v>6518</v>
      </c>
      <c r="BQ1128" s="80">
        <v>45222</v>
      </c>
      <c r="BR1128" s="75" t="s">
        <v>6519</v>
      </c>
      <c r="BS1128" s="75" t="s">
        <v>1608</v>
      </c>
      <c r="BT1128" s="75">
        <v>490</v>
      </c>
      <c r="BU1128" s="75">
        <v>0</v>
      </c>
    </row>
    <row r="1129" ht="36" spans="27:73">
      <c r="AA1129" s="46">
        <v>1866117</v>
      </c>
      <c r="AB1129" s="44" t="s">
        <v>1572</v>
      </c>
      <c r="AC1129" s="44" t="s">
        <v>1605</v>
      </c>
      <c r="AD1129" s="45" t="s">
        <v>5774</v>
      </c>
      <c r="AE1129" s="44" t="s">
        <v>377</v>
      </c>
      <c r="AF1129" s="44">
        <v>390</v>
      </c>
      <c r="AG1129" s="44">
        <v>0</v>
      </c>
      <c r="AH1129" s="44">
        <f t="shared" si="156"/>
        <v>195</v>
      </c>
      <c r="AI1129" s="44" t="s">
        <v>6520</v>
      </c>
      <c r="AJ1129" s="50">
        <v>45573</v>
      </c>
      <c r="AK1129" s="49" t="s">
        <v>6521</v>
      </c>
      <c r="AL1129" s="44" t="s">
        <v>1608</v>
      </c>
      <c r="AQ1129" s="52"/>
      <c r="AR1129" s="52"/>
      <c r="AS1129" s="52"/>
      <c r="AT1129" s="52"/>
      <c r="AU1129" s="52"/>
      <c r="AV1129" s="52"/>
      <c r="AW1129" s="52"/>
      <c r="AX1129" s="52"/>
      <c r="AY1129" s="96"/>
      <c r="AZ1129" s="52"/>
      <c r="BJ1129" s="76">
        <v>1639658</v>
      </c>
      <c r="BK1129" s="75" t="s">
        <v>1572</v>
      </c>
      <c r="BL1129" s="75" t="s">
        <v>1623</v>
      </c>
      <c r="BM1129" s="75" t="s">
        <v>380</v>
      </c>
      <c r="BN1129" s="77" t="s">
        <v>1672</v>
      </c>
      <c r="BO1129" s="78">
        <v>245</v>
      </c>
      <c r="BP1129" s="75" t="s">
        <v>6522</v>
      </c>
      <c r="BQ1129" s="80">
        <v>45222</v>
      </c>
      <c r="BR1129" s="75" t="s">
        <v>6523</v>
      </c>
      <c r="BS1129" s="75" t="s">
        <v>1608</v>
      </c>
      <c r="BT1129" s="75">
        <v>490</v>
      </c>
      <c r="BU1129" s="75">
        <v>0</v>
      </c>
    </row>
    <row r="1130" ht="36" spans="27:73">
      <c r="AA1130" s="46">
        <v>1866117</v>
      </c>
      <c r="AB1130" s="44" t="s">
        <v>1572</v>
      </c>
      <c r="AC1130" s="44" t="s">
        <v>1605</v>
      </c>
      <c r="AD1130" s="45" t="s">
        <v>1138</v>
      </c>
      <c r="AE1130" s="44" t="s">
        <v>1895</v>
      </c>
      <c r="AF1130" s="44">
        <v>90</v>
      </c>
      <c r="AG1130" s="44">
        <v>0</v>
      </c>
      <c r="AH1130" s="44">
        <f t="shared" si="156"/>
        <v>45</v>
      </c>
      <c r="AI1130" s="44" t="s">
        <v>6524</v>
      </c>
      <c r="AJ1130" s="50">
        <v>45573</v>
      </c>
      <c r="AK1130" s="49" t="s">
        <v>6525</v>
      </c>
      <c r="AL1130" s="44" t="s">
        <v>1613</v>
      </c>
      <c r="AQ1130" s="52"/>
      <c r="AR1130" s="52"/>
      <c r="AS1130" s="52"/>
      <c r="AT1130" s="52"/>
      <c r="AU1130" s="52"/>
      <c r="AV1130" s="52"/>
      <c r="AW1130" s="52"/>
      <c r="AX1130" s="52"/>
      <c r="AY1130" s="96"/>
      <c r="AZ1130" s="52"/>
      <c r="BJ1130" s="76">
        <v>1639658</v>
      </c>
      <c r="BK1130" s="75" t="s">
        <v>1572</v>
      </c>
      <c r="BL1130" s="75" t="s">
        <v>1623</v>
      </c>
      <c r="BM1130" s="75" t="s">
        <v>380</v>
      </c>
      <c r="BN1130" s="77" t="s">
        <v>1672</v>
      </c>
      <c r="BO1130" s="78">
        <v>245</v>
      </c>
      <c r="BP1130" s="75" t="s">
        <v>6526</v>
      </c>
      <c r="BQ1130" s="80">
        <v>45222</v>
      </c>
      <c r="BR1130" s="75" t="s">
        <v>6527</v>
      </c>
      <c r="BS1130" s="75" t="s">
        <v>1608</v>
      </c>
      <c r="BT1130" s="75">
        <v>490</v>
      </c>
      <c r="BU1130" s="75">
        <v>0</v>
      </c>
    </row>
    <row r="1131" ht="36" spans="27:73">
      <c r="AA1131" s="46">
        <v>1866117</v>
      </c>
      <c r="AB1131" s="44" t="s">
        <v>1572</v>
      </c>
      <c r="AC1131" s="44" t="s">
        <v>1605</v>
      </c>
      <c r="AD1131" s="45" t="s">
        <v>626</v>
      </c>
      <c r="AE1131" s="44" t="s">
        <v>627</v>
      </c>
      <c r="AF1131" s="44">
        <v>300</v>
      </c>
      <c r="AG1131" s="44">
        <v>0</v>
      </c>
      <c r="AH1131" s="44">
        <f t="shared" si="156"/>
        <v>150</v>
      </c>
      <c r="AI1131" s="44" t="s">
        <v>6528</v>
      </c>
      <c r="AJ1131" s="50">
        <v>45573</v>
      </c>
      <c r="AK1131" s="49" t="s">
        <v>6529</v>
      </c>
      <c r="AL1131" s="44" t="s">
        <v>1671</v>
      </c>
      <c r="AQ1131" s="52"/>
      <c r="AR1131" s="52"/>
      <c r="AS1131" s="52"/>
      <c r="AT1131" s="52"/>
      <c r="AU1131" s="52"/>
      <c r="AV1131" s="52"/>
      <c r="AW1131" s="52"/>
      <c r="AX1131" s="52"/>
      <c r="AY1131" s="96"/>
      <c r="AZ1131" s="52"/>
      <c r="BJ1131" s="76">
        <v>1639658</v>
      </c>
      <c r="BK1131" s="75" t="s">
        <v>1572</v>
      </c>
      <c r="BL1131" s="75" t="s">
        <v>1623</v>
      </c>
      <c r="BM1131" s="75" t="s">
        <v>380</v>
      </c>
      <c r="BN1131" s="77" t="s">
        <v>1672</v>
      </c>
      <c r="BO1131" s="78">
        <v>245</v>
      </c>
      <c r="BP1131" s="75" t="s">
        <v>6530</v>
      </c>
      <c r="BQ1131" s="80">
        <v>45222</v>
      </c>
      <c r="BR1131" s="75" t="s">
        <v>6531</v>
      </c>
      <c r="BS1131" s="75" t="s">
        <v>1608</v>
      </c>
      <c r="BT1131" s="75">
        <v>490</v>
      </c>
      <c r="BU1131" s="75">
        <v>0</v>
      </c>
    </row>
    <row r="1132" ht="40.5" spans="27:73">
      <c r="AA1132" s="46">
        <v>1868372</v>
      </c>
      <c r="AB1132" s="44" t="s">
        <v>1572</v>
      </c>
      <c r="AC1132" s="44" t="s">
        <v>1605</v>
      </c>
      <c r="AD1132" s="45" t="s">
        <v>6532</v>
      </c>
      <c r="AE1132" s="44" t="s">
        <v>40</v>
      </c>
      <c r="AF1132" s="44">
        <v>200</v>
      </c>
      <c r="AG1132" s="44">
        <v>0</v>
      </c>
      <c r="AH1132" s="44">
        <f t="shared" si="156"/>
        <v>100</v>
      </c>
      <c r="AI1132" s="44" t="s">
        <v>6533</v>
      </c>
      <c r="AJ1132" s="50">
        <v>45575</v>
      </c>
      <c r="AK1132" s="49" t="s">
        <v>6534</v>
      </c>
      <c r="AL1132" s="44" t="s">
        <v>1671</v>
      </c>
      <c r="AQ1132" s="52"/>
      <c r="AR1132" s="52"/>
      <c r="AS1132" s="52"/>
      <c r="AT1132" s="52"/>
      <c r="AU1132" s="52"/>
      <c r="AV1132" s="52"/>
      <c r="AW1132" s="52"/>
      <c r="AX1132" s="52"/>
      <c r="AY1132" s="96"/>
      <c r="AZ1132" s="52"/>
      <c r="BJ1132" s="76">
        <v>1639658</v>
      </c>
      <c r="BK1132" s="75" t="s">
        <v>1572</v>
      </c>
      <c r="BL1132" s="75" t="s">
        <v>1623</v>
      </c>
      <c r="BM1132" s="75" t="s">
        <v>380</v>
      </c>
      <c r="BN1132" s="77" t="s">
        <v>1672</v>
      </c>
      <c r="BO1132" s="78">
        <v>245</v>
      </c>
      <c r="BP1132" s="75" t="s">
        <v>6535</v>
      </c>
      <c r="BQ1132" s="80">
        <v>45222</v>
      </c>
      <c r="BR1132" s="75" t="s">
        <v>6536</v>
      </c>
      <c r="BS1132" s="75" t="s">
        <v>1608</v>
      </c>
      <c r="BT1132" s="75">
        <v>490</v>
      </c>
      <c r="BU1132" s="75">
        <v>0</v>
      </c>
    </row>
    <row r="1133" ht="40.5" spans="27:73">
      <c r="AA1133" s="46">
        <v>1868372</v>
      </c>
      <c r="AB1133" s="44" t="s">
        <v>1572</v>
      </c>
      <c r="AC1133" s="44" t="s">
        <v>1605</v>
      </c>
      <c r="AD1133" s="45" t="s">
        <v>6537</v>
      </c>
      <c r="AE1133" s="44" t="s">
        <v>6538</v>
      </c>
      <c r="AF1133" s="44">
        <v>90</v>
      </c>
      <c r="AG1133" s="44">
        <v>0</v>
      </c>
      <c r="AH1133" s="44">
        <f t="shared" si="156"/>
        <v>45</v>
      </c>
      <c r="AI1133" s="44" t="s">
        <v>6539</v>
      </c>
      <c r="AJ1133" s="50">
        <v>45575</v>
      </c>
      <c r="AK1133" s="49" t="s">
        <v>6540</v>
      </c>
      <c r="AL1133" s="44" t="s">
        <v>1671</v>
      </c>
      <c r="AQ1133" s="52"/>
      <c r="AR1133" s="52"/>
      <c r="AS1133" s="52"/>
      <c r="AT1133" s="52"/>
      <c r="AU1133" s="52"/>
      <c r="AV1133" s="52"/>
      <c r="AW1133" s="52"/>
      <c r="AX1133" s="52"/>
      <c r="AY1133" s="96"/>
      <c r="AZ1133" s="52"/>
      <c r="BJ1133" s="76">
        <v>1639658</v>
      </c>
      <c r="BK1133" s="75" t="s">
        <v>1572</v>
      </c>
      <c r="BL1133" s="75" t="s">
        <v>1623</v>
      </c>
      <c r="BM1133" s="75" t="s">
        <v>371</v>
      </c>
      <c r="BN1133" s="77" t="s">
        <v>372</v>
      </c>
      <c r="BO1133" s="78">
        <v>245</v>
      </c>
      <c r="BP1133" s="75" t="s">
        <v>6541</v>
      </c>
      <c r="BQ1133" s="80">
        <v>45222</v>
      </c>
      <c r="BR1133" s="75" t="s">
        <v>6542</v>
      </c>
      <c r="BS1133" s="75" t="s">
        <v>1608</v>
      </c>
      <c r="BT1133" s="75">
        <v>490</v>
      </c>
      <c r="BU1133" s="75">
        <v>0</v>
      </c>
    </row>
    <row r="1134" ht="40.5" spans="27:73">
      <c r="AA1134" s="46">
        <v>1868439</v>
      </c>
      <c r="AB1134" s="44" t="s">
        <v>1572</v>
      </c>
      <c r="AC1134" s="44" t="s">
        <v>1605</v>
      </c>
      <c r="AD1134" s="45" t="s">
        <v>6543</v>
      </c>
      <c r="AE1134" s="44" t="s">
        <v>763</v>
      </c>
      <c r="AF1134" s="44">
        <v>510</v>
      </c>
      <c r="AG1134" s="44">
        <v>0</v>
      </c>
      <c r="AH1134" s="44">
        <f t="shared" si="156"/>
        <v>255</v>
      </c>
      <c r="AI1134" s="44" t="s">
        <v>6544</v>
      </c>
      <c r="AJ1134" s="50">
        <v>45575</v>
      </c>
      <c r="AK1134" s="49" t="s">
        <v>6545</v>
      </c>
      <c r="AL1134" s="44" t="s">
        <v>1613</v>
      </c>
      <c r="AQ1134" s="52"/>
      <c r="AR1134" s="52"/>
      <c r="AS1134" s="52"/>
      <c r="AT1134" s="52"/>
      <c r="AU1134" s="52"/>
      <c r="AV1134" s="52"/>
      <c r="AW1134" s="52"/>
      <c r="AX1134" s="52"/>
      <c r="AY1134" s="96"/>
      <c r="AZ1134" s="52"/>
      <c r="BJ1134" s="76">
        <v>1639658</v>
      </c>
      <c r="BK1134" s="75" t="s">
        <v>1572</v>
      </c>
      <c r="BL1134" s="75" t="s">
        <v>1623</v>
      </c>
      <c r="BM1134" s="75" t="s">
        <v>380</v>
      </c>
      <c r="BN1134" s="77" t="s">
        <v>1672</v>
      </c>
      <c r="BO1134" s="78">
        <v>245</v>
      </c>
      <c r="BP1134" s="75" t="s">
        <v>6546</v>
      </c>
      <c r="BQ1134" s="80">
        <v>45222</v>
      </c>
      <c r="BR1134" s="75" t="s">
        <v>6547</v>
      </c>
      <c r="BS1134" s="75" t="s">
        <v>1608</v>
      </c>
      <c r="BT1134" s="75">
        <v>490</v>
      </c>
      <c r="BU1134" s="75">
        <v>0</v>
      </c>
    </row>
    <row r="1135" ht="40.5" spans="27:73">
      <c r="AA1135" s="46">
        <v>1868439</v>
      </c>
      <c r="AB1135" s="44" t="s">
        <v>1572</v>
      </c>
      <c r="AC1135" s="44" t="s">
        <v>1605</v>
      </c>
      <c r="AD1135" s="45" t="s">
        <v>6548</v>
      </c>
      <c r="AE1135" s="44" t="s">
        <v>6549</v>
      </c>
      <c r="AF1135" s="44">
        <v>490</v>
      </c>
      <c r="AG1135" s="44">
        <v>0</v>
      </c>
      <c r="AH1135" s="44">
        <f t="shared" si="156"/>
        <v>245</v>
      </c>
      <c r="AI1135" s="44" t="s">
        <v>6550</v>
      </c>
      <c r="AJ1135" s="50">
        <v>45575</v>
      </c>
      <c r="AK1135" s="49" t="s">
        <v>6551</v>
      </c>
      <c r="AL1135" s="44" t="s">
        <v>1613</v>
      </c>
      <c r="AQ1135" s="52"/>
      <c r="AR1135" s="52"/>
      <c r="AS1135" s="52"/>
      <c r="AT1135" s="52"/>
      <c r="AU1135" s="52"/>
      <c r="AV1135" s="52"/>
      <c r="AW1135" s="52"/>
      <c r="AX1135" s="52"/>
      <c r="AY1135" s="96"/>
      <c r="AZ1135" s="52"/>
      <c r="BJ1135" s="76">
        <v>1639658</v>
      </c>
      <c r="BK1135" s="75" t="s">
        <v>1572</v>
      </c>
      <c r="BL1135" s="75" t="s">
        <v>1623</v>
      </c>
      <c r="BM1135" s="75" t="s">
        <v>380</v>
      </c>
      <c r="BN1135" s="77" t="s">
        <v>1672</v>
      </c>
      <c r="BO1135" s="78">
        <v>245</v>
      </c>
      <c r="BP1135" s="75" t="s">
        <v>6552</v>
      </c>
      <c r="BQ1135" s="80">
        <v>45222</v>
      </c>
      <c r="BR1135" s="75" t="s">
        <v>6553</v>
      </c>
      <c r="BS1135" s="75" t="s">
        <v>1608</v>
      </c>
      <c r="BT1135" s="75">
        <v>490</v>
      </c>
      <c r="BU1135" s="75">
        <v>0</v>
      </c>
    </row>
    <row r="1136" ht="40.5" spans="27:73">
      <c r="AA1136" s="46">
        <v>1868439</v>
      </c>
      <c r="AB1136" s="44" t="s">
        <v>1572</v>
      </c>
      <c r="AC1136" s="44" t="s">
        <v>1605</v>
      </c>
      <c r="AD1136" s="45" t="s">
        <v>6548</v>
      </c>
      <c r="AE1136" s="44" t="s">
        <v>6549</v>
      </c>
      <c r="AF1136" s="44">
        <v>490</v>
      </c>
      <c r="AG1136" s="44">
        <v>0</v>
      </c>
      <c r="AH1136" s="44">
        <f t="shared" si="156"/>
        <v>245</v>
      </c>
      <c r="AI1136" s="44" t="s">
        <v>6554</v>
      </c>
      <c r="AJ1136" s="50">
        <v>45575</v>
      </c>
      <c r="AK1136" s="49" t="s">
        <v>6551</v>
      </c>
      <c r="AL1136" s="44" t="s">
        <v>1613</v>
      </c>
      <c r="AQ1136" s="52"/>
      <c r="AR1136" s="52"/>
      <c r="AS1136" s="52"/>
      <c r="AT1136" s="52"/>
      <c r="AU1136" s="52"/>
      <c r="AV1136" s="52"/>
      <c r="AW1136" s="52"/>
      <c r="AX1136" s="52"/>
      <c r="AY1136" s="96"/>
      <c r="AZ1136" s="52"/>
      <c r="BJ1136" s="76">
        <v>1639658</v>
      </c>
      <c r="BK1136" s="75" t="s">
        <v>1572</v>
      </c>
      <c r="BL1136" s="75" t="s">
        <v>1623</v>
      </c>
      <c r="BM1136" s="75" t="s">
        <v>380</v>
      </c>
      <c r="BN1136" s="77" t="s">
        <v>1672</v>
      </c>
      <c r="BO1136" s="78">
        <v>245</v>
      </c>
      <c r="BP1136" s="75" t="s">
        <v>6555</v>
      </c>
      <c r="BQ1136" s="80">
        <v>45222</v>
      </c>
      <c r="BR1136" s="75" t="s">
        <v>6556</v>
      </c>
      <c r="BS1136" s="75" t="s">
        <v>1608</v>
      </c>
      <c r="BT1136" s="75">
        <v>490</v>
      </c>
      <c r="BU1136" s="75">
        <v>0</v>
      </c>
    </row>
    <row r="1137" ht="40.5" spans="27:73">
      <c r="AA1137" s="46">
        <v>1868439</v>
      </c>
      <c r="AB1137" s="44" t="s">
        <v>1572</v>
      </c>
      <c r="AC1137" s="44" t="s">
        <v>1605</v>
      </c>
      <c r="AD1137" s="45" t="s">
        <v>6548</v>
      </c>
      <c r="AE1137" s="44" t="s">
        <v>6549</v>
      </c>
      <c r="AF1137" s="44">
        <v>490</v>
      </c>
      <c r="AG1137" s="44">
        <v>0</v>
      </c>
      <c r="AH1137" s="44">
        <f t="shared" si="156"/>
        <v>245</v>
      </c>
      <c r="AI1137" s="44" t="s">
        <v>6557</v>
      </c>
      <c r="AJ1137" s="50">
        <v>45575</v>
      </c>
      <c r="AK1137" s="49" t="s">
        <v>6551</v>
      </c>
      <c r="AL1137" s="44" t="s">
        <v>1613</v>
      </c>
      <c r="AQ1137" s="52"/>
      <c r="AR1137" s="52"/>
      <c r="AS1137" s="52"/>
      <c r="AT1137" s="52"/>
      <c r="AU1137" s="52"/>
      <c r="AV1137" s="52"/>
      <c r="AW1137" s="52"/>
      <c r="AX1137" s="52"/>
      <c r="AY1137" s="96"/>
      <c r="AZ1137" s="52"/>
      <c r="BJ1137" s="76">
        <v>1639658</v>
      </c>
      <c r="BK1137" s="75" t="s">
        <v>1572</v>
      </c>
      <c r="BL1137" s="75" t="s">
        <v>1623</v>
      </c>
      <c r="BM1137" s="75" t="s">
        <v>380</v>
      </c>
      <c r="BN1137" s="77" t="s">
        <v>1887</v>
      </c>
      <c r="BO1137" s="78">
        <v>245</v>
      </c>
      <c r="BP1137" s="75" t="s">
        <v>6558</v>
      </c>
      <c r="BQ1137" s="80">
        <v>45222</v>
      </c>
      <c r="BR1137" s="75" t="s">
        <v>2219</v>
      </c>
      <c r="BS1137" s="75" t="s">
        <v>1608</v>
      </c>
      <c r="BT1137" s="75">
        <v>490</v>
      </c>
      <c r="BU1137" s="75">
        <v>0</v>
      </c>
    </row>
    <row r="1138" ht="40.5" spans="27:73">
      <c r="AA1138" s="46">
        <v>1868439</v>
      </c>
      <c r="AB1138" s="44" t="s">
        <v>1572</v>
      </c>
      <c r="AC1138" s="44" t="s">
        <v>1605</v>
      </c>
      <c r="AD1138" s="45" t="s">
        <v>6548</v>
      </c>
      <c r="AE1138" s="44" t="s">
        <v>6549</v>
      </c>
      <c r="AF1138" s="44">
        <v>490</v>
      </c>
      <c r="AG1138" s="44">
        <v>0</v>
      </c>
      <c r="AH1138" s="44">
        <f t="shared" si="156"/>
        <v>245</v>
      </c>
      <c r="AI1138" s="44" t="s">
        <v>6559</v>
      </c>
      <c r="AJ1138" s="50">
        <v>45575</v>
      </c>
      <c r="AK1138" s="49" t="s">
        <v>6551</v>
      </c>
      <c r="AL1138" s="44" t="s">
        <v>1613</v>
      </c>
      <c r="AQ1138" s="52"/>
      <c r="AR1138" s="52"/>
      <c r="AS1138" s="52"/>
      <c r="AT1138" s="52"/>
      <c r="AU1138" s="52"/>
      <c r="AV1138" s="52"/>
      <c r="AW1138" s="52"/>
      <c r="AX1138" s="52"/>
      <c r="AY1138" s="96"/>
      <c r="AZ1138" s="52"/>
      <c r="BJ1138" s="76">
        <v>1639658</v>
      </c>
      <c r="BK1138" s="75" t="s">
        <v>1572</v>
      </c>
      <c r="BL1138" s="75" t="s">
        <v>1623</v>
      </c>
      <c r="BM1138" s="75" t="s">
        <v>380</v>
      </c>
      <c r="BN1138" s="77" t="s">
        <v>5285</v>
      </c>
      <c r="BO1138" s="78">
        <v>175</v>
      </c>
      <c r="BP1138" s="75" t="s">
        <v>6560</v>
      </c>
      <c r="BQ1138" s="80">
        <v>45222</v>
      </c>
      <c r="BR1138" s="75" t="s">
        <v>5292</v>
      </c>
      <c r="BS1138" s="75" t="s">
        <v>1608</v>
      </c>
      <c r="BT1138" s="75">
        <v>350</v>
      </c>
      <c r="BU1138" s="75">
        <v>0</v>
      </c>
    </row>
    <row r="1139" ht="36" spans="27:73">
      <c r="AA1139" s="46">
        <v>1868445</v>
      </c>
      <c r="AB1139" s="44" t="s">
        <v>1572</v>
      </c>
      <c r="AC1139" s="44" t="s">
        <v>1605</v>
      </c>
      <c r="AD1139" s="45" t="s">
        <v>524</v>
      </c>
      <c r="AE1139" s="44" t="s">
        <v>525</v>
      </c>
      <c r="AF1139" s="44">
        <v>600</v>
      </c>
      <c r="AG1139" s="44">
        <v>0</v>
      </c>
      <c r="AH1139" s="44">
        <f t="shared" si="156"/>
        <v>300</v>
      </c>
      <c r="AI1139" s="44" t="s">
        <v>6561</v>
      </c>
      <c r="AJ1139" s="50">
        <v>45575</v>
      </c>
      <c r="AK1139" s="49" t="s">
        <v>6562</v>
      </c>
      <c r="AL1139" s="44" t="s">
        <v>1608</v>
      </c>
      <c r="AQ1139" s="52"/>
      <c r="AR1139" s="52"/>
      <c r="AS1139" s="52"/>
      <c r="AT1139" s="52"/>
      <c r="AU1139" s="52"/>
      <c r="AV1139" s="52"/>
      <c r="AW1139" s="52"/>
      <c r="AX1139" s="52"/>
      <c r="AY1139" s="96"/>
      <c r="AZ1139" s="52"/>
      <c r="BJ1139" s="76">
        <v>1639658</v>
      </c>
      <c r="BK1139" s="75" t="s">
        <v>1572</v>
      </c>
      <c r="BL1139" s="75" t="s">
        <v>1623</v>
      </c>
      <c r="BM1139" s="75" t="s">
        <v>380</v>
      </c>
      <c r="BN1139" s="77" t="s">
        <v>5285</v>
      </c>
      <c r="BO1139" s="78">
        <v>175</v>
      </c>
      <c r="BP1139" s="75" t="s">
        <v>6563</v>
      </c>
      <c r="BQ1139" s="80">
        <v>45222</v>
      </c>
      <c r="BR1139" s="75" t="s">
        <v>5287</v>
      </c>
      <c r="BS1139" s="75" t="s">
        <v>1608</v>
      </c>
      <c r="BT1139" s="75">
        <v>350</v>
      </c>
      <c r="BU1139" s="75">
        <v>0</v>
      </c>
    </row>
    <row r="1140" ht="36" spans="27:73">
      <c r="AA1140" s="46">
        <v>1868445</v>
      </c>
      <c r="AB1140" s="44" t="s">
        <v>1572</v>
      </c>
      <c r="AC1140" s="44" t="s">
        <v>1605</v>
      </c>
      <c r="AD1140" s="45" t="s">
        <v>2884</v>
      </c>
      <c r="AE1140" s="44" t="s">
        <v>2885</v>
      </c>
      <c r="AF1140" s="44">
        <v>600</v>
      </c>
      <c r="AG1140" s="44">
        <v>0</v>
      </c>
      <c r="AH1140" s="44">
        <f t="shared" si="156"/>
        <v>300</v>
      </c>
      <c r="AI1140" s="44" t="s">
        <v>6564</v>
      </c>
      <c r="AJ1140" s="50">
        <v>45575</v>
      </c>
      <c r="AK1140" s="49" t="s">
        <v>6565</v>
      </c>
      <c r="AL1140" s="44" t="s">
        <v>1613</v>
      </c>
      <c r="AQ1140" s="52"/>
      <c r="AR1140" s="52"/>
      <c r="AS1140" s="52"/>
      <c r="AT1140" s="52"/>
      <c r="AU1140" s="52"/>
      <c r="AV1140" s="52"/>
      <c r="AW1140" s="52"/>
      <c r="AX1140" s="52"/>
      <c r="AY1140" s="96"/>
      <c r="AZ1140" s="52"/>
      <c r="BJ1140" s="76">
        <v>1639658</v>
      </c>
      <c r="BK1140" s="75" t="s">
        <v>1572</v>
      </c>
      <c r="BL1140" s="75" t="s">
        <v>1623</v>
      </c>
      <c r="BM1140" s="75" t="s">
        <v>380</v>
      </c>
      <c r="BN1140" s="77" t="s">
        <v>5285</v>
      </c>
      <c r="BO1140" s="78">
        <v>175</v>
      </c>
      <c r="BP1140" s="75" t="s">
        <v>6566</v>
      </c>
      <c r="BQ1140" s="80">
        <v>45222</v>
      </c>
      <c r="BR1140" s="75" t="s">
        <v>5310</v>
      </c>
      <c r="BS1140" s="75" t="s">
        <v>1608</v>
      </c>
      <c r="BT1140" s="75">
        <v>350</v>
      </c>
      <c r="BU1140" s="75">
        <v>0</v>
      </c>
    </row>
    <row r="1141" ht="36" spans="27:73">
      <c r="AA1141" s="46">
        <v>1868445</v>
      </c>
      <c r="AB1141" s="44" t="s">
        <v>1572</v>
      </c>
      <c r="AC1141" s="44" t="s">
        <v>1605</v>
      </c>
      <c r="AD1141" s="45" t="s">
        <v>3106</v>
      </c>
      <c r="AE1141" s="44" t="s">
        <v>331</v>
      </c>
      <c r="AF1141" s="44">
        <v>300</v>
      </c>
      <c r="AG1141" s="44">
        <v>0</v>
      </c>
      <c r="AH1141" s="44">
        <f t="shared" si="156"/>
        <v>150</v>
      </c>
      <c r="AI1141" s="44" t="s">
        <v>6567</v>
      </c>
      <c r="AJ1141" s="50">
        <v>45575</v>
      </c>
      <c r="AK1141" s="49" t="s">
        <v>6568</v>
      </c>
      <c r="AL1141" s="44" t="s">
        <v>1608</v>
      </c>
      <c r="AQ1141" s="52"/>
      <c r="AR1141" s="52"/>
      <c r="AS1141" s="52"/>
      <c r="AT1141" s="52"/>
      <c r="AU1141" s="52"/>
      <c r="AV1141" s="52"/>
      <c r="AW1141" s="52"/>
      <c r="AX1141" s="52"/>
      <c r="AY1141" s="96"/>
      <c r="AZ1141" s="52"/>
      <c r="BJ1141" s="76">
        <v>1639658</v>
      </c>
      <c r="BK1141" s="75" t="s">
        <v>1572</v>
      </c>
      <c r="BL1141" s="75" t="s">
        <v>1623</v>
      </c>
      <c r="BM1141" s="75" t="s">
        <v>380</v>
      </c>
      <c r="BN1141" s="77" t="s">
        <v>5278</v>
      </c>
      <c r="BO1141" s="78">
        <v>245</v>
      </c>
      <c r="BP1141" s="75" t="s">
        <v>6569</v>
      </c>
      <c r="BQ1141" s="80">
        <v>45222</v>
      </c>
      <c r="BR1141" s="75" t="s">
        <v>5280</v>
      </c>
      <c r="BS1141" s="75" t="s">
        <v>1608</v>
      </c>
      <c r="BT1141" s="75">
        <v>490</v>
      </c>
      <c r="BU1141" s="75">
        <v>0</v>
      </c>
    </row>
    <row r="1142" ht="36" spans="27:73">
      <c r="AA1142" s="46">
        <v>1868445</v>
      </c>
      <c r="AB1142" s="44" t="s">
        <v>1572</v>
      </c>
      <c r="AC1142" s="44" t="s">
        <v>1605</v>
      </c>
      <c r="AD1142" s="45" t="s">
        <v>6570</v>
      </c>
      <c r="AE1142" s="44" t="s">
        <v>472</v>
      </c>
      <c r="AF1142" s="44">
        <v>300</v>
      </c>
      <c r="AG1142" s="44">
        <v>0</v>
      </c>
      <c r="AH1142" s="44">
        <f t="shared" si="156"/>
        <v>150</v>
      </c>
      <c r="AI1142" s="44" t="s">
        <v>6571</v>
      </c>
      <c r="AJ1142" s="50">
        <v>45575</v>
      </c>
      <c r="AK1142" s="49" t="s">
        <v>6572</v>
      </c>
      <c r="AL1142" s="44" t="s">
        <v>1608</v>
      </c>
      <c r="AQ1142" s="52"/>
      <c r="AR1142" s="52"/>
      <c r="AS1142" s="52"/>
      <c r="AT1142" s="52"/>
      <c r="AU1142" s="52"/>
      <c r="AV1142" s="52"/>
      <c r="AW1142" s="52"/>
      <c r="AX1142" s="52"/>
      <c r="AY1142" s="96"/>
      <c r="AZ1142" s="52"/>
      <c r="BJ1142" s="76">
        <v>1639658</v>
      </c>
      <c r="BK1142" s="75" t="s">
        <v>1572</v>
      </c>
      <c r="BL1142" s="75" t="s">
        <v>1623</v>
      </c>
      <c r="BM1142" s="75" t="s">
        <v>380</v>
      </c>
      <c r="BN1142" s="77" t="s">
        <v>1672</v>
      </c>
      <c r="BO1142" s="78">
        <v>245</v>
      </c>
      <c r="BP1142" s="75" t="s">
        <v>6573</v>
      </c>
      <c r="BQ1142" s="80">
        <v>45222</v>
      </c>
      <c r="BR1142" s="75" t="s">
        <v>6574</v>
      </c>
      <c r="BS1142" s="75" t="s">
        <v>1608</v>
      </c>
      <c r="BT1142" s="75">
        <v>490</v>
      </c>
      <c r="BU1142" s="75">
        <v>0</v>
      </c>
    </row>
    <row r="1143" ht="48" spans="27:73">
      <c r="AA1143" s="46">
        <v>1868445</v>
      </c>
      <c r="AB1143" s="44" t="s">
        <v>1572</v>
      </c>
      <c r="AC1143" s="44" t="s">
        <v>1605</v>
      </c>
      <c r="AD1143" s="45" t="s">
        <v>6570</v>
      </c>
      <c r="AE1143" s="44" t="s">
        <v>472</v>
      </c>
      <c r="AF1143" s="44">
        <v>300</v>
      </c>
      <c r="AG1143" s="44">
        <v>0</v>
      </c>
      <c r="AH1143" s="44">
        <f t="shared" si="156"/>
        <v>150</v>
      </c>
      <c r="AI1143" s="44" t="s">
        <v>6575</v>
      </c>
      <c r="AJ1143" s="50">
        <v>45575</v>
      </c>
      <c r="AK1143" s="49" t="s">
        <v>6576</v>
      </c>
      <c r="AL1143" s="44" t="s">
        <v>1608</v>
      </c>
      <c r="AQ1143" s="52"/>
      <c r="AR1143" s="52"/>
      <c r="AS1143" s="52"/>
      <c r="AT1143" s="52"/>
      <c r="AU1143" s="52"/>
      <c r="AV1143" s="52"/>
      <c r="AW1143" s="52"/>
      <c r="AX1143" s="52"/>
      <c r="AY1143" s="96"/>
      <c r="AZ1143" s="52"/>
      <c r="BJ1143" s="76">
        <v>1639658</v>
      </c>
      <c r="BK1143" s="75" t="s">
        <v>1675</v>
      </c>
      <c r="BL1143" s="75" t="s">
        <v>1623</v>
      </c>
      <c r="BM1143" s="75" t="s">
        <v>1000</v>
      </c>
      <c r="BN1143" s="77" t="s">
        <v>1001</v>
      </c>
      <c r="BO1143" s="78">
        <v>175</v>
      </c>
      <c r="BP1143" s="75" t="s">
        <v>6577</v>
      </c>
      <c r="BQ1143" s="80">
        <v>45222</v>
      </c>
      <c r="BR1143" s="75" t="s">
        <v>3066</v>
      </c>
      <c r="BS1143" s="75" t="s">
        <v>1608</v>
      </c>
      <c r="BT1143" s="75">
        <v>350</v>
      </c>
      <c r="BU1143" s="75">
        <v>0</v>
      </c>
    </row>
    <row r="1144" ht="36" spans="27:73">
      <c r="AA1144" s="46">
        <v>1868445</v>
      </c>
      <c r="AB1144" s="44" t="s">
        <v>1572</v>
      </c>
      <c r="AC1144" s="44" t="s">
        <v>1605</v>
      </c>
      <c r="AD1144" s="47" t="s">
        <v>6578</v>
      </c>
      <c r="AE1144" s="44" t="s">
        <v>44</v>
      </c>
      <c r="AF1144" s="44">
        <v>2000</v>
      </c>
      <c r="AG1144" s="44">
        <v>0</v>
      </c>
      <c r="AH1144" s="44">
        <f t="shared" si="156"/>
        <v>1000</v>
      </c>
      <c r="AI1144" s="44" t="s">
        <v>6579</v>
      </c>
      <c r="AJ1144" s="50">
        <v>45575</v>
      </c>
      <c r="AK1144" s="49" t="s">
        <v>6580</v>
      </c>
      <c r="AL1144" s="44" t="s">
        <v>1613</v>
      </c>
      <c r="AQ1144" s="52"/>
      <c r="AR1144" s="52"/>
      <c r="AS1144" s="52"/>
      <c r="AT1144" s="52"/>
      <c r="AU1144" s="52"/>
      <c r="AV1144" s="52"/>
      <c r="AW1144" s="52"/>
      <c r="AX1144" s="52"/>
      <c r="AY1144" s="96"/>
      <c r="AZ1144" s="52"/>
      <c r="BJ1144" s="76">
        <v>1640586</v>
      </c>
      <c r="BK1144" s="75" t="s">
        <v>1572</v>
      </c>
      <c r="BL1144" s="75" t="s">
        <v>1623</v>
      </c>
      <c r="BM1144" s="75" t="s">
        <v>6581</v>
      </c>
      <c r="BN1144" s="77" t="s">
        <v>1264</v>
      </c>
      <c r="BO1144" s="78">
        <v>650</v>
      </c>
      <c r="BP1144" s="75" t="s">
        <v>6582</v>
      </c>
      <c r="BQ1144" s="80">
        <v>45223</v>
      </c>
      <c r="BR1144" s="75" t="s">
        <v>5046</v>
      </c>
      <c r="BS1144" s="75" t="s">
        <v>1608</v>
      </c>
      <c r="BT1144" s="75">
        <v>700</v>
      </c>
      <c r="BU1144" s="75">
        <v>600</v>
      </c>
    </row>
    <row r="1145" ht="36" spans="27:73">
      <c r="AA1145" s="46">
        <v>1868445</v>
      </c>
      <c r="AB1145" s="44" t="s">
        <v>1572</v>
      </c>
      <c r="AC1145" s="44" t="s">
        <v>1605</v>
      </c>
      <c r="AD1145" s="47" t="s">
        <v>6578</v>
      </c>
      <c r="AE1145" s="44" t="s">
        <v>44</v>
      </c>
      <c r="AF1145" s="44">
        <v>2000</v>
      </c>
      <c r="AG1145" s="44">
        <v>0</v>
      </c>
      <c r="AH1145" s="44">
        <f t="shared" si="156"/>
        <v>1000</v>
      </c>
      <c r="AI1145" s="44" t="s">
        <v>6583</v>
      </c>
      <c r="AJ1145" s="50">
        <v>45575</v>
      </c>
      <c r="AK1145" s="49" t="s">
        <v>6584</v>
      </c>
      <c r="AL1145" s="44" t="s">
        <v>1613</v>
      </c>
      <c r="AQ1145" s="52"/>
      <c r="AR1145" s="52"/>
      <c r="AS1145" s="52"/>
      <c r="AT1145" s="52"/>
      <c r="AU1145" s="52"/>
      <c r="AV1145" s="52"/>
      <c r="AW1145" s="52"/>
      <c r="AX1145" s="52"/>
      <c r="AY1145" s="96"/>
      <c r="AZ1145" s="52"/>
      <c r="BJ1145" s="76">
        <v>1640586</v>
      </c>
      <c r="BK1145" s="75" t="s">
        <v>1572</v>
      </c>
      <c r="BL1145" s="75" t="s">
        <v>1623</v>
      </c>
      <c r="BM1145" s="75" t="s">
        <v>6581</v>
      </c>
      <c r="BN1145" s="77" t="s">
        <v>1264</v>
      </c>
      <c r="BO1145" s="78">
        <v>350</v>
      </c>
      <c r="BP1145" s="75" t="s">
        <v>6585</v>
      </c>
      <c r="BQ1145" s="80">
        <v>45223</v>
      </c>
      <c r="BR1145" s="75" t="s">
        <v>5050</v>
      </c>
      <c r="BS1145" s="75" t="s">
        <v>1608</v>
      </c>
      <c r="BT1145" s="75">
        <v>700</v>
      </c>
      <c r="BU1145" s="75">
        <v>0</v>
      </c>
    </row>
    <row r="1146" ht="36" spans="27:73">
      <c r="AA1146" s="46">
        <v>1868445</v>
      </c>
      <c r="AB1146" s="44" t="s">
        <v>1572</v>
      </c>
      <c r="AC1146" s="44" t="s">
        <v>1605</v>
      </c>
      <c r="AD1146" s="47" t="s">
        <v>6578</v>
      </c>
      <c r="AE1146" s="44" t="s">
        <v>44</v>
      </c>
      <c r="AF1146" s="44">
        <v>2000</v>
      </c>
      <c r="AG1146" s="44">
        <v>0</v>
      </c>
      <c r="AH1146" s="44">
        <f t="shared" si="156"/>
        <v>1000</v>
      </c>
      <c r="AI1146" s="44" t="s">
        <v>6586</v>
      </c>
      <c r="AJ1146" s="50">
        <v>45575</v>
      </c>
      <c r="AK1146" s="49" t="s">
        <v>6587</v>
      </c>
      <c r="AL1146" s="44" t="s">
        <v>1613</v>
      </c>
      <c r="AQ1146" s="52"/>
      <c r="AR1146" s="52"/>
      <c r="AS1146" s="52"/>
      <c r="AT1146" s="52"/>
      <c r="AU1146" s="52"/>
      <c r="AV1146" s="52"/>
      <c r="AW1146" s="52"/>
      <c r="AX1146" s="52"/>
      <c r="AY1146" s="96"/>
      <c r="AZ1146" s="52"/>
      <c r="BJ1146" s="76">
        <v>1640586</v>
      </c>
      <c r="BK1146" s="75" t="s">
        <v>1572</v>
      </c>
      <c r="BL1146" s="75" t="s">
        <v>1623</v>
      </c>
      <c r="BM1146" s="75" t="s">
        <v>6581</v>
      </c>
      <c r="BN1146" s="77" t="s">
        <v>1264</v>
      </c>
      <c r="BO1146" s="78">
        <v>350</v>
      </c>
      <c r="BP1146" s="75" t="s">
        <v>6588</v>
      </c>
      <c r="BQ1146" s="80">
        <v>45223</v>
      </c>
      <c r="BR1146" s="75" t="s">
        <v>5037</v>
      </c>
      <c r="BS1146" s="75" t="s">
        <v>1608</v>
      </c>
      <c r="BT1146" s="75">
        <v>700</v>
      </c>
      <c r="BU1146" s="75">
        <v>0</v>
      </c>
    </row>
    <row r="1147" ht="36" spans="27:73">
      <c r="AA1147" s="46">
        <v>1868445</v>
      </c>
      <c r="AB1147" s="44" t="s">
        <v>1572</v>
      </c>
      <c r="AC1147" s="44" t="s">
        <v>1605</v>
      </c>
      <c r="AD1147" s="47" t="s">
        <v>6578</v>
      </c>
      <c r="AE1147" s="44" t="s">
        <v>44</v>
      </c>
      <c r="AF1147" s="44">
        <v>2000</v>
      </c>
      <c r="AG1147" s="44">
        <v>0</v>
      </c>
      <c r="AH1147" s="44">
        <f t="shared" si="156"/>
        <v>1000</v>
      </c>
      <c r="AI1147" s="44" t="s">
        <v>6589</v>
      </c>
      <c r="AJ1147" s="50">
        <v>45575</v>
      </c>
      <c r="AK1147" s="49" t="s">
        <v>6590</v>
      </c>
      <c r="AL1147" s="44" t="s">
        <v>1613</v>
      </c>
      <c r="AQ1147" s="52"/>
      <c r="AR1147" s="52"/>
      <c r="AS1147" s="52"/>
      <c r="AT1147" s="52"/>
      <c r="AU1147" s="52"/>
      <c r="AV1147" s="52"/>
      <c r="AW1147" s="52"/>
      <c r="AX1147" s="52"/>
      <c r="AY1147" s="96"/>
      <c r="AZ1147" s="52"/>
      <c r="BJ1147" s="76">
        <v>1640586</v>
      </c>
      <c r="BK1147" s="75" t="s">
        <v>1572</v>
      </c>
      <c r="BL1147" s="75" t="s">
        <v>1623</v>
      </c>
      <c r="BM1147" s="75" t="s">
        <v>6581</v>
      </c>
      <c r="BN1147" s="77" t="s">
        <v>1264</v>
      </c>
      <c r="BO1147" s="78">
        <v>350</v>
      </c>
      <c r="BP1147" s="75" t="s">
        <v>6591</v>
      </c>
      <c r="BQ1147" s="80">
        <v>45223</v>
      </c>
      <c r="BR1147" s="75" t="s">
        <v>5040</v>
      </c>
      <c r="BS1147" s="75" t="s">
        <v>1608</v>
      </c>
      <c r="BT1147" s="75">
        <v>700</v>
      </c>
      <c r="BU1147" s="75">
        <v>0</v>
      </c>
    </row>
    <row r="1148" ht="36" spans="27:73">
      <c r="AA1148" s="46">
        <v>1868445</v>
      </c>
      <c r="AB1148" s="44" t="s">
        <v>1572</v>
      </c>
      <c r="AC1148" s="44" t="s">
        <v>1605</v>
      </c>
      <c r="AD1148" s="45" t="s">
        <v>1418</v>
      </c>
      <c r="AE1148" s="44" t="s">
        <v>2267</v>
      </c>
      <c r="AF1148" s="44">
        <v>80</v>
      </c>
      <c r="AG1148" s="44">
        <v>0</v>
      </c>
      <c r="AH1148" s="44">
        <f t="shared" si="156"/>
        <v>40</v>
      </c>
      <c r="AI1148" s="44" t="s">
        <v>6592</v>
      </c>
      <c r="AJ1148" s="50">
        <v>45575</v>
      </c>
      <c r="AK1148" s="49" t="s">
        <v>6593</v>
      </c>
      <c r="AL1148" s="44" t="s">
        <v>1671</v>
      </c>
      <c r="AQ1148" s="52"/>
      <c r="AR1148" s="52"/>
      <c r="AS1148" s="52"/>
      <c r="AT1148" s="52"/>
      <c r="AU1148" s="52"/>
      <c r="AV1148" s="52"/>
      <c r="AW1148" s="52"/>
      <c r="AX1148" s="52"/>
      <c r="AY1148" s="96"/>
      <c r="AZ1148" s="52"/>
      <c r="BJ1148" s="76">
        <v>1640586</v>
      </c>
      <c r="BK1148" s="75" t="s">
        <v>1572</v>
      </c>
      <c r="BL1148" s="75" t="s">
        <v>1623</v>
      </c>
      <c r="BM1148" s="75" t="s">
        <v>6581</v>
      </c>
      <c r="BN1148" s="77" t="s">
        <v>1264</v>
      </c>
      <c r="BO1148" s="78">
        <v>350</v>
      </c>
      <c r="BP1148" s="75" t="s">
        <v>6594</v>
      </c>
      <c r="BQ1148" s="80">
        <v>45223</v>
      </c>
      <c r="BR1148" s="75" t="s">
        <v>5043</v>
      </c>
      <c r="BS1148" s="75" t="s">
        <v>1608</v>
      </c>
      <c r="BT1148" s="75">
        <v>700</v>
      </c>
      <c r="BU1148" s="75">
        <v>0</v>
      </c>
    </row>
    <row r="1149" ht="36" spans="27:73">
      <c r="AA1149" s="46">
        <v>1868445</v>
      </c>
      <c r="AB1149" s="44" t="s">
        <v>1572</v>
      </c>
      <c r="AC1149" s="44" t="s">
        <v>1605</v>
      </c>
      <c r="AD1149" s="45" t="s">
        <v>102</v>
      </c>
      <c r="AE1149" s="44" t="s">
        <v>1704</v>
      </c>
      <c r="AF1149" s="44">
        <v>25</v>
      </c>
      <c r="AG1149" s="44">
        <v>0</v>
      </c>
      <c r="AH1149" s="44">
        <f t="shared" si="156"/>
        <v>12.5</v>
      </c>
      <c r="AI1149" s="44" t="s">
        <v>6595</v>
      </c>
      <c r="AJ1149" s="50">
        <v>45575</v>
      </c>
      <c r="AK1149" s="49" t="s">
        <v>6596</v>
      </c>
      <c r="AL1149" s="44" t="s">
        <v>1613</v>
      </c>
      <c r="AQ1149" s="52"/>
      <c r="AR1149" s="52"/>
      <c r="AS1149" s="52"/>
      <c r="AT1149" s="52"/>
      <c r="AU1149" s="52"/>
      <c r="AV1149" s="52"/>
      <c r="AW1149" s="52"/>
      <c r="AX1149" s="52"/>
      <c r="AY1149" s="96"/>
      <c r="AZ1149" s="52"/>
      <c r="BJ1149" s="76">
        <v>1640586</v>
      </c>
      <c r="BK1149" s="75" t="s">
        <v>1572</v>
      </c>
      <c r="BL1149" s="75" t="s">
        <v>1623</v>
      </c>
      <c r="BM1149" s="75" t="s">
        <v>175</v>
      </c>
      <c r="BN1149" s="77" t="s">
        <v>5053</v>
      </c>
      <c r="BO1149" s="78">
        <v>350</v>
      </c>
      <c r="BP1149" s="75" t="s">
        <v>6597</v>
      </c>
      <c r="BQ1149" s="80">
        <v>45223</v>
      </c>
      <c r="BR1149" s="75" t="s">
        <v>5055</v>
      </c>
      <c r="BS1149" s="75" t="s">
        <v>1608</v>
      </c>
      <c r="BT1149" s="75">
        <v>700</v>
      </c>
      <c r="BU1149" s="75">
        <v>0</v>
      </c>
    </row>
    <row r="1150" ht="36" spans="27:73">
      <c r="AA1150" s="46">
        <v>1868445</v>
      </c>
      <c r="AB1150" s="44" t="s">
        <v>1572</v>
      </c>
      <c r="AC1150" s="44" t="s">
        <v>1605</v>
      </c>
      <c r="AD1150" s="45" t="s">
        <v>102</v>
      </c>
      <c r="AE1150" s="44" t="s">
        <v>1704</v>
      </c>
      <c r="AF1150" s="44">
        <v>25</v>
      </c>
      <c r="AG1150" s="44">
        <v>0</v>
      </c>
      <c r="AH1150" s="44">
        <f t="shared" si="156"/>
        <v>12.5</v>
      </c>
      <c r="AI1150" s="44" t="s">
        <v>6598</v>
      </c>
      <c r="AJ1150" s="50">
        <v>45575</v>
      </c>
      <c r="AK1150" s="49" t="s">
        <v>6599</v>
      </c>
      <c r="AL1150" s="44" t="s">
        <v>1613</v>
      </c>
      <c r="AQ1150" s="52"/>
      <c r="AR1150" s="52"/>
      <c r="AS1150" s="52"/>
      <c r="AT1150" s="52"/>
      <c r="AU1150" s="52"/>
      <c r="AV1150" s="52"/>
      <c r="AW1150" s="52"/>
      <c r="AX1150" s="52"/>
      <c r="AY1150" s="96"/>
      <c r="AZ1150" s="52"/>
      <c r="BJ1150" s="76">
        <v>1640601</v>
      </c>
      <c r="BK1150" s="75" t="s">
        <v>1572</v>
      </c>
      <c r="BL1150" s="75" t="s">
        <v>1623</v>
      </c>
      <c r="BM1150" s="75" t="s">
        <v>4869</v>
      </c>
      <c r="BN1150" s="77" t="s">
        <v>887</v>
      </c>
      <c r="BO1150" s="78">
        <v>1335</v>
      </c>
      <c r="BP1150" s="75" t="s">
        <v>6600</v>
      </c>
      <c r="BQ1150" s="80">
        <v>45223</v>
      </c>
      <c r="BR1150" s="75" t="s">
        <v>4871</v>
      </c>
      <c r="BS1150" s="75" t="s">
        <v>1608</v>
      </c>
      <c r="BT1150" s="75">
        <v>2670</v>
      </c>
      <c r="BU1150" s="75">
        <v>0</v>
      </c>
    </row>
    <row r="1151" ht="36" spans="27:73">
      <c r="AA1151" s="46">
        <v>1868445</v>
      </c>
      <c r="AB1151" s="44" t="s">
        <v>1572</v>
      </c>
      <c r="AC1151" s="44" t="s">
        <v>1605</v>
      </c>
      <c r="AD1151" s="45" t="s">
        <v>102</v>
      </c>
      <c r="AE1151" s="44" t="s">
        <v>1704</v>
      </c>
      <c r="AF1151" s="44">
        <v>25</v>
      </c>
      <c r="AG1151" s="44">
        <v>0</v>
      </c>
      <c r="AH1151" s="44">
        <f t="shared" si="156"/>
        <v>12.5</v>
      </c>
      <c r="AI1151" s="44" t="s">
        <v>6601</v>
      </c>
      <c r="AJ1151" s="50">
        <v>45575</v>
      </c>
      <c r="AK1151" s="49" t="s">
        <v>1713</v>
      </c>
      <c r="AL1151" s="44" t="s">
        <v>1613</v>
      </c>
      <c r="AQ1151" s="52"/>
      <c r="AR1151" s="52"/>
      <c r="AS1151" s="52"/>
      <c r="AT1151" s="52"/>
      <c r="AU1151" s="52"/>
      <c r="AV1151" s="52"/>
      <c r="AW1151" s="52"/>
      <c r="AX1151" s="52"/>
      <c r="AY1151" s="96"/>
      <c r="AZ1151" s="52"/>
      <c r="BJ1151" s="76">
        <v>1640604</v>
      </c>
      <c r="BK1151" s="75" t="s">
        <v>1572</v>
      </c>
      <c r="BL1151" s="75" t="s">
        <v>1623</v>
      </c>
      <c r="BM1151" s="75" t="s">
        <v>1216</v>
      </c>
      <c r="BN1151" s="77" t="s">
        <v>1217</v>
      </c>
      <c r="BO1151" s="78">
        <v>200</v>
      </c>
      <c r="BP1151" s="75" t="s">
        <v>6602</v>
      </c>
      <c r="BQ1151" s="80">
        <v>45223</v>
      </c>
      <c r="BR1151" s="75" t="s">
        <v>6603</v>
      </c>
      <c r="BS1151" s="75" t="s">
        <v>1608</v>
      </c>
      <c r="BT1151" s="75">
        <v>400</v>
      </c>
      <c r="BU1151" s="75">
        <v>0</v>
      </c>
    </row>
    <row r="1152" ht="36" spans="27:73">
      <c r="AA1152" s="46">
        <v>1868445</v>
      </c>
      <c r="AB1152" s="44" t="s">
        <v>1572</v>
      </c>
      <c r="AC1152" s="44" t="s">
        <v>1605</v>
      </c>
      <c r="AD1152" s="45" t="s">
        <v>102</v>
      </c>
      <c r="AE1152" s="44" t="s">
        <v>1922</v>
      </c>
      <c r="AF1152" s="44">
        <v>80</v>
      </c>
      <c r="AG1152" s="44">
        <v>0</v>
      </c>
      <c r="AH1152" s="44">
        <f t="shared" si="156"/>
        <v>40</v>
      </c>
      <c r="AI1152" s="44" t="s">
        <v>6604</v>
      </c>
      <c r="AJ1152" s="50">
        <v>45575</v>
      </c>
      <c r="AK1152" s="49" t="s">
        <v>6605</v>
      </c>
      <c r="AL1152" s="44" t="s">
        <v>1613</v>
      </c>
      <c r="AQ1152" s="52"/>
      <c r="AR1152" s="52"/>
      <c r="AS1152" s="52"/>
      <c r="AT1152" s="52"/>
      <c r="AU1152" s="52"/>
      <c r="AV1152" s="52"/>
      <c r="AW1152" s="52"/>
      <c r="AX1152" s="52"/>
      <c r="AY1152" s="96"/>
      <c r="AZ1152" s="52"/>
      <c r="BJ1152" s="76">
        <v>1640615</v>
      </c>
      <c r="BK1152" s="75" t="s">
        <v>1572</v>
      </c>
      <c r="BL1152" s="75" t="s">
        <v>1623</v>
      </c>
      <c r="BM1152" s="75" t="s">
        <v>4833</v>
      </c>
      <c r="BN1152" s="77" t="s">
        <v>4834</v>
      </c>
      <c r="BO1152" s="78">
        <v>300</v>
      </c>
      <c r="BP1152" s="75" t="s">
        <v>6606</v>
      </c>
      <c r="BQ1152" s="80">
        <v>45223</v>
      </c>
      <c r="BR1152" s="75" t="s">
        <v>4836</v>
      </c>
      <c r="BS1152" s="75" t="s">
        <v>2199</v>
      </c>
      <c r="BT1152" s="75">
        <v>600</v>
      </c>
      <c r="BU1152" s="75">
        <v>0</v>
      </c>
    </row>
    <row r="1153" ht="36" spans="27:73">
      <c r="AA1153" s="46">
        <v>1868445</v>
      </c>
      <c r="AB1153" s="44" t="s">
        <v>1572</v>
      </c>
      <c r="AC1153" s="44" t="s">
        <v>1605</v>
      </c>
      <c r="AD1153" s="45" t="s">
        <v>542</v>
      </c>
      <c r="AE1153" s="44" t="s">
        <v>547</v>
      </c>
      <c r="AF1153" s="44">
        <v>40</v>
      </c>
      <c r="AG1153" s="44">
        <v>0</v>
      </c>
      <c r="AH1153" s="44">
        <f t="shared" si="156"/>
        <v>20</v>
      </c>
      <c r="AI1153" s="44" t="s">
        <v>6607</v>
      </c>
      <c r="AJ1153" s="50">
        <v>45575</v>
      </c>
      <c r="AK1153" s="49" t="s">
        <v>6608</v>
      </c>
      <c r="AL1153" s="44" t="s">
        <v>1671</v>
      </c>
      <c r="AQ1153" s="52"/>
      <c r="AR1153" s="52"/>
      <c r="AS1153" s="52"/>
      <c r="AT1153" s="52"/>
      <c r="AU1153" s="52"/>
      <c r="AV1153" s="52"/>
      <c r="AW1153" s="52"/>
      <c r="AX1153" s="52"/>
      <c r="AY1153" s="96"/>
      <c r="AZ1153" s="52"/>
      <c r="BJ1153" s="76">
        <v>1640615</v>
      </c>
      <c r="BK1153" s="75" t="s">
        <v>1572</v>
      </c>
      <c r="BL1153" s="75" t="s">
        <v>1623</v>
      </c>
      <c r="BM1153" s="75" t="s">
        <v>709</v>
      </c>
      <c r="BN1153" s="77" t="s">
        <v>710</v>
      </c>
      <c r="BO1153" s="78">
        <v>300</v>
      </c>
      <c r="BP1153" s="75" t="s">
        <v>6609</v>
      </c>
      <c r="BQ1153" s="80">
        <v>45223</v>
      </c>
      <c r="BR1153" s="75" t="s">
        <v>4839</v>
      </c>
      <c r="BS1153" s="75" t="s">
        <v>2199</v>
      </c>
      <c r="BT1153" s="75">
        <v>600</v>
      </c>
      <c r="BU1153" s="75">
        <v>0</v>
      </c>
    </row>
    <row r="1154" ht="36" spans="27:73">
      <c r="AA1154" s="46">
        <v>1868445</v>
      </c>
      <c r="AB1154" s="44" t="s">
        <v>1572</v>
      </c>
      <c r="AC1154" s="44" t="s">
        <v>1605</v>
      </c>
      <c r="AD1154" s="45" t="s">
        <v>5689</v>
      </c>
      <c r="AE1154" s="44" t="s">
        <v>5690</v>
      </c>
      <c r="AF1154" s="44">
        <v>340</v>
      </c>
      <c r="AG1154" s="44">
        <v>0</v>
      </c>
      <c r="AH1154" s="44">
        <f t="shared" si="156"/>
        <v>170</v>
      </c>
      <c r="AI1154" s="44" t="s">
        <v>6610</v>
      </c>
      <c r="AJ1154" s="50">
        <v>45575</v>
      </c>
      <c r="AK1154" s="49" t="s">
        <v>6611</v>
      </c>
      <c r="AL1154" s="44" t="s">
        <v>1613</v>
      </c>
      <c r="AQ1154" s="52"/>
      <c r="AR1154" s="52"/>
      <c r="AS1154" s="52"/>
      <c r="AT1154" s="52"/>
      <c r="AU1154" s="52"/>
      <c r="AV1154" s="52"/>
      <c r="AW1154" s="52"/>
      <c r="AX1154" s="52"/>
      <c r="AY1154" s="96"/>
      <c r="AZ1154" s="52"/>
      <c r="BJ1154" s="76">
        <v>1640615</v>
      </c>
      <c r="BK1154" s="75" t="s">
        <v>1572</v>
      </c>
      <c r="BL1154" s="75" t="s">
        <v>1623</v>
      </c>
      <c r="BM1154" s="75" t="s">
        <v>3233</v>
      </c>
      <c r="BN1154" s="77" t="s">
        <v>803</v>
      </c>
      <c r="BO1154" s="78">
        <v>105</v>
      </c>
      <c r="BP1154" s="75" t="s">
        <v>6612</v>
      </c>
      <c r="BQ1154" s="80">
        <v>45223</v>
      </c>
      <c r="BR1154" s="75" t="s">
        <v>5022</v>
      </c>
      <c r="BS1154" s="75" t="s">
        <v>2199</v>
      </c>
      <c r="BT1154" s="75">
        <v>210</v>
      </c>
      <c r="BU1154" s="75">
        <v>0</v>
      </c>
    </row>
    <row r="1155" ht="40.5" spans="27:73">
      <c r="AA1155" s="46">
        <v>1868445</v>
      </c>
      <c r="AB1155" s="44" t="s">
        <v>1572</v>
      </c>
      <c r="AC1155" s="44" t="s">
        <v>1605</v>
      </c>
      <c r="AD1155" s="45" t="s">
        <v>521</v>
      </c>
      <c r="AE1155" s="44" t="s">
        <v>522</v>
      </c>
      <c r="AF1155" s="44">
        <v>400</v>
      </c>
      <c r="AG1155" s="44">
        <v>0</v>
      </c>
      <c r="AH1155" s="44">
        <f t="shared" si="156"/>
        <v>200</v>
      </c>
      <c r="AI1155" s="44" t="s">
        <v>6613</v>
      </c>
      <c r="AJ1155" s="50">
        <v>45575</v>
      </c>
      <c r="AK1155" s="49" t="s">
        <v>6614</v>
      </c>
      <c r="AL1155" s="44" t="s">
        <v>6615</v>
      </c>
      <c r="AQ1155" s="52"/>
      <c r="AR1155" s="52"/>
      <c r="AS1155" s="52"/>
      <c r="AT1155" s="52"/>
      <c r="AU1155" s="52"/>
      <c r="AV1155" s="52"/>
      <c r="AW1155" s="52"/>
      <c r="AX1155" s="52"/>
      <c r="AY1155" s="96"/>
      <c r="AZ1155" s="52"/>
      <c r="BJ1155" s="76">
        <v>1642417</v>
      </c>
      <c r="BK1155" s="75" t="s">
        <v>1572</v>
      </c>
      <c r="BL1155" s="75" t="s">
        <v>1623</v>
      </c>
      <c r="BM1155" s="75" t="s">
        <v>2056</v>
      </c>
      <c r="BN1155" s="77" t="s">
        <v>40</v>
      </c>
      <c r="BO1155" s="78">
        <v>250</v>
      </c>
      <c r="BP1155" s="75" t="s">
        <v>6616</v>
      </c>
      <c r="BQ1155" s="80">
        <v>45224</v>
      </c>
      <c r="BR1155" s="75" t="s">
        <v>40</v>
      </c>
      <c r="BS1155" s="75" t="s">
        <v>1608</v>
      </c>
      <c r="BT1155" s="75">
        <v>500</v>
      </c>
      <c r="BU1155" s="75">
        <v>0</v>
      </c>
    </row>
    <row r="1156" ht="54" spans="27:73">
      <c r="AA1156" s="46">
        <v>1868445</v>
      </c>
      <c r="AB1156" s="44" t="s">
        <v>1572</v>
      </c>
      <c r="AC1156" s="44" t="s">
        <v>1605</v>
      </c>
      <c r="AD1156" s="45" t="s">
        <v>6617</v>
      </c>
      <c r="AE1156" s="44" t="s">
        <v>40</v>
      </c>
      <c r="AF1156" s="44">
        <v>1000</v>
      </c>
      <c r="AG1156" s="44">
        <v>0</v>
      </c>
      <c r="AH1156" s="44">
        <f t="shared" si="156"/>
        <v>500</v>
      </c>
      <c r="AI1156" s="44" t="s">
        <v>6618</v>
      </c>
      <c r="AJ1156" s="50">
        <v>45575</v>
      </c>
      <c r="AK1156" s="49" t="s">
        <v>2199</v>
      </c>
      <c r="AL1156" s="44" t="s">
        <v>1697</v>
      </c>
      <c r="AQ1156" s="52"/>
      <c r="AR1156" s="52"/>
      <c r="AS1156" s="52"/>
      <c r="AT1156" s="52"/>
      <c r="AU1156" s="52"/>
      <c r="AV1156" s="52"/>
      <c r="AW1156" s="52"/>
      <c r="AX1156" s="52"/>
      <c r="AY1156" s="96"/>
      <c r="AZ1156" s="52"/>
      <c r="BJ1156" s="76">
        <v>1642469</v>
      </c>
      <c r="BK1156" s="75" t="s">
        <v>1572</v>
      </c>
      <c r="BL1156" s="75" t="s">
        <v>1605</v>
      </c>
      <c r="BM1156" s="75" t="s">
        <v>542</v>
      </c>
      <c r="BN1156" s="77" t="s">
        <v>543</v>
      </c>
      <c r="BO1156" s="78">
        <v>20</v>
      </c>
      <c r="BP1156" s="75" t="s">
        <v>6619</v>
      </c>
      <c r="BQ1156" s="80">
        <v>45224</v>
      </c>
      <c r="BR1156" s="75" t="s">
        <v>6620</v>
      </c>
      <c r="BS1156" s="75" t="s">
        <v>1671</v>
      </c>
      <c r="BT1156" s="75">
        <v>40</v>
      </c>
      <c r="BU1156" s="75">
        <v>0</v>
      </c>
    </row>
    <row r="1157" ht="54" spans="27:73">
      <c r="AA1157" s="46">
        <v>1868445</v>
      </c>
      <c r="AB1157" s="44" t="s">
        <v>1572</v>
      </c>
      <c r="AC1157" s="44" t="s">
        <v>1605</v>
      </c>
      <c r="AD1157" s="45" t="s">
        <v>6617</v>
      </c>
      <c r="AE1157" s="44" t="s">
        <v>40</v>
      </c>
      <c r="AF1157" s="44">
        <v>1000</v>
      </c>
      <c r="AG1157" s="44">
        <v>0</v>
      </c>
      <c r="AH1157" s="44">
        <f t="shared" ref="AH1157:AH1207" si="157">+(AF1157+AG1157)*0.5</f>
        <v>500</v>
      </c>
      <c r="AI1157" s="44" t="s">
        <v>6621</v>
      </c>
      <c r="AJ1157" s="50">
        <v>45575</v>
      </c>
      <c r="AK1157" s="49" t="s">
        <v>4595</v>
      </c>
      <c r="AL1157" s="44" t="s">
        <v>1697</v>
      </c>
      <c r="AQ1157" s="52"/>
      <c r="AR1157" s="52"/>
      <c r="AS1157" s="52"/>
      <c r="AT1157" s="52"/>
      <c r="AU1157" s="52"/>
      <c r="AV1157" s="52"/>
      <c r="AW1157" s="52"/>
      <c r="AX1157" s="52"/>
      <c r="AY1157" s="96"/>
      <c r="AZ1157" s="52"/>
      <c r="BJ1157" s="76">
        <v>1642469</v>
      </c>
      <c r="BK1157" s="75" t="s">
        <v>1572</v>
      </c>
      <c r="BL1157" s="75" t="s">
        <v>1605</v>
      </c>
      <c r="BM1157" s="75" t="s">
        <v>542</v>
      </c>
      <c r="BN1157" s="77" t="s">
        <v>305</v>
      </c>
      <c r="BO1157" s="78">
        <v>20</v>
      </c>
      <c r="BP1157" s="75" t="s">
        <v>6622</v>
      </c>
      <c r="BQ1157" s="80">
        <v>45224</v>
      </c>
      <c r="BR1157" s="75" t="s">
        <v>6623</v>
      </c>
      <c r="BS1157" s="75" t="s">
        <v>1671</v>
      </c>
      <c r="BT1157" s="75">
        <v>40</v>
      </c>
      <c r="BU1157" s="75">
        <v>0</v>
      </c>
    </row>
    <row r="1158" ht="54" spans="27:73">
      <c r="AA1158" s="46">
        <v>1868445</v>
      </c>
      <c r="AB1158" s="44" t="s">
        <v>1572</v>
      </c>
      <c r="AC1158" s="44" t="s">
        <v>1605</v>
      </c>
      <c r="AD1158" s="45" t="s">
        <v>6617</v>
      </c>
      <c r="AE1158" s="44" t="s">
        <v>40</v>
      </c>
      <c r="AF1158" s="44">
        <v>1000</v>
      </c>
      <c r="AG1158" s="44">
        <v>0</v>
      </c>
      <c r="AH1158" s="44">
        <f t="shared" si="157"/>
        <v>500</v>
      </c>
      <c r="AI1158" s="44" t="s">
        <v>6624</v>
      </c>
      <c r="AJ1158" s="50">
        <v>45575</v>
      </c>
      <c r="AK1158" s="49" t="s">
        <v>4599</v>
      </c>
      <c r="AL1158" s="44" t="s">
        <v>1697</v>
      </c>
      <c r="AQ1158" s="52"/>
      <c r="AR1158" s="52"/>
      <c r="AS1158" s="52"/>
      <c r="AT1158" s="52"/>
      <c r="AU1158" s="52"/>
      <c r="AV1158" s="52"/>
      <c r="AW1158" s="52"/>
      <c r="AX1158" s="52"/>
      <c r="AY1158" s="96"/>
      <c r="AZ1158" s="52"/>
      <c r="BJ1158" s="76">
        <v>1642469</v>
      </c>
      <c r="BK1158" s="75" t="s">
        <v>1572</v>
      </c>
      <c r="BL1158" s="75" t="s">
        <v>1605</v>
      </c>
      <c r="BM1158" s="75" t="s">
        <v>542</v>
      </c>
      <c r="BN1158" s="77" t="s">
        <v>305</v>
      </c>
      <c r="BO1158" s="78">
        <v>20</v>
      </c>
      <c r="BP1158" s="75" t="s">
        <v>6625</v>
      </c>
      <c r="BQ1158" s="80">
        <v>45224</v>
      </c>
      <c r="BR1158" s="75" t="s">
        <v>5487</v>
      </c>
      <c r="BS1158" s="75" t="s">
        <v>1671</v>
      </c>
      <c r="BT1158" s="75">
        <v>40</v>
      </c>
      <c r="BU1158" s="75">
        <v>0</v>
      </c>
    </row>
    <row r="1159" ht="54" spans="27:73">
      <c r="AA1159" s="46">
        <v>1868445</v>
      </c>
      <c r="AB1159" s="44" t="s">
        <v>1572</v>
      </c>
      <c r="AC1159" s="44" t="s">
        <v>1605</v>
      </c>
      <c r="AD1159" s="45" t="s">
        <v>6617</v>
      </c>
      <c r="AE1159" s="44" t="s">
        <v>40</v>
      </c>
      <c r="AF1159" s="44">
        <v>1000</v>
      </c>
      <c r="AG1159" s="44">
        <v>0</v>
      </c>
      <c r="AH1159" s="44">
        <f t="shared" si="157"/>
        <v>500</v>
      </c>
      <c r="AI1159" s="44" t="s">
        <v>6626</v>
      </c>
      <c r="AJ1159" s="50">
        <v>45575</v>
      </c>
      <c r="AK1159" s="49" t="s">
        <v>6627</v>
      </c>
      <c r="AL1159" s="44" t="s">
        <v>1697</v>
      </c>
      <c r="AQ1159" s="52"/>
      <c r="AR1159" s="52"/>
      <c r="AS1159" s="52"/>
      <c r="AT1159" s="52"/>
      <c r="AU1159" s="52"/>
      <c r="AV1159" s="52"/>
      <c r="AW1159" s="52"/>
      <c r="AX1159" s="52"/>
      <c r="AY1159" s="96"/>
      <c r="AZ1159" s="52"/>
      <c r="BJ1159" s="76">
        <v>1642469</v>
      </c>
      <c r="BK1159" s="75" t="s">
        <v>1572</v>
      </c>
      <c r="BL1159" s="75" t="s">
        <v>1605</v>
      </c>
      <c r="BM1159" s="75" t="s">
        <v>542</v>
      </c>
      <c r="BN1159" s="77" t="s">
        <v>547</v>
      </c>
      <c r="BO1159" s="78">
        <v>20</v>
      </c>
      <c r="BP1159" s="75" t="s">
        <v>6628</v>
      </c>
      <c r="BQ1159" s="80">
        <v>45224</v>
      </c>
      <c r="BR1159" s="75" t="s">
        <v>6629</v>
      </c>
      <c r="BS1159" s="75" t="s">
        <v>1671</v>
      </c>
      <c r="BT1159" s="75">
        <v>40</v>
      </c>
      <c r="BU1159" s="75">
        <v>0</v>
      </c>
    </row>
    <row r="1160" ht="54" spans="27:73">
      <c r="AA1160" s="46">
        <v>1868445</v>
      </c>
      <c r="AB1160" s="44" t="s">
        <v>1572</v>
      </c>
      <c r="AC1160" s="44" t="s">
        <v>1605</v>
      </c>
      <c r="AD1160" s="45" t="s">
        <v>6617</v>
      </c>
      <c r="AE1160" s="44" t="s">
        <v>40</v>
      </c>
      <c r="AF1160" s="44">
        <v>1000</v>
      </c>
      <c r="AG1160" s="44">
        <v>0</v>
      </c>
      <c r="AH1160" s="44">
        <f t="shared" si="157"/>
        <v>500</v>
      </c>
      <c r="AI1160" s="44" t="s">
        <v>6630</v>
      </c>
      <c r="AJ1160" s="50">
        <v>45575</v>
      </c>
      <c r="AK1160" s="49" t="s">
        <v>6631</v>
      </c>
      <c r="AL1160" s="44" t="s">
        <v>1697</v>
      </c>
      <c r="AQ1160" s="52"/>
      <c r="AR1160" s="52"/>
      <c r="AS1160" s="52"/>
      <c r="AT1160" s="52"/>
      <c r="AU1160" s="52"/>
      <c r="AV1160" s="52"/>
      <c r="AW1160" s="52"/>
      <c r="AX1160" s="52"/>
      <c r="AY1160" s="96"/>
      <c r="AZ1160" s="52"/>
      <c r="BJ1160" s="76">
        <v>1642469</v>
      </c>
      <c r="BK1160" s="75" t="s">
        <v>1572</v>
      </c>
      <c r="BL1160" s="75" t="s">
        <v>1605</v>
      </c>
      <c r="BM1160" s="75" t="s">
        <v>157</v>
      </c>
      <c r="BN1160" s="77" t="s">
        <v>6632</v>
      </c>
      <c r="BO1160" s="78">
        <v>30</v>
      </c>
      <c r="BP1160" s="75" t="s">
        <v>6633</v>
      </c>
      <c r="BQ1160" s="80">
        <v>45224</v>
      </c>
      <c r="BR1160" s="75" t="s">
        <v>6634</v>
      </c>
      <c r="BS1160" s="75" t="s">
        <v>1671</v>
      </c>
      <c r="BT1160" s="75">
        <v>60</v>
      </c>
      <c r="BU1160" s="75">
        <v>0</v>
      </c>
    </row>
    <row r="1161" ht="54" spans="27:73">
      <c r="AA1161" s="46">
        <v>1868445</v>
      </c>
      <c r="AB1161" s="44" t="s">
        <v>1572</v>
      </c>
      <c r="AC1161" s="44" t="s">
        <v>1605</v>
      </c>
      <c r="AD1161" s="45" t="s">
        <v>6617</v>
      </c>
      <c r="AE1161" s="44" t="s">
        <v>40</v>
      </c>
      <c r="AF1161" s="44">
        <v>1000</v>
      </c>
      <c r="AG1161" s="44">
        <v>0</v>
      </c>
      <c r="AH1161" s="44">
        <f t="shared" si="157"/>
        <v>500</v>
      </c>
      <c r="AI1161" s="44" t="s">
        <v>6635</v>
      </c>
      <c r="AJ1161" s="50">
        <v>45575</v>
      </c>
      <c r="AK1161" s="49" t="s">
        <v>6636</v>
      </c>
      <c r="AL1161" s="44" t="s">
        <v>1697</v>
      </c>
      <c r="AQ1161" s="52"/>
      <c r="AR1161" s="52"/>
      <c r="AS1161" s="52"/>
      <c r="AT1161" s="52"/>
      <c r="AU1161" s="52"/>
      <c r="AV1161" s="52"/>
      <c r="AW1161" s="52"/>
      <c r="AX1161" s="52"/>
      <c r="AY1161" s="96"/>
      <c r="AZ1161" s="52"/>
      <c r="BJ1161" s="76">
        <v>1642469</v>
      </c>
      <c r="BK1161" s="75" t="s">
        <v>1572</v>
      </c>
      <c r="BL1161" s="75" t="s">
        <v>1605</v>
      </c>
      <c r="BM1161" s="75" t="s">
        <v>218</v>
      </c>
      <c r="BN1161" s="77" t="s">
        <v>219</v>
      </c>
      <c r="BO1161" s="78">
        <v>182.5</v>
      </c>
      <c r="BP1161" s="75" t="s">
        <v>6637</v>
      </c>
      <c r="BQ1161" s="80">
        <v>45224</v>
      </c>
      <c r="BR1161" s="75" t="s">
        <v>5508</v>
      </c>
      <c r="BS1161" s="75" t="s">
        <v>1613</v>
      </c>
      <c r="BT1161" s="75">
        <v>365</v>
      </c>
      <c r="BU1161" s="75">
        <v>0</v>
      </c>
    </row>
    <row r="1162" ht="54" spans="27:73">
      <c r="AA1162" s="46">
        <v>1868445</v>
      </c>
      <c r="AB1162" s="44" t="s">
        <v>1572</v>
      </c>
      <c r="AC1162" s="44" t="s">
        <v>1605</v>
      </c>
      <c r="AD1162" s="45" t="s">
        <v>6617</v>
      </c>
      <c r="AE1162" s="44" t="s">
        <v>40</v>
      </c>
      <c r="AF1162" s="44">
        <v>1000</v>
      </c>
      <c r="AG1162" s="44">
        <v>0</v>
      </c>
      <c r="AH1162" s="44">
        <f t="shared" si="157"/>
        <v>500</v>
      </c>
      <c r="AI1162" s="44" t="s">
        <v>6638</v>
      </c>
      <c r="AJ1162" s="50">
        <v>45575</v>
      </c>
      <c r="AK1162" s="49" t="s">
        <v>6639</v>
      </c>
      <c r="AL1162" s="44" t="s">
        <v>1697</v>
      </c>
      <c r="AQ1162" s="52"/>
      <c r="AR1162" s="52"/>
      <c r="AS1162" s="52"/>
      <c r="AT1162" s="52"/>
      <c r="AU1162" s="52"/>
      <c r="AV1162" s="52"/>
      <c r="AW1162" s="52"/>
      <c r="AX1162" s="52"/>
      <c r="AY1162" s="96"/>
      <c r="AZ1162" s="52"/>
      <c r="BJ1162" s="76">
        <v>1642469</v>
      </c>
      <c r="BK1162" s="75" t="s">
        <v>1572</v>
      </c>
      <c r="BL1162" s="75" t="s">
        <v>1605</v>
      </c>
      <c r="BM1162" s="75" t="s">
        <v>1253</v>
      </c>
      <c r="BN1162" s="77" t="s">
        <v>1254</v>
      </c>
      <c r="BO1162" s="78">
        <v>182.5</v>
      </c>
      <c r="BP1162" s="75" t="s">
        <v>6640</v>
      </c>
      <c r="BQ1162" s="80">
        <v>45224</v>
      </c>
      <c r="BR1162" s="75" t="s">
        <v>5512</v>
      </c>
      <c r="BS1162" s="75" t="s">
        <v>1613</v>
      </c>
      <c r="BT1162" s="75">
        <v>365</v>
      </c>
      <c r="BU1162" s="75">
        <v>0</v>
      </c>
    </row>
    <row r="1163" ht="54" spans="27:73">
      <c r="AA1163" s="46">
        <v>1868445</v>
      </c>
      <c r="AB1163" s="44" t="s">
        <v>1572</v>
      </c>
      <c r="AC1163" s="44" t="s">
        <v>1605</v>
      </c>
      <c r="AD1163" s="45" t="s">
        <v>6617</v>
      </c>
      <c r="AE1163" s="44" t="s">
        <v>40</v>
      </c>
      <c r="AF1163" s="44">
        <v>1000</v>
      </c>
      <c r="AG1163" s="44">
        <v>0</v>
      </c>
      <c r="AH1163" s="44">
        <f t="shared" si="157"/>
        <v>500</v>
      </c>
      <c r="AI1163" s="44" t="s">
        <v>6641</v>
      </c>
      <c r="AJ1163" s="50">
        <v>45575</v>
      </c>
      <c r="AK1163" s="49" t="s">
        <v>6642</v>
      </c>
      <c r="AL1163" s="44" t="s">
        <v>1697</v>
      </c>
      <c r="AQ1163" s="52"/>
      <c r="AR1163" s="52"/>
      <c r="AS1163" s="52"/>
      <c r="AT1163" s="52"/>
      <c r="AU1163" s="52"/>
      <c r="AV1163" s="52"/>
      <c r="AW1163" s="52"/>
      <c r="AX1163" s="52"/>
      <c r="AY1163" s="96"/>
      <c r="AZ1163" s="52"/>
      <c r="BJ1163" s="76">
        <v>1642469</v>
      </c>
      <c r="BK1163" s="75" t="s">
        <v>1572</v>
      </c>
      <c r="BL1163" s="75" t="s">
        <v>1605</v>
      </c>
      <c r="BM1163" s="75" t="s">
        <v>971</v>
      </c>
      <c r="BN1163" s="77" t="s">
        <v>6643</v>
      </c>
      <c r="BO1163" s="78">
        <v>15</v>
      </c>
      <c r="BP1163" s="75" t="s">
        <v>6644</v>
      </c>
      <c r="BQ1163" s="80">
        <v>45224</v>
      </c>
      <c r="BR1163" s="75" t="s">
        <v>1940</v>
      </c>
      <c r="BS1163" s="75" t="s">
        <v>1613</v>
      </c>
      <c r="BT1163" s="75">
        <v>30</v>
      </c>
      <c r="BU1163" s="75">
        <v>0</v>
      </c>
    </row>
    <row r="1164" ht="54" spans="27:73">
      <c r="AA1164" s="46">
        <v>1868445</v>
      </c>
      <c r="AB1164" s="44" t="s">
        <v>1572</v>
      </c>
      <c r="AC1164" s="44" t="s">
        <v>1605</v>
      </c>
      <c r="AD1164" s="45" t="s">
        <v>6617</v>
      </c>
      <c r="AE1164" s="44" t="s">
        <v>40</v>
      </c>
      <c r="AF1164" s="44">
        <v>1000</v>
      </c>
      <c r="AG1164" s="44">
        <v>0</v>
      </c>
      <c r="AH1164" s="44">
        <f t="shared" si="157"/>
        <v>500</v>
      </c>
      <c r="AI1164" s="44" t="s">
        <v>6645</v>
      </c>
      <c r="AJ1164" s="50">
        <v>45575</v>
      </c>
      <c r="AK1164" s="49" t="s">
        <v>6646</v>
      </c>
      <c r="AL1164" s="44" t="s">
        <v>1697</v>
      </c>
      <c r="AQ1164" s="52"/>
      <c r="AR1164" s="52"/>
      <c r="AS1164" s="52"/>
      <c r="AT1164" s="52"/>
      <c r="AU1164" s="52"/>
      <c r="AV1164" s="52"/>
      <c r="AW1164" s="52"/>
      <c r="AX1164" s="52"/>
      <c r="AY1164" s="96"/>
      <c r="AZ1164" s="52"/>
      <c r="BJ1164" s="76">
        <v>1642469</v>
      </c>
      <c r="BK1164" s="75" t="s">
        <v>1572</v>
      </c>
      <c r="BL1164" s="75" t="s">
        <v>1605</v>
      </c>
      <c r="BM1164" s="75" t="s">
        <v>971</v>
      </c>
      <c r="BN1164" s="77" t="s">
        <v>6643</v>
      </c>
      <c r="BO1164" s="78">
        <v>15</v>
      </c>
      <c r="BP1164" s="75" t="s">
        <v>6647</v>
      </c>
      <c r="BQ1164" s="80">
        <v>45224</v>
      </c>
      <c r="BR1164" s="75" t="s">
        <v>5436</v>
      </c>
      <c r="BS1164" s="75" t="s">
        <v>1613</v>
      </c>
      <c r="BT1164" s="75">
        <v>30</v>
      </c>
      <c r="BU1164" s="75">
        <v>0</v>
      </c>
    </row>
    <row r="1165" ht="36" spans="27:73">
      <c r="AA1165" s="46">
        <v>1868445</v>
      </c>
      <c r="AB1165" s="44" t="s">
        <v>1572</v>
      </c>
      <c r="AC1165" s="44" t="s">
        <v>1605</v>
      </c>
      <c r="AD1165" s="45" t="s">
        <v>6648</v>
      </c>
      <c r="AE1165" s="44" t="s">
        <v>40</v>
      </c>
      <c r="AF1165" s="44">
        <v>200</v>
      </c>
      <c r="AG1165" s="44">
        <v>0</v>
      </c>
      <c r="AH1165" s="44">
        <f t="shared" si="157"/>
        <v>100</v>
      </c>
      <c r="AI1165" s="44" t="s">
        <v>6649</v>
      </c>
      <c r="AJ1165" s="50">
        <v>45575</v>
      </c>
      <c r="AK1165" s="49" t="s">
        <v>2199</v>
      </c>
      <c r="AL1165" s="44" t="s">
        <v>1671</v>
      </c>
      <c r="AQ1165" s="52"/>
      <c r="AR1165" s="52"/>
      <c r="AS1165" s="52"/>
      <c r="AT1165" s="52"/>
      <c r="AU1165" s="52"/>
      <c r="AV1165" s="52"/>
      <c r="AW1165" s="52"/>
      <c r="AX1165" s="52"/>
      <c r="AY1165" s="96"/>
      <c r="AZ1165" s="52"/>
      <c r="BJ1165" s="76">
        <v>1642469</v>
      </c>
      <c r="BK1165" s="75" t="s">
        <v>1572</v>
      </c>
      <c r="BL1165" s="75" t="s">
        <v>1605</v>
      </c>
      <c r="BM1165" s="75" t="s">
        <v>102</v>
      </c>
      <c r="BN1165" s="77" t="s">
        <v>1704</v>
      </c>
      <c r="BO1165" s="78">
        <v>12.5</v>
      </c>
      <c r="BP1165" s="75" t="s">
        <v>6650</v>
      </c>
      <c r="BQ1165" s="80">
        <v>45224</v>
      </c>
      <c r="BR1165" s="75" t="s">
        <v>6651</v>
      </c>
      <c r="BS1165" s="75" t="s">
        <v>1613</v>
      </c>
      <c r="BT1165" s="75">
        <v>25</v>
      </c>
      <c r="BU1165" s="75">
        <v>0</v>
      </c>
    </row>
    <row r="1166" ht="36" spans="27:73">
      <c r="AA1166" s="46">
        <v>1868445</v>
      </c>
      <c r="AB1166" s="44" t="s">
        <v>1572</v>
      </c>
      <c r="AC1166" s="44" t="s">
        <v>1605</v>
      </c>
      <c r="AD1166" s="45" t="s">
        <v>6648</v>
      </c>
      <c r="AE1166" s="44" t="s">
        <v>40</v>
      </c>
      <c r="AF1166" s="44">
        <v>200</v>
      </c>
      <c r="AG1166" s="44">
        <v>0</v>
      </c>
      <c r="AH1166" s="44">
        <f t="shared" si="157"/>
        <v>100</v>
      </c>
      <c r="AI1166" s="44" t="s">
        <v>6652</v>
      </c>
      <c r="AJ1166" s="50">
        <v>45575</v>
      </c>
      <c r="AK1166" s="49" t="s">
        <v>4595</v>
      </c>
      <c r="AL1166" s="44" t="s">
        <v>1671</v>
      </c>
      <c r="AQ1166" s="52"/>
      <c r="AR1166" s="52"/>
      <c r="AS1166" s="52"/>
      <c r="AT1166" s="52"/>
      <c r="AU1166" s="52"/>
      <c r="AV1166" s="52"/>
      <c r="AW1166" s="52"/>
      <c r="AX1166" s="52"/>
      <c r="AY1166" s="96"/>
      <c r="AZ1166" s="52"/>
      <c r="BJ1166" s="76">
        <v>1642469</v>
      </c>
      <c r="BK1166" s="75" t="s">
        <v>1572</v>
      </c>
      <c r="BL1166" s="75" t="s">
        <v>1605</v>
      </c>
      <c r="BM1166" s="75" t="s">
        <v>102</v>
      </c>
      <c r="BN1166" s="77" t="s">
        <v>1704</v>
      </c>
      <c r="BO1166" s="78">
        <v>12.5</v>
      </c>
      <c r="BP1166" s="75" t="s">
        <v>6653</v>
      </c>
      <c r="BQ1166" s="80">
        <v>45224</v>
      </c>
      <c r="BR1166" s="75" t="s">
        <v>6654</v>
      </c>
      <c r="BS1166" s="75" t="s">
        <v>1613</v>
      </c>
      <c r="BT1166" s="75">
        <v>25</v>
      </c>
      <c r="BU1166" s="75">
        <v>0</v>
      </c>
    </row>
    <row r="1167" ht="36" spans="27:73">
      <c r="AA1167" s="61">
        <v>1868445</v>
      </c>
      <c r="AB1167" s="62" t="s">
        <v>1572</v>
      </c>
      <c r="AC1167" s="62" t="s">
        <v>1605</v>
      </c>
      <c r="AD1167" s="135" t="s">
        <v>1047</v>
      </c>
      <c r="AE1167" s="62" t="s">
        <v>40</v>
      </c>
      <c r="AF1167" s="62">
        <v>400</v>
      </c>
      <c r="AG1167" s="62">
        <v>0</v>
      </c>
      <c r="AH1167" s="62">
        <f t="shared" si="157"/>
        <v>200</v>
      </c>
      <c r="AI1167" s="62" t="s">
        <v>6655</v>
      </c>
      <c r="AJ1167" s="73">
        <v>45575</v>
      </c>
      <c r="AK1167" s="137" t="s">
        <v>2199</v>
      </c>
      <c r="AL1167" s="62" t="s">
        <v>1697</v>
      </c>
      <c r="AQ1167" s="52"/>
      <c r="AR1167" s="52"/>
      <c r="AS1167" s="52"/>
      <c r="AT1167" s="52"/>
      <c r="AU1167" s="52"/>
      <c r="AV1167" s="52"/>
      <c r="AW1167" s="52"/>
      <c r="AX1167" s="52"/>
      <c r="AY1167" s="96"/>
      <c r="AZ1167" s="52"/>
      <c r="BJ1167" s="76">
        <v>1642469</v>
      </c>
      <c r="BK1167" s="75" t="s">
        <v>1572</v>
      </c>
      <c r="BL1167" s="75" t="s">
        <v>1605</v>
      </c>
      <c r="BM1167" s="75" t="s">
        <v>102</v>
      </c>
      <c r="BN1167" s="77" t="s">
        <v>1704</v>
      </c>
      <c r="BO1167" s="78">
        <v>12.5</v>
      </c>
      <c r="BP1167" s="75" t="s">
        <v>6656</v>
      </c>
      <c r="BQ1167" s="80">
        <v>45224</v>
      </c>
      <c r="BR1167" s="75" t="s">
        <v>6657</v>
      </c>
      <c r="BS1167" s="75" t="s">
        <v>1613</v>
      </c>
      <c r="BT1167" s="75">
        <v>25</v>
      </c>
      <c r="BU1167" s="75">
        <v>0</v>
      </c>
    </row>
    <row r="1168" ht="36" spans="27:73">
      <c r="AA1168" s="61">
        <v>1868445</v>
      </c>
      <c r="AB1168" s="62" t="s">
        <v>1572</v>
      </c>
      <c r="AC1168" s="62" t="s">
        <v>1605</v>
      </c>
      <c r="AD1168" s="135" t="s">
        <v>1047</v>
      </c>
      <c r="AE1168" s="62" t="s">
        <v>40</v>
      </c>
      <c r="AF1168" s="62">
        <v>400</v>
      </c>
      <c r="AG1168" s="62">
        <v>0</v>
      </c>
      <c r="AH1168" s="62">
        <f t="shared" si="157"/>
        <v>200</v>
      </c>
      <c r="AI1168" s="62" t="s">
        <v>6658</v>
      </c>
      <c r="AJ1168" s="73">
        <v>45575</v>
      </c>
      <c r="AK1168" s="137" t="s">
        <v>4595</v>
      </c>
      <c r="AL1168" s="62" t="s">
        <v>1697</v>
      </c>
      <c r="AQ1168" s="52"/>
      <c r="AR1168" s="52"/>
      <c r="AS1168" s="52"/>
      <c r="AT1168" s="52"/>
      <c r="AU1168" s="52"/>
      <c r="AV1168" s="52"/>
      <c r="AW1168" s="52"/>
      <c r="AX1168" s="52"/>
      <c r="AY1168" s="96"/>
      <c r="AZ1168" s="52"/>
      <c r="BJ1168" s="76">
        <v>1642469</v>
      </c>
      <c r="BK1168" s="75" t="s">
        <v>1572</v>
      </c>
      <c r="BL1168" s="75" t="s">
        <v>1605</v>
      </c>
      <c r="BM1168" s="75" t="s">
        <v>102</v>
      </c>
      <c r="BN1168" s="77" t="s">
        <v>1704</v>
      </c>
      <c r="BO1168" s="78">
        <v>12.5</v>
      </c>
      <c r="BP1168" s="75" t="s">
        <v>6659</v>
      </c>
      <c r="BQ1168" s="80">
        <v>45224</v>
      </c>
      <c r="BR1168" s="75" t="s">
        <v>6660</v>
      </c>
      <c r="BS1168" s="75" t="s">
        <v>1613</v>
      </c>
      <c r="BT1168" s="75">
        <v>25</v>
      </c>
      <c r="BU1168" s="75">
        <v>0</v>
      </c>
    </row>
    <row r="1169" ht="36" spans="27:73">
      <c r="AA1169" s="46">
        <v>1868445</v>
      </c>
      <c r="AB1169" s="44" t="s">
        <v>1572</v>
      </c>
      <c r="AC1169" s="44" t="s">
        <v>1605</v>
      </c>
      <c r="AD1169" s="45" t="s">
        <v>6661</v>
      </c>
      <c r="AE1169" s="44" t="s">
        <v>6662</v>
      </c>
      <c r="AF1169" s="44">
        <v>300</v>
      </c>
      <c r="AG1169" s="44">
        <v>0</v>
      </c>
      <c r="AH1169" s="44">
        <f t="shared" si="157"/>
        <v>150</v>
      </c>
      <c r="AI1169" s="44" t="s">
        <v>6663</v>
      </c>
      <c r="AJ1169" s="50">
        <v>45575</v>
      </c>
      <c r="AK1169" s="49" t="s">
        <v>6664</v>
      </c>
      <c r="AL1169" s="44" t="s">
        <v>1613</v>
      </c>
      <c r="AQ1169" s="52"/>
      <c r="AR1169" s="52"/>
      <c r="AS1169" s="52"/>
      <c r="AT1169" s="52"/>
      <c r="AU1169" s="52"/>
      <c r="AV1169" s="52"/>
      <c r="AW1169" s="52"/>
      <c r="AX1169" s="52"/>
      <c r="AY1169" s="96"/>
      <c r="AZ1169" s="52"/>
      <c r="BJ1169" s="76">
        <v>1642469</v>
      </c>
      <c r="BK1169" s="75" t="s">
        <v>1572</v>
      </c>
      <c r="BL1169" s="75" t="s">
        <v>1605</v>
      </c>
      <c r="BM1169" s="75" t="s">
        <v>102</v>
      </c>
      <c r="BN1169" s="77" t="s">
        <v>1704</v>
      </c>
      <c r="BO1169" s="78">
        <v>12.5</v>
      </c>
      <c r="BP1169" s="75" t="s">
        <v>6665</v>
      </c>
      <c r="BQ1169" s="80">
        <v>45224</v>
      </c>
      <c r="BR1169" s="75" t="s">
        <v>6666</v>
      </c>
      <c r="BS1169" s="75" t="s">
        <v>1613</v>
      </c>
      <c r="BT1169" s="75">
        <v>25</v>
      </c>
      <c r="BU1169" s="75">
        <v>0</v>
      </c>
    </row>
    <row r="1170" ht="36" spans="27:73">
      <c r="AA1170" s="46">
        <v>1868445</v>
      </c>
      <c r="AB1170" s="44" t="s">
        <v>1572</v>
      </c>
      <c r="AC1170" s="44" t="s">
        <v>1605</v>
      </c>
      <c r="AD1170" s="45" t="s">
        <v>6661</v>
      </c>
      <c r="AE1170" s="44" t="s">
        <v>6662</v>
      </c>
      <c r="AF1170" s="44">
        <v>300</v>
      </c>
      <c r="AG1170" s="44">
        <v>0</v>
      </c>
      <c r="AH1170" s="44">
        <f t="shared" si="157"/>
        <v>150</v>
      </c>
      <c r="AI1170" s="44" t="s">
        <v>6667</v>
      </c>
      <c r="AJ1170" s="50">
        <v>45575</v>
      </c>
      <c r="AK1170" s="49" t="s">
        <v>6668</v>
      </c>
      <c r="AL1170" s="44" t="s">
        <v>1613</v>
      </c>
      <c r="AQ1170" s="52"/>
      <c r="AR1170" s="52"/>
      <c r="AS1170" s="52"/>
      <c r="AT1170" s="52"/>
      <c r="AU1170" s="52"/>
      <c r="AV1170" s="52"/>
      <c r="AW1170" s="52"/>
      <c r="AX1170" s="52"/>
      <c r="AY1170" s="96"/>
      <c r="AZ1170" s="52"/>
      <c r="BJ1170" s="76">
        <v>1642469</v>
      </c>
      <c r="BK1170" s="75" t="s">
        <v>1572</v>
      </c>
      <c r="BL1170" s="75" t="s">
        <v>1605</v>
      </c>
      <c r="BM1170" s="75" t="s">
        <v>102</v>
      </c>
      <c r="BN1170" s="77" t="s">
        <v>1704</v>
      </c>
      <c r="BO1170" s="78">
        <v>12.5</v>
      </c>
      <c r="BP1170" s="75" t="s">
        <v>6669</v>
      </c>
      <c r="BQ1170" s="80">
        <v>45224</v>
      </c>
      <c r="BR1170" s="75" t="s">
        <v>6670</v>
      </c>
      <c r="BS1170" s="75" t="s">
        <v>1613</v>
      </c>
      <c r="BT1170" s="75">
        <v>25</v>
      </c>
      <c r="BU1170" s="75">
        <v>0</v>
      </c>
    </row>
    <row r="1171" ht="36" spans="27:73">
      <c r="AA1171" s="46">
        <v>1868445</v>
      </c>
      <c r="AB1171" s="44" t="s">
        <v>1572</v>
      </c>
      <c r="AC1171" s="44" t="s">
        <v>1605</v>
      </c>
      <c r="AD1171" s="45" t="s">
        <v>6661</v>
      </c>
      <c r="AE1171" s="44" t="s">
        <v>6662</v>
      </c>
      <c r="AF1171" s="44">
        <v>300</v>
      </c>
      <c r="AG1171" s="44">
        <v>0</v>
      </c>
      <c r="AH1171" s="44">
        <f t="shared" si="157"/>
        <v>150</v>
      </c>
      <c r="AI1171" s="44" t="s">
        <v>6671</v>
      </c>
      <c r="AJ1171" s="50">
        <v>45575</v>
      </c>
      <c r="AK1171" s="49" t="s">
        <v>6672</v>
      </c>
      <c r="AL1171" s="44" t="s">
        <v>1613</v>
      </c>
      <c r="AQ1171" s="52"/>
      <c r="AR1171" s="52"/>
      <c r="AS1171" s="52"/>
      <c r="AT1171" s="52"/>
      <c r="AU1171" s="52"/>
      <c r="AV1171" s="52"/>
      <c r="AW1171" s="52"/>
      <c r="AX1171" s="52"/>
      <c r="AY1171" s="96"/>
      <c r="AZ1171" s="52"/>
      <c r="BJ1171" s="76">
        <v>1642469</v>
      </c>
      <c r="BK1171" s="75" t="s">
        <v>1572</v>
      </c>
      <c r="BL1171" s="75" t="s">
        <v>1605</v>
      </c>
      <c r="BM1171" s="75" t="s">
        <v>102</v>
      </c>
      <c r="BN1171" s="77" t="s">
        <v>1704</v>
      </c>
      <c r="BO1171" s="78">
        <v>12.5</v>
      </c>
      <c r="BP1171" s="75" t="s">
        <v>6673</v>
      </c>
      <c r="BQ1171" s="80">
        <v>45224</v>
      </c>
      <c r="BR1171" s="75" t="s">
        <v>6596</v>
      </c>
      <c r="BS1171" s="75" t="s">
        <v>1613</v>
      </c>
      <c r="BT1171" s="75">
        <v>25</v>
      </c>
      <c r="BU1171" s="75">
        <v>0</v>
      </c>
    </row>
    <row r="1172" ht="40.5" spans="27:73">
      <c r="AA1172" s="46">
        <v>1868445</v>
      </c>
      <c r="AB1172" s="44" t="s">
        <v>1572</v>
      </c>
      <c r="AC1172" s="44" t="s">
        <v>1605</v>
      </c>
      <c r="AD1172" s="45" t="s">
        <v>4469</v>
      </c>
      <c r="AE1172" s="44" t="s">
        <v>734</v>
      </c>
      <c r="AF1172" s="44">
        <v>90</v>
      </c>
      <c r="AG1172" s="44">
        <v>0</v>
      </c>
      <c r="AH1172" s="44">
        <f t="shared" si="157"/>
        <v>45</v>
      </c>
      <c r="AI1172" s="44" t="s">
        <v>6674</v>
      </c>
      <c r="AJ1172" s="50">
        <v>45575</v>
      </c>
      <c r="AK1172" s="49" t="s">
        <v>6675</v>
      </c>
      <c r="AL1172" s="44" t="s">
        <v>1671</v>
      </c>
      <c r="AQ1172" s="52"/>
      <c r="AR1172" s="52"/>
      <c r="AS1172" s="52"/>
      <c r="AT1172" s="52"/>
      <c r="AU1172" s="52"/>
      <c r="AV1172" s="52"/>
      <c r="AW1172" s="52"/>
      <c r="AX1172" s="52"/>
      <c r="AY1172" s="96"/>
      <c r="AZ1172" s="52"/>
      <c r="BJ1172" s="76">
        <v>1642469</v>
      </c>
      <c r="BK1172" s="75" t="s">
        <v>1572</v>
      </c>
      <c r="BL1172" s="75" t="s">
        <v>1605</v>
      </c>
      <c r="BM1172" s="75" t="s">
        <v>102</v>
      </c>
      <c r="BN1172" s="77" t="s">
        <v>1704</v>
      </c>
      <c r="BO1172" s="78">
        <v>12.5</v>
      </c>
      <c r="BP1172" s="75" t="s">
        <v>6676</v>
      </c>
      <c r="BQ1172" s="80">
        <v>45224</v>
      </c>
      <c r="BR1172" s="75" t="s">
        <v>6599</v>
      </c>
      <c r="BS1172" s="75" t="s">
        <v>1613</v>
      </c>
      <c r="BT1172" s="75">
        <v>25</v>
      </c>
      <c r="BU1172" s="75">
        <v>0</v>
      </c>
    </row>
    <row r="1173" ht="40.5" spans="27:73">
      <c r="AA1173" s="46">
        <v>1868445</v>
      </c>
      <c r="AB1173" s="44" t="s">
        <v>1572</v>
      </c>
      <c r="AC1173" s="44" t="s">
        <v>1605</v>
      </c>
      <c r="AD1173" s="45" t="s">
        <v>4469</v>
      </c>
      <c r="AE1173" s="44" t="s">
        <v>734</v>
      </c>
      <c r="AF1173" s="44">
        <v>90</v>
      </c>
      <c r="AG1173" s="44">
        <v>0</v>
      </c>
      <c r="AH1173" s="44">
        <f t="shared" si="157"/>
        <v>45</v>
      </c>
      <c r="AI1173" s="44" t="s">
        <v>6677</v>
      </c>
      <c r="AJ1173" s="50">
        <v>45575</v>
      </c>
      <c r="AK1173" s="49" t="s">
        <v>6678</v>
      </c>
      <c r="AL1173" s="44" t="s">
        <v>1671</v>
      </c>
      <c r="AQ1173" s="52"/>
      <c r="AR1173" s="52"/>
      <c r="AS1173" s="52"/>
      <c r="AT1173" s="52"/>
      <c r="AU1173" s="52"/>
      <c r="AV1173" s="52"/>
      <c r="AW1173" s="52"/>
      <c r="AX1173" s="52"/>
      <c r="AY1173" s="96"/>
      <c r="AZ1173" s="52"/>
      <c r="BJ1173" s="76">
        <v>1642469</v>
      </c>
      <c r="BK1173" s="75" t="s">
        <v>1572</v>
      </c>
      <c r="BL1173" s="75" t="s">
        <v>1605</v>
      </c>
      <c r="BM1173" s="75" t="s">
        <v>1150</v>
      </c>
      <c r="BN1173" s="77" t="s">
        <v>1619</v>
      </c>
      <c r="BO1173" s="78">
        <v>100</v>
      </c>
      <c r="BP1173" s="75" t="s">
        <v>6679</v>
      </c>
      <c r="BQ1173" s="80">
        <v>45224</v>
      </c>
      <c r="BR1173" s="75" t="s">
        <v>6680</v>
      </c>
      <c r="BS1173" s="75" t="s">
        <v>1613</v>
      </c>
      <c r="BT1173" s="75">
        <v>200</v>
      </c>
      <c r="BU1173" s="75">
        <v>0</v>
      </c>
    </row>
    <row r="1174" ht="40.5" spans="27:73">
      <c r="AA1174" s="46">
        <v>1868445</v>
      </c>
      <c r="AB1174" s="44" t="s">
        <v>1572</v>
      </c>
      <c r="AC1174" s="44" t="s">
        <v>1605</v>
      </c>
      <c r="AD1174" s="45" t="s">
        <v>4469</v>
      </c>
      <c r="AE1174" s="44" t="s">
        <v>734</v>
      </c>
      <c r="AF1174" s="44">
        <v>90</v>
      </c>
      <c r="AG1174" s="44">
        <v>0</v>
      </c>
      <c r="AH1174" s="44">
        <f t="shared" si="157"/>
        <v>45</v>
      </c>
      <c r="AI1174" s="44" t="s">
        <v>6681</v>
      </c>
      <c r="AJ1174" s="50">
        <v>45575</v>
      </c>
      <c r="AK1174" s="49" t="s">
        <v>6682</v>
      </c>
      <c r="AL1174" s="44" t="s">
        <v>1671</v>
      </c>
      <c r="AQ1174" s="52"/>
      <c r="AR1174" s="52"/>
      <c r="AS1174" s="52"/>
      <c r="AT1174" s="52"/>
      <c r="AU1174" s="52"/>
      <c r="AV1174" s="52"/>
      <c r="AW1174" s="52"/>
      <c r="AX1174" s="52"/>
      <c r="AY1174" s="96"/>
      <c r="AZ1174" s="52"/>
      <c r="BJ1174" s="76">
        <v>1642469</v>
      </c>
      <c r="BK1174" s="75" t="s">
        <v>1572</v>
      </c>
      <c r="BL1174" s="75" t="s">
        <v>1605</v>
      </c>
      <c r="BM1174" s="75" t="s">
        <v>102</v>
      </c>
      <c r="BN1174" s="77" t="s">
        <v>1704</v>
      </c>
      <c r="BO1174" s="78">
        <v>12.5</v>
      </c>
      <c r="BP1174" s="75" t="s">
        <v>6683</v>
      </c>
      <c r="BQ1174" s="80">
        <v>45224</v>
      </c>
      <c r="BR1174" s="75" t="s">
        <v>6684</v>
      </c>
      <c r="BS1174" s="75" t="s">
        <v>1671</v>
      </c>
      <c r="BT1174" s="75">
        <v>25</v>
      </c>
      <c r="BU1174" s="75">
        <v>0</v>
      </c>
    </row>
    <row r="1175" ht="40.5" spans="27:73">
      <c r="AA1175" s="46">
        <v>1868445</v>
      </c>
      <c r="AB1175" s="44" t="s">
        <v>1572</v>
      </c>
      <c r="AC1175" s="44" t="s">
        <v>1605</v>
      </c>
      <c r="AD1175" s="45" t="s">
        <v>4469</v>
      </c>
      <c r="AE1175" s="44" t="s">
        <v>734</v>
      </c>
      <c r="AF1175" s="44">
        <v>90</v>
      </c>
      <c r="AG1175" s="44">
        <v>0</v>
      </c>
      <c r="AH1175" s="44">
        <f t="shared" si="157"/>
        <v>45</v>
      </c>
      <c r="AI1175" s="44" t="s">
        <v>6685</v>
      </c>
      <c r="AJ1175" s="50">
        <v>45575</v>
      </c>
      <c r="AK1175" s="49" t="s">
        <v>6686</v>
      </c>
      <c r="AL1175" s="44" t="s">
        <v>1671</v>
      </c>
      <c r="AQ1175" s="52"/>
      <c r="AR1175" s="52"/>
      <c r="AS1175" s="52"/>
      <c r="AT1175" s="52"/>
      <c r="AU1175" s="52"/>
      <c r="AV1175" s="52"/>
      <c r="AW1175" s="52"/>
      <c r="AX1175" s="52"/>
      <c r="AY1175" s="96"/>
      <c r="AZ1175" s="52"/>
      <c r="BJ1175" s="76">
        <v>1642469</v>
      </c>
      <c r="BK1175" s="75" t="s">
        <v>1572</v>
      </c>
      <c r="BL1175" s="75" t="s">
        <v>1605</v>
      </c>
      <c r="BM1175" s="75" t="s">
        <v>102</v>
      </c>
      <c r="BN1175" s="77" t="s">
        <v>1704</v>
      </c>
      <c r="BO1175" s="78">
        <v>12.5</v>
      </c>
      <c r="BP1175" s="75" t="s">
        <v>6687</v>
      </c>
      <c r="BQ1175" s="80">
        <v>45224</v>
      </c>
      <c r="BR1175" s="75" t="s">
        <v>6688</v>
      </c>
      <c r="BS1175" s="75" t="s">
        <v>1671</v>
      </c>
      <c r="BT1175" s="75">
        <v>25</v>
      </c>
      <c r="BU1175" s="75">
        <v>0</v>
      </c>
    </row>
    <row r="1176" ht="40.5" spans="27:73">
      <c r="AA1176" s="46">
        <v>1868445</v>
      </c>
      <c r="AB1176" s="44" t="s">
        <v>1572</v>
      </c>
      <c r="AC1176" s="44" t="s">
        <v>1605</v>
      </c>
      <c r="AD1176" s="45" t="s">
        <v>4469</v>
      </c>
      <c r="AE1176" s="44" t="s">
        <v>734</v>
      </c>
      <c r="AF1176" s="44">
        <v>90</v>
      </c>
      <c r="AG1176" s="44">
        <v>0</v>
      </c>
      <c r="AH1176" s="44">
        <f t="shared" si="157"/>
        <v>45</v>
      </c>
      <c r="AI1176" s="44" t="s">
        <v>6689</v>
      </c>
      <c r="AJ1176" s="50">
        <v>45575</v>
      </c>
      <c r="AK1176" s="49" t="s">
        <v>6690</v>
      </c>
      <c r="AL1176" s="44" t="s">
        <v>1671</v>
      </c>
      <c r="AQ1176" s="52"/>
      <c r="AR1176" s="52"/>
      <c r="AS1176" s="52"/>
      <c r="AT1176" s="52"/>
      <c r="AU1176" s="52"/>
      <c r="AV1176" s="52"/>
      <c r="AW1176" s="52"/>
      <c r="AX1176" s="52"/>
      <c r="AY1176" s="96"/>
      <c r="AZ1176" s="52"/>
      <c r="BJ1176" s="76">
        <v>1642469</v>
      </c>
      <c r="BK1176" s="75" t="s">
        <v>1572</v>
      </c>
      <c r="BL1176" s="75" t="s">
        <v>1605</v>
      </c>
      <c r="BM1176" s="75" t="s">
        <v>1049</v>
      </c>
      <c r="BN1176" s="77" t="s">
        <v>1666</v>
      </c>
      <c r="BO1176" s="78">
        <v>10</v>
      </c>
      <c r="BP1176" s="75" t="s">
        <v>6691</v>
      </c>
      <c r="BQ1176" s="80">
        <v>45224</v>
      </c>
      <c r="BR1176" s="75" t="s">
        <v>1871</v>
      </c>
      <c r="BS1176" s="75" t="s">
        <v>1613</v>
      </c>
      <c r="BT1176" s="75">
        <v>20</v>
      </c>
      <c r="BU1176" s="75">
        <v>0</v>
      </c>
    </row>
    <row r="1177" ht="36" spans="27:73">
      <c r="AA1177" s="46">
        <v>1868445</v>
      </c>
      <c r="AB1177" s="44" t="s">
        <v>1572</v>
      </c>
      <c r="AC1177" s="44" t="s">
        <v>1605</v>
      </c>
      <c r="AD1177" s="45" t="s">
        <v>3139</v>
      </c>
      <c r="AE1177" s="44" t="s">
        <v>78</v>
      </c>
      <c r="AF1177" s="44">
        <v>900</v>
      </c>
      <c r="AG1177" s="44">
        <v>0</v>
      </c>
      <c r="AH1177" s="44">
        <f t="shared" si="157"/>
        <v>450</v>
      </c>
      <c r="AI1177" s="44" t="s">
        <v>6692</v>
      </c>
      <c r="AJ1177" s="50">
        <v>45575</v>
      </c>
      <c r="AK1177" s="49" t="s">
        <v>3154</v>
      </c>
      <c r="AL1177" s="44" t="s">
        <v>1613</v>
      </c>
      <c r="AQ1177" s="52"/>
      <c r="AR1177" s="52"/>
      <c r="AS1177" s="52"/>
      <c r="AT1177" s="52"/>
      <c r="AU1177" s="52"/>
      <c r="AV1177" s="52"/>
      <c r="AW1177" s="52"/>
      <c r="AX1177" s="52"/>
      <c r="AY1177" s="96"/>
      <c r="AZ1177" s="52"/>
      <c r="BJ1177" s="76">
        <v>1642469</v>
      </c>
      <c r="BK1177" s="75" t="s">
        <v>1572</v>
      </c>
      <c r="BL1177" s="75" t="s">
        <v>1605</v>
      </c>
      <c r="BM1177" s="75" t="s">
        <v>102</v>
      </c>
      <c r="BN1177" s="77" t="s">
        <v>1922</v>
      </c>
      <c r="BO1177" s="78">
        <v>40</v>
      </c>
      <c r="BP1177" s="75" t="s">
        <v>6693</v>
      </c>
      <c r="BQ1177" s="80">
        <v>45224</v>
      </c>
      <c r="BR1177" s="75" t="s">
        <v>6605</v>
      </c>
      <c r="BS1177" s="75" t="s">
        <v>1613</v>
      </c>
      <c r="BT1177" s="75">
        <v>80</v>
      </c>
      <c r="BU1177" s="75">
        <v>0</v>
      </c>
    </row>
    <row r="1178" ht="36" spans="27:73">
      <c r="AA1178" s="46">
        <v>1868445</v>
      </c>
      <c r="AB1178" s="44" t="s">
        <v>1572</v>
      </c>
      <c r="AC1178" s="44" t="s">
        <v>1605</v>
      </c>
      <c r="AD1178" s="45" t="s">
        <v>3139</v>
      </c>
      <c r="AE1178" s="44" t="s">
        <v>84</v>
      </c>
      <c r="AF1178" s="44">
        <v>600</v>
      </c>
      <c r="AG1178" s="44">
        <v>0</v>
      </c>
      <c r="AH1178" s="44">
        <f t="shared" si="157"/>
        <v>300</v>
      </c>
      <c r="AI1178" s="44" t="s">
        <v>6694</v>
      </c>
      <c r="AJ1178" s="50">
        <v>45575</v>
      </c>
      <c r="AK1178" s="49" t="s">
        <v>3145</v>
      </c>
      <c r="AL1178" s="44" t="s">
        <v>1613</v>
      </c>
      <c r="AQ1178" s="52"/>
      <c r="AR1178" s="52"/>
      <c r="AS1178" s="52"/>
      <c r="AT1178" s="52"/>
      <c r="AU1178" s="52"/>
      <c r="AV1178" s="52"/>
      <c r="AW1178" s="52"/>
      <c r="AX1178" s="52"/>
      <c r="AY1178" s="96"/>
      <c r="AZ1178" s="52"/>
      <c r="BJ1178" s="76">
        <v>1642469</v>
      </c>
      <c r="BK1178" s="75" t="s">
        <v>1572</v>
      </c>
      <c r="BL1178" s="75" t="s">
        <v>1605</v>
      </c>
      <c r="BM1178" s="75" t="s">
        <v>102</v>
      </c>
      <c r="BN1178" s="77" t="s">
        <v>1922</v>
      </c>
      <c r="BO1178" s="78">
        <v>40</v>
      </c>
      <c r="BP1178" s="75" t="s">
        <v>6695</v>
      </c>
      <c r="BQ1178" s="80">
        <v>45224</v>
      </c>
      <c r="BR1178" s="75" t="s">
        <v>1924</v>
      </c>
      <c r="BS1178" s="75" t="s">
        <v>1613</v>
      </c>
      <c r="BT1178" s="75">
        <v>80</v>
      </c>
      <c r="BU1178" s="75">
        <v>0</v>
      </c>
    </row>
    <row r="1179" ht="36" spans="27:73">
      <c r="AA1179" s="46">
        <v>1868445</v>
      </c>
      <c r="AB1179" s="44" t="s">
        <v>1572</v>
      </c>
      <c r="AC1179" s="44" t="s">
        <v>1605</v>
      </c>
      <c r="AD1179" s="45" t="s">
        <v>3139</v>
      </c>
      <c r="AE1179" s="44" t="s">
        <v>80</v>
      </c>
      <c r="AF1179" s="44">
        <v>600</v>
      </c>
      <c r="AG1179" s="44">
        <v>0</v>
      </c>
      <c r="AH1179" s="44">
        <f t="shared" si="157"/>
        <v>300</v>
      </c>
      <c r="AI1179" s="44" t="s">
        <v>6696</v>
      </c>
      <c r="AJ1179" s="50">
        <v>45575</v>
      </c>
      <c r="AK1179" s="49" t="s">
        <v>3141</v>
      </c>
      <c r="AL1179" s="44" t="s">
        <v>1613</v>
      </c>
      <c r="AQ1179" s="52"/>
      <c r="AR1179" s="52"/>
      <c r="AS1179" s="52"/>
      <c r="AT1179" s="52"/>
      <c r="AU1179" s="52"/>
      <c r="AV1179" s="52"/>
      <c r="AW1179" s="52"/>
      <c r="AX1179" s="52"/>
      <c r="AY1179" s="96"/>
      <c r="AZ1179" s="52"/>
      <c r="BJ1179" s="76">
        <v>1642469</v>
      </c>
      <c r="BK1179" s="75" t="s">
        <v>1572</v>
      </c>
      <c r="BL1179" s="75" t="s">
        <v>1605</v>
      </c>
      <c r="BM1179" s="75" t="s">
        <v>1138</v>
      </c>
      <c r="BN1179" s="77" t="s">
        <v>1876</v>
      </c>
      <c r="BO1179" s="78">
        <v>20</v>
      </c>
      <c r="BP1179" s="75" t="s">
        <v>6697</v>
      </c>
      <c r="BQ1179" s="80">
        <v>45224</v>
      </c>
      <c r="BR1179" s="75" t="s">
        <v>5406</v>
      </c>
      <c r="BS1179" s="75" t="s">
        <v>1613</v>
      </c>
      <c r="BT1179" s="75">
        <v>40</v>
      </c>
      <c r="BU1179" s="75">
        <v>0</v>
      </c>
    </row>
    <row r="1180" ht="36" spans="27:73">
      <c r="AA1180" s="46">
        <v>1868445</v>
      </c>
      <c r="AB1180" s="44" t="s">
        <v>1572</v>
      </c>
      <c r="AC1180" s="44" t="s">
        <v>1605</v>
      </c>
      <c r="AD1180" s="45" t="s">
        <v>3139</v>
      </c>
      <c r="AE1180" s="44" t="s">
        <v>82</v>
      </c>
      <c r="AF1180" s="44">
        <v>600</v>
      </c>
      <c r="AG1180" s="44">
        <v>0</v>
      </c>
      <c r="AH1180" s="44">
        <f t="shared" si="157"/>
        <v>300</v>
      </c>
      <c r="AI1180" s="44" t="s">
        <v>6698</v>
      </c>
      <c r="AJ1180" s="50">
        <v>45575</v>
      </c>
      <c r="AK1180" s="49" t="s">
        <v>3149</v>
      </c>
      <c r="AL1180" s="44" t="s">
        <v>1613</v>
      </c>
      <c r="AQ1180" s="52"/>
      <c r="AR1180" s="52"/>
      <c r="AS1180" s="52"/>
      <c r="AT1180" s="52"/>
      <c r="AU1180" s="52"/>
      <c r="AV1180" s="52"/>
      <c r="AW1180" s="52"/>
      <c r="AX1180" s="52"/>
      <c r="AY1180" s="96"/>
      <c r="AZ1180" s="52"/>
      <c r="BJ1180" s="76">
        <v>1642469</v>
      </c>
      <c r="BK1180" s="75" t="s">
        <v>1572</v>
      </c>
      <c r="BL1180" s="75" t="s">
        <v>1605</v>
      </c>
      <c r="BM1180" s="75" t="s">
        <v>1138</v>
      </c>
      <c r="BN1180" s="77" t="s">
        <v>1876</v>
      </c>
      <c r="BO1180" s="78">
        <v>20</v>
      </c>
      <c r="BP1180" s="75" t="s">
        <v>6699</v>
      </c>
      <c r="BQ1180" s="80">
        <v>45224</v>
      </c>
      <c r="BR1180" s="75" t="s">
        <v>5410</v>
      </c>
      <c r="BS1180" s="75" t="s">
        <v>1613</v>
      </c>
      <c r="BT1180" s="75">
        <v>40</v>
      </c>
      <c r="BU1180" s="75">
        <v>0</v>
      </c>
    </row>
    <row r="1181" ht="36" spans="27:73">
      <c r="AA1181" s="46">
        <v>1873887</v>
      </c>
      <c r="AB1181" s="44" t="s">
        <v>1572</v>
      </c>
      <c r="AC1181" s="44" t="s">
        <v>1605</v>
      </c>
      <c r="AD1181" s="45" t="s">
        <v>1138</v>
      </c>
      <c r="AE1181" s="44" t="s">
        <v>1895</v>
      </c>
      <c r="AF1181" s="44">
        <v>90</v>
      </c>
      <c r="AG1181" s="44">
        <v>0</v>
      </c>
      <c r="AH1181" s="44">
        <f t="shared" si="157"/>
        <v>45</v>
      </c>
      <c r="AI1181" s="44" t="s">
        <v>6700</v>
      </c>
      <c r="AJ1181" s="50">
        <v>45581</v>
      </c>
      <c r="AK1181" s="49" t="s">
        <v>6701</v>
      </c>
      <c r="AL1181" s="44" t="s">
        <v>1613</v>
      </c>
      <c r="AQ1181" s="52"/>
      <c r="AR1181" s="52"/>
      <c r="AS1181" s="52"/>
      <c r="AT1181" s="52"/>
      <c r="AU1181" s="52"/>
      <c r="AV1181" s="52"/>
      <c r="AW1181" s="52"/>
      <c r="AX1181" s="52"/>
      <c r="AY1181" s="96"/>
      <c r="AZ1181" s="52"/>
      <c r="BJ1181" s="76">
        <v>1642469</v>
      </c>
      <c r="BK1181" s="75" t="s">
        <v>1572</v>
      </c>
      <c r="BL1181" s="75" t="s">
        <v>1605</v>
      </c>
      <c r="BM1181" s="75" t="s">
        <v>461</v>
      </c>
      <c r="BN1181" s="77" t="s">
        <v>466</v>
      </c>
      <c r="BO1181" s="78">
        <v>165</v>
      </c>
      <c r="BP1181" s="75" t="s">
        <v>6702</v>
      </c>
      <c r="BQ1181" s="80">
        <v>45224</v>
      </c>
      <c r="BR1181" s="75" t="s">
        <v>40</v>
      </c>
      <c r="BS1181" s="75" t="s">
        <v>1671</v>
      </c>
      <c r="BT1181" s="75">
        <v>330</v>
      </c>
      <c r="BU1181" s="75">
        <v>0</v>
      </c>
    </row>
    <row r="1182" ht="36" spans="27:73">
      <c r="AA1182" s="46">
        <v>1873887</v>
      </c>
      <c r="AB1182" s="44" t="s">
        <v>1572</v>
      </c>
      <c r="AC1182" s="44" t="s">
        <v>1605</v>
      </c>
      <c r="AD1182" s="45" t="s">
        <v>1134</v>
      </c>
      <c r="AE1182" s="44" t="s">
        <v>2850</v>
      </c>
      <c r="AF1182" s="44">
        <v>150</v>
      </c>
      <c r="AG1182" s="44">
        <v>0</v>
      </c>
      <c r="AH1182" s="44">
        <f t="shared" si="157"/>
        <v>75</v>
      </c>
      <c r="AI1182" s="44" t="s">
        <v>6703</v>
      </c>
      <c r="AJ1182" s="50">
        <v>45581</v>
      </c>
      <c r="AK1182" s="49" t="s">
        <v>6704</v>
      </c>
      <c r="AL1182" s="44" t="s">
        <v>1613</v>
      </c>
      <c r="AQ1182" s="52"/>
      <c r="AR1182" s="52"/>
      <c r="AS1182" s="52"/>
      <c r="AT1182" s="52"/>
      <c r="AU1182" s="52"/>
      <c r="AV1182" s="52"/>
      <c r="AW1182" s="52"/>
      <c r="AX1182" s="52"/>
      <c r="AY1182" s="96"/>
      <c r="AZ1182" s="52"/>
      <c r="BJ1182" s="76">
        <v>1642469</v>
      </c>
      <c r="BK1182" s="75" t="s">
        <v>1572</v>
      </c>
      <c r="BL1182" s="75" t="s">
        <v>1605</v>
      </c>
      <c r="BM1182" s="75" t="s">
        <v>461</v>
      </c>
      <c r="BN1182" s="77" t="s">
        <v>468</v>
      </c>
      <c r="BO1182" s="78">
        <v>165</v>
      </c>
      <c r="BP1182" s="75" t="s">
        <v>6705</v>
      </c>
      <c r="BQ1182" s="80">
        <v>45224</v>
      </c>
      <c r="BR1182" s="75" t="s">
        <v>40</v>
      </c>
      <c r="BS1182" s="75" t="s">
        <v>1671</v>
      </c>
      <c r="BT1182" s="75">
        <v>330</v>
      </c>
      <c r="BU1182" s="75">
        <v>0</v>
      </c>
    </row>
    <row r="1183" ht="36" spans="27:73">
      <c r="AA1183" s="46">
        <v>1873887</v>
      </c>
      <c r="AB1183" s="44" t="s">
        <v>1572</v>
      </c>
      <c r="AC1183" s="44" t="s">
        <v>1605</v>
      </c>
      <c r="AD1183" s="45" t="s">
        <v>1150</v>
      </c>
      <c r="AE1183" s="44" t="s">
        <v>6706</v>
      </c>
      <c r="AF1183" s="44">
        <v>700</v>
      </c>
      <c r="AG1183" s="44">
        <v>0</v>
      </c>
      <c r="AH1183" s="44">
        <f t="shared" si="157"/>
        <v>350</v>
      </c>
      <c r="AI1183" s="44" t="s">
        <v>6707</v>
      </c>
      <c r="AJ1183" s="50">
        <v>45581</v>
      </c>
      <c r="AK1183" s="49" t="s">
        <v>6708</v>
      </c>
      <c r="AL1183" s="44" t="s">
        <v>1613</v>
      </c>
      <c r="AQ1183" s="52"/>
      <c r="AR1183" s="52"/>
      <c r="AS1183" s="52"/>
      <c r="AT1183" s="52"/>
      <c r="AU1183" s="52"/>
      <c r="AV1183" s="52"/>
      <c r="AW1183" s="52"/>
      <c r="AX1183" s="52"/>
      <c r="AY1183" s="96"/>
      <c r="AZ1183" s="52"/>
      <c r="BJ1183" s="76">
        <v>1642469</v>
      </c>
      <c r="BK1183" s="75" t="s">
        <v>1572</v>
      </c>
      <c r="BL1183" s="75" t="s">
        <v>1605</v>
      </c>
      <c r="BM1183" s="75" t="s">
        <v>6303</v>
      </c>
      <c r="BN1183" s="77" t="s">
        <v>1079</v>
      </c>
      <c r="BO1183" s="78">
        <v>100</v>
      </c>
      <c r="BP1183" s="75" t="s">
        <v>6709</v>
      </c>
      <c r="BQ1183" s="80">
        <v>45224</v>
      </c>
      <c r="BR1183" s="75" t="s">
        <v>6305</v>
      </c>
      <c r="BS1183" s="75" t="s">
        <v>1608</v>
      </c>
      <c r="BT1183" s="75">
        <v>200</v>
      </c>
      <c r="BU1183" s="75">
        <v>0</v>
      </c>
    </row>
    <row r="1184" ht="36" spans="27:73">
      <c r="AA1184" s="46">
        <v>1873887</v>
      </c>
      <c r="AB1184" s="44" t="s">
        <v>1572</v>
      </c>
      <c r="AC1184" s="44" t="s">
        <v>1605</v>
      </c>
      <c r="AD1184" s="45" t="s">
        <v>531</v>
      </c>
      <c r="AE1184" s="44" t="s">
        <v>536</v>
      </c>
      <c r="AF1184" s="44">
        <v>35</v>
      </c>
      <c r="AG1184" s="44">
        <v>0</v>
      </c>
      <c r="AH1184" s="44">
        <f t="shared" si="157"/>
        <v>17.5</v>
      </c>
      <c r="AI1184" s="44" t="s">
        <v>6710</v>
      </c>
      <c r="AJ1184" s="50">
        <v>45581</v>
      </c>
      <c r="AK1184" s="49" t="s">
        <v>6711</v>
      </c>
      <c r="AL1184" s="44" t="s">
        <v>1671</v>
      </c>
      <c r="AQ1184" s="52"/>
      <c r="AR1184" s="52"/>
      <c r="AS1184" s="52"/>
      <c r="AT1184" s="52"/>
      <c r="AU1184" s="52"/>
      <c r="AV1184" s="52"/>
      <c r="AW1184" s="52"/>
      <c r="AX1184" s="52"/>
      <c r="AY1184" s="96"/>
      <c r="AZ1184" s="52"/>
      <c r="BJ1184" s="76">
        <v>1642469</v>
      </c>
      <c r="BK1184" s="75" t="s">
        <v>1572</v>
      </c>
      <c r="BL1184" s="75" t="s">
        <v>1605</v>
      </c>
      <c r="BM1184" s="75" t="s">
        <v>6303</v>
      </c>
      <c r="BN1184" s="77" t="s">
        <v>1083</v>
      </c>
      <c r="BO1184" s="78">
        <v>100</v>
      </c>
      <c r="BP1184" s="75" t="s">
        <v>6712</v>
      </c>
      <c r="BQ1184" s="80">
        <v>45224</v>
      </c>
      <c r="BR1184" s="75" t="s">
        <v>6308</v>
      </c>
      <c r="BS1184" s="75" t="s">
        <v>1608</v>
      </c>
      <c r="BT1184" s="75">
        <v>200</v>
      </c>
      <c r="BU1184" s="75">
        <v>0</v>
      </c>
    </row>
    <row r="1185" ht="40.5" spans="27:73">
      <c r="AA1185" s="46">
        <v>1873928</v>
      </c>
      <c r="AB1185" s="44" t="s">
        <v>1572</v>
      </c>
      <c r="AC1185" s="44" t="s">
        <v>1605</v>
      </c>
      <c r="AD1185" s="45" t="s">
        <v>5750</v>
      </c>
      <c r="AE1185" s="44" t="s">
        <v>5751</v>
      </c>
      <c r="AF1185" s="44">
        <v>3200</v>
      </c>
      <c r="AG1185" s="44">
        <v>0</v>
      </c>
      <c r="AH1185" s="44">
        <f t="shared" si="157"/>
        <v>1600</v>
      </c>
      <c r="AI1185" s="44" t="s">
        <v>6713</v>
      </c>
      <c r="AJ1185" s="50">
        <v>45581</v>
      </c>
      <c r="AK1185" s="49" t="s">
        <v>5787</v>
      </c>
      <c r="AL1185" s="44" t="s">
        <v>1671</v>
      </c>
      <c r="AQ1185" s="52"/>
      <c r="AR1185" s="52"/>
      <c r="AS1185" s="52"/>
      <c r="AT1185" s="52"/>
      <c r="AU1185" s="52"/>
      <c r="AV1185" s="52"/>
      <c r="AW1185" s="52"/>
      <c r="AX1185" s="52"/>
      <c r="AY1185" s="96"/>
      <c r="AZ1185" s="52"/>
      <c r="BJ1185" s="76">
        <v>1642469</v>
      </c>
      <c r="BK1185" s="75" t="s">
        <v>1572</v>
      </c>
      <c r="BL1185" s="75" t="s">
        <v>1605</v>
      </c>
      <c r="BM1185" s="75" t="s">
        <v>5614</v>
      </c>
      <c r="BN1185" s="77" t="s">
        <v>1052</v>
      </c>
      <c r="BO1185" s="78">
        <v>315</v>
      </c>
      <c r="BP1185" s="75" t="s">
        <v>6714</v>
      </c>
      <c r="BQ1185" s="80">
        <v>45224</v>
      </c>
      <c r="BR1185" s="75" t="s">
        <v>5616</v>
      </c>
      <c r="BS1185" s="75" t="s">
        <v>1884</v>
      </c>
      <c r="BT1185" s="75">
        <v>630</v>
      </c>
      <c r="BU1185" s="75">
        <v>0</v>
      </c>
    </row>
    <row r="1186" ht="40.5" spans="27:73">
      <c r="AA1186" s="46">
        <v>1873928</v>
      </c>
      <c r="AB1186" s="44" t="s">
        <v>1572</v>
      </c>
      <c r="AC1186" s="44" t="s">
        <v>1605</v>
      </c>
      <c r="AD1186" s="45" t="s">
        <v>5750</v>
      </c>
      <c r="AE1186" s="44" t="s">
        <v>5751</v>
      </c>
      <c r="AF1186" s="44">
        <v>3200</v>
      </c>
      <c r="AG1186" s="44">
        <v>0</v>
      </c>
      <c r="AH1186" s="44">
        <f t="shared" si="157"/>
        <v>1600</v>
      </c>
      <c r="AI1186" s="44" t="s">
        <v>6715</v>
      </c>
      <c r="AJ1186" s="50">
        <v>45581</v>
      </c>
      <c r="AK1186" s="49" t="s">
        <v>5757</v>
      </c>
      <c r="AL1186" s="44" t="s">
        <v>1671</v>
      </c>
      <c r="AQ1186" s="52"/>
      <c r="AR1186" s="52"/>
      <c r="AS1186" s="52"/>
      <c r="AT1186" s="52"/>
      <c r="AU1186" s="52"/>
      <c r="AV1186" s="52"/>
      <c r="AW1186" s="52"/>
      <c r="AX1186" s="52"/>
      <c r="AY1186" s="96"/>
      <c r="AZ1186" s="52"/>
      <c r="BJ1186" s="76">
        <v>1642469</v>
      </c>
      <c r="BK1186" s="75" t="s">
        <v>1572</v>
      </c>
      <c r="BL1186" s="75" t="s">
        <v>1605</v>
      </c>
      <c r="BM1186" s="75" t="s">
        <v>5728</v>
      </c>
      <c r="BN1186" s="77" t="s">
        <v>944</v>
      </c>
      <c r="BO1186" s="78">
        <v>90</v>
      </c>
      <c r="BP1186" s="75" t="s">
        <v>6716</v>
      </c>
      <c r="BQ1186" s="80">
        <v>45224</v>
      </c>
      <c r="BR1186" s="75" t="s">
        <v>6717</v>
      </c>
      <c r="BS1186" s="75" t="s">
        <v>1613</v>
      </c>
      <c r="BT1186" s="75">
        <v>180</v>
      </c>
      <c r="BU1186" s="75">
        <v>0</v>
      </c>
    </row>
    <row r="1187" ht="40.5" spans="27:73">
      <c r="AA1187" s="46">
        <v>1873928</v>
      </c>
      <c r="AB1187" s="44" t="s">
        <v>1572</v>
      </c>
      <c r="AC1187" s="44" t="s">
        <v>1605</v>
      </c>
      <c r="AD1187" s="45" t="s">
        <v>5750</v>
      </c>
      <c r="AE1187" s="44" t="s">
        <v>5751</v>
      </c>
      <c r="AF1187" s="44">
        <v>3200</v>
      </c>
      <c r="AG1187" s="44">
        <v>0</v>
      </c>
      <c r="AH1187" s="44">
        <f t="shared" si="157"/>
        <v>1600</v>
      </c>
      <c r="AI1187" s="44" t="s">
        <v>6718</v>
      </c>
      <c r="AJ1187" s="50">
        <v>45581</v>
      </c>
      <c r="AK1187" s="49" t="s">
        <v>5773</v>
      </c>
      <c r="AL1187" s="44" t="s">
        <v>1671</v>
      </c>
      <c r="AQ1187" s="52"/>
      <c r="AR1187" s="52"/>
      <c r="AS1187" s="52"/>
      <c r="AT1187" s="52"/>
      <c r="AU1187" s="52"/>
      <c r="AV1187" s="52"/>
      <c r="AW1187" s="52"/>
      <c r="AX1187" s="52"/>
      <c r="AY1187" s="96"/>
      <c r="AZ1187" s="52"/>
      <c r="BJ1187" s="76">
        <v>1642469</v>
      </c>
      <c r="BK1187" s="75" t="s">
        <v>1572</v>
      </c>
      <c r="BL1187" s="75" t="s">
        <v>1605</v>
      </c>
      <c r="BM1187" s="75" t="s">
        <v>1220</v>
      </c>
      <c r="BN1187" s="77" t="s">
        <v>1221</v>
      </c>
      <c r="BO1187" s="78">
        <v>40</v>
      </c>
      <c r="BP1187" s="75" t="s">
        <v>6719</v>
      </c>
      <c r="BQ1187" s="80">
        <v>45224</v>
      </c>
      <c r="BR1187" s="75" t="s">
        <v>6720</v>
      </c>
      <c r="BS1187" s="75" t="s">
        <v>1671</v>
      </c>
      <c r="BT1187" s="75">
        <v>80</v>
      </c>
      <c r="BU1187" s="75">
        <v>0</v>
      </c>
    </row>
    <row r="1188" ht="40.5" spans="27:73">
      <c r="AA1188" s="46">
        <v>1873928</v>
      </c>
      <c r="AB1188" s="44" t="s">
        <v>1572</v>
      </c>
      <c r="AC1188" s="44" t="s">
        <v>1605</v>
      </c>
      <c r="AD1188" s="45" t="s">
        <v>5750</v>
      </c>
      <c r="AE1188" s="44" t="s">
        <v>5751</v>
      </c>
      <c r="AF1188" s="44">
        <v>3200</v>
      </c>
      <c r="AG1188" s="44">
        <v>0</v>
      </c>
      <c r="AH1188" s="44">
        <f t="shared" si="157"/>
        <v>1600</v>
      </c>
      <c r="AI1188" s="44" t="s">
        <v>6721</v>
      </c>
      <c r="AJ1188" s="50">
        <v>45581</v>
      </c>
      <c r="AK1188" s="49" t="s">
        <v>5783</v>
      </c>
      <c r="AL1188" s="44" t="s">
        <v>1671</v>
      </c>
      <c r="AQ1188" s="52"/>
      <c r="AR1188" s="52"/>
      <c r="AS1188" s="52"/>
      <c r="AT1188" s="52"/>
      <c r="AU1188" s="52"/>
      <c r="AV1188" s="52"/>
      <c r="AW1188" s="52"/>
      <c r="AX1188" s="52"/>
      <c r="AY1188" s="96"/>
      <c r="AZ1188" s="52"/>
      <c r="BJ1188" s="76">
        <v>1642469</v>
      </c>
      <c r="BK1188" s="75" t="s">
        <v>1572</v>
      </c>
      <c r="BL1188" s="75" t="s">
        <v>1605</v>
      </c>
      <c r="BM1188" s="75" t="s">
        <v>531</v>
      </c>
      <c r="BN1188" s="77" t="s">
        <v>532</v>
      </c>
      <c r="BO1188" s="78">
        <v>10</v>
      </c>
      <c r="BP1188" s="75" t="s">
        <v>6722</v>
      </c>
      <c r="BQ1188" s="80">
        <v>45224</v>
      </c>
      <c r="BR1188" s="75" t="s">
        <v>40</v>
      </c>
      <c r="BS1188" s="75" t="s">
        <v>1671</v>
      </c>
      <c r="BT1188" s="75">
        <v>20</v>
      </c>
      <c r="BU1188" s="75">
        <v>0</v>
      </c>
    </row>
    <row r="1189" ht="40.5" spans="27:73">
      <c r="AA1189" s="46">
        <v>1873928</v>
      </c>
      <c r="AB1189" s="44" t="s">
        <v>1572</v>
      </c>
      <c r="AC1189" s="44" t="s">
        <v>1605</v>
      </c>
      <c r="AD1189" s="45" t="s">
        <v>5750</v>
      </c>
      <c r="AE1189" s="44" t="s">
        <v>5751</v>
      </c>
      <c r="AF1189" s="44">
        <v>3200</v>
      </c>
      <c r="AG1189" s="44">
        <v>0</v>
      </c>
      <c r="AH1189" s="44">
        <f t="shared" si="157"/>
        <v>1600</v>
      </c>
      <c r="AI1189" s="44" t="s">
        <v>6723</v>
      </c>
      <c r="AJ1189" s="50">
        <v>45581</v>
      </c>
      <c r="AK1189" s="49" t="s">
        <v>5797</v>
      </c>
      <c r="AL1189" s="44" t="s">
        <v>1671</v>
      </c>
      <c r="AQ1189" s="52"/>
      <c r="AR1189" s="52"/>
      <c r="AS1189" s="52"/>
      <c r="AT1189" s="52"/>
      <c r="AU1189" s="52"/>
      <c r="AV1189" s="52"/>
      <c r="AW1189" s="52"/>
      <c r="AX1189" s="52"/>
      <c r="AY1189" s="96"/>
      <c r="AZ1189" s="52"/>
      <c r="BJ1189" s="76">
        <v>1642469</v>
      </c>
      <c r="BK1189" s="75" t="s">
        <v>1572</v>
      </c>
      <c r="BL1189" s="75" t="s">
        <v>1605</v>
      </c>
      <c r="BM1189" s="75" t="s">
        <v>531</v>
      </c>
      <c r="BN1189" s="77" t="s">
        <v>532</v>
      </c>
      <c r="BO1189" s="78">
        <v>10</v>
      </c>
      <c r="BP1189" s="75" t="s">
        <v>6724</v>
      </c>
      <c r="BQ1189" s="80">
        <v>45224</v>
      </c>
      <c r="BR1189" s="75" t="s">
        <v>40</v>
      </c>
      <c r="BS1189" s="75" t="s">
        <v>1671</v>
      </c>
      <c r="BT1189" s="75">
        <v>20</v>
      </c>
      <c r="BU1189" s="75">
        <v>0</v>
      </c>
    </row>
    <row r="1190" ht="40.5" spans="27:73">
      <c r="AA1190" s="46">
        <v>1873928</v>
      </c>
      <c r="AB1190" s="44" t="s">
        <v>1572</v>
      </c>
      <c r="AC1190" s="44" t="s">
        <v>1605</v>
      </c>
      <c r="AD1190" s="45" t="s">
        <v>5750</v>
      </c>
      <c r="AE1190" s="44" t="s">
        <v>5751</v>
      </c>
      <c r="AF1190" s="44">
        <v>3200</v>
      </c>
      <c r="AG1190" s="44">
        <v>0</v>
      </c>
      <c r="AH1190" s="44">
        <f t="shared" si="157"/>
        <v>1600</v>
      </c>
      <c r="AI1190" s="44" t="s">
        <v>6725</v>
      </c>
      <c r="AJ1190" s="50">
        <v>45581</v>
      </c>
      <c r="AK1190" s="49" t="s">
        <v>5793</v>
      </c>
      <c r="AL1190" s="44" t="s">
        <v>1671</v>
      </c>
      <c r="AQ1190" s="52"/>
      <c r="AR1190" s="52"/>
      <c r="AS1190" s="52"/>
      <c r="AT1190" s="52"/>
      <c r="AU1190" s="52"/>
      <c r="AV1190" s="52"/>
      <c r="AW1190" s="52"/>
      <c r="AX1190" s="52"/>
      <c r="AY1190" s="96"/>
      <c r="AZ1190" s="52"/>
      <c r="BJ1190" s="76">
        <v>1642469</v>
      </c>
      <c r="BK1190" s="75" t="s">
        <v>1572</v>
      </c>
      <c r="BL1190" s="75" t="s">
        <v>1605</v>
      </c>
      <c r="BM1190" s="75" t="s">
        <v>531</v>
      </c>
      <c r="BN1190" s="77" t="s">
        <v>532</v>
      </c>
      <c r="BO1190" s="78">
        <v>10</v>
      </c>
      <c r="BP1190" s="75" t="s">
        <v>6726</v>
      </c>
      <c r="BQ1190" s="80">
        <v>45224</v>
      </c>
      <c r="BR1190" s="75" t="s">
        <v>40</v>
      </c>
      <c r="BS1190" s="75" t="s">
        <v>1671</v>
      </c>
      <c r="BT1190" s="75">
        <v>20</v>
      </c>
      <c r="BU1190" s="75">
        <v>0</v>
      </c>
    </row>
    <row r="1191" ht="40.5" spans="27:73">
      <c r="AA1191" s="46">
        <v>1873928</v>
      </c>
      <c r="AB1191" s="44" t="s">
        <v>1572</v>
      </c>
      <c r="AC1191" s="44" t="s">
        <v>1605</v>
      </c>
      <c r="AD1191" s="45" t="s">
        <v>5750</v>
      </c>
      <c r="AE1191" s="44" t="s">
        <v>5751</v>
      </c>
      <c r="AF1191" s="44">
        <v>3200</v>
      </c>
      <c r="AG1191" s="44">
        <v>0</v>
      </c>
      <c r="AH1191" s="44">
        <f t="shared" si="157"/>
        <v>1600</v>
      </c>
      <c r="AI1191" s="44" t="s">
        <v>6727</v>
      </c>
      <c r="AJ1191" s="50">
        <v>45581</v>
      </c>
      <c r="AK1191" s="49" t="s">
        <v>5808</v>
      </c>
      <c r="AL1191" s="44" t="s">
        <v>1671</v>
      </c>
      <c r="AQ1191" s="52"/>
      <c r="AR1191" s="52"/>
      <c r="AS1191" s="52"/>
      <c r="AT1191" s="52"/>
      <c r="AU1191" s="52"/>
      <c r="AV1191" s="52"/>
      <c r="AW1191" s="52"/>
      <c r="AX1191" s="52"/>
      <c r="AY1191" s="96"/>
      <c r="AZ1191" s="52"/>
      <c r="BJ1191" s="76">
        <v>1642469</v>
      </c>
      <c r="BK1191" s="75" t="s">
        <v>1572</v>
      </c>
      <c r="BL1191" s="75" t="s">
        <v>1605</v>
      </c>
      <c r="BM1191" s="75" t="s">
        <v>531</v>
      </c>
      <c r="BN1191" s="77" t="s">
        <v>532</v>
      </c>
      <c r="BO1191" s="78">
        <v>10</v>
      </c>
      <c r="BP1191" s="75" t="s">
        <v>6728</v>
      </c>
      <c r="BQ1191" s="80">
        <v>45224</v>
      </c>
      <c r="BR1191" s="75" t="s">
        <v>40</v>
      </c>
      <c r="BS1191" s="75" t="s">
        <v>1671</v>
      </c>
      <c r="BT1191" s="75">
        <v>20</v>
      </c>
      <c r="BU1191" s="75">
        <v>0</v>
      </c>
    </row>
    <row r="1192" ht="48" spans="27:73">
      <c r="AA1192" s="46">
        <v>1873928</v>
      </c>
      <c r="AB1192" s="44" t="s">
        <v>1572</v>
      </c>
      <c r="AC1192" s="44" t="s">
        <v>1605</v>
      </c>
      <c r="AD1192" s="45" t="s">
        <v>5750</v>
      </c>
      <c r="AE1192" s="44" t="s">
        <v>5751</v>
      </c>
      <c r="AF1192" s="44">
        <v>3200</v>
      </c>
      <c r="AG1192" s="44">
        <v>0</v>
      </c>
      <c r="AH1192" s="44">
        <f t="shared" si="157"/>
        <v>1600</v>
      </c>
      <c r="AI1192" s="44" t="s">
        <v>6729</v>
      </c>
      <c r="AJ1192" s="50">
        <v>45581</v>
      </c>
      <c r="AK1192" s="49" t="s">
        <v>6730</v>
      </c>
      <c r="AL1192" s="44" t="s">
        <v>1671</v>
      </c>
      <c r="AQ1192" s="52"/>
      <c r="AR1192" s="52"/>
      <c r="AS1192" s="52"/>
      <c r="AT1192" s="52"/>
      <c r="AU1192" s="52"/>
      <c r="AV1192" s="52"/>
      <c r="AW1192" s="52"/>
      <c r="AX1192" s="52"/>
      <c r="AY1192" s="96"/>
      <c r="AZ1192" s="52"/>
      <c r="BJ1192" s="76">
        <v>1642469</v>
      </c>
      <c r="BK1192" s="75" t="s">
        <v>1572</v>
      </c>
      <c r="BL1192" s="75" t="s">
        <v>1605</v>
      </c>
      <c r="BM1192" s="75" t="s">
        <v>1301</v>
      </c>
      <c r="BN1192" s="77" t="s">
        <v>1302</v>
      </c>
      <c r="BO1192" s="78">
        <v>100</v>
      </c>
      <c r="BP1192" s="75" t="s">
        <v>6731</v>
      </c>
      <c r="BQ1192" s="80">
        <v>45224</v>
      </c>
      <c r="BR1192" s="75" t="s">
        <v>6298</v>
      </c>
      <c r="BS1192" s="75" t="s">
        <v>1613</v>
      </c>
      <c r="BT1192" s="75">
        <v>200</v>
      </c>
      <c r="BU1192" s="75">
        <v>0</v>
      </c>
    </row>
    <row r="1193" ht="40.5" spans="27:73">
      <c r="AA1193" s="46">
        <v>1873928</v>
      </c>
      <c r="AB1193" s="44" t="s">
        <v>1572</v>
      </c>
      <c r="AC1193" s="44" t="s">
        <v>1605</v>
      </c>
      <c r="AD1193" s="45" t="s">
        <v>5750</v>
      </c>
      <c r="AE1193" s="44" t="s">
        <v>5751</v>
      </c>
      <c r="AF1193" s="44">
        <v>3200</v>
      </c>
      <c r="AG1193" s="44">
        <v>0</v>
      </c>
      <c r="AH1193" s="44">
        <f t="shared" si="157"/>
        <v>1600</v>
      </c>
      <c r="AI1193" s="44" t="s">
        <v>6732</v>
      </c>
      <c r="AJ1193" s="50">
        <v>45581</v>
      </c>
      <c r="AK1193" s="49" t="s">
        <v>5831</v>
      </c>
      <c r="AL1193" s="44" t="s">
        <v>1671</v>
      </c>
      <c r="AQ1193" s="52"/>
      <c r="AR1193" s="52"/>
      <c r="AS1193" s="52"/>
      <c r="AT1193" s="52"/>
      <c r="AU1193" s="52"/>
      <c r="AV1193" s="52"/>
      <c r="AW1193" s="52"/>
      <c r="AX1193" s="52"/>
      <c r="AY1193" s="96"/>
      <c r="AZ1193" s="52"/>
      <c r="BJ1193" s="76">
        <v>1642469</v>
      </c>
      <c r="BK1193" s="75" t="s">
        <v>1572</v>
      </c>
      <c r="BL1193" s="75" t="s">
        <v>1605</v>
      </c>
      <c r="BM1193" s="75" t="s">
        <v>6733</v>
      </c>
      <c r="BN1193" s="77" t="s">
        <v>6734</v>
      </c>
      <c r="BO1193" s="78">
        <v>400</v>
      </c>
      <c r="BP1193" s="75" t="s">
        <v>6735</v>
      </c>
      <c r="BQ1193" s="80">
        <v>45224</v>
      </c>
      <c r="BR1193" s="75" t="s">
        <v>6736</v>
      </c>
      <c r="BS1193" s="75" t="s">
        <v>1671</v>
      </c>
      <c r="BT1193" s="75">
        <v>800</v>
      </c>
      <c r="BU1193" s="75">
        <v>0</v>
      </c>
    </row>
    <row r="1194" ht="40.5" spans="27:73">
      <c r="AA1194" s="46">
        <v>1873928</v>
      </c>
      <c r="AB1194" s="44" t="s">
        <v>1572</v>
      </c>
      <c r="AC1194" s="44" t="s">
        <v>1605</v>
      </c>
      <c r="AD1194" s="45" t="s">
        <v>5750</v>
      </c>
      <c r="AE1194" s="44" t="s">
        <v>5751</v>
      </c>
      <c r="AF1194" s="44">
        <v>3200</v>
      </c>
      <c r="AG1194" s="44">
        <v>0</v>
      </c>
      <c r="AH1194" s="44">
        <f t="shared" si="157"/>
        <v>1600</v>
      </c>
      <c r="AI1194" s="44" t="s">
        <v>6737</v>
      </c>
      <c r="AJ1194" s="50">
        <v>45581</v>
      </c>
      <c r="AK1194" s="49" t="s">
        <v>5821</v>
      </c>
      <c r="AL1194" s="44" t="s">
        <v>1671</v>
      </c>
      <c r="AQ1194" s="52"/>
      <c r="AR1194" s="52"/>
      <c r="AS1194" s="52"/>
      <c r="AT1194" s="52"/>
      <c r="AU1194" s="52"/>
      <c r="AV1194" s="52"/>
      <c r="AW1194" s="52"/>
      <c r="AX1194" s="52"/>
      <c r="AY1194" s="96"/>
      <c r="AZ1194" s="52"/>
      <c r="BJ1194" s="76">
        <v>1642469</v>
      </c>
      <c r="BK1194" s="75" t="s">
        <v>1572</v>
      </c>
      <c r="BL1194" s="75" t="s">
        <v>1605</v>
      </c>
      <c r="BM1194" s="75" t="s">
        <v>521</v>
      </c>
      <c r="BN1194" s="77" t="s">
        <v>522</v>
      </c>
      <c r="BO1194" s="78">
        <v>200</v>
      </c>
      <c r="BP1194" s="75" t="s">
        <v>6738</v>
      </c>
      <c r="BQ1194" s="80">
        <v>45224</v>
      </c>
      <c r="BR1194" s="75" t="s">
        <v>6739</v>
      </c>
      <c r="BS1194" s="75" t="s">
        <v>1671</v>
      </c>
      <c r="BT1194" s="75">
        <v>400</v>
      </c>
      <c r="BU1194" s="75">
        <v>0</v>
      </c>
    </row>
    <row r="1195" ht="40.5" spans="27:73">
      <c r="AA1195" s="46">
        <v>1873928</v>
      </c>
      <c r="AB1195" s="44" t="s">
        <v>1572</v>
      </c>
      <c r="AC1195" s="44" t="s">
        <v>1605</v>
      </c>
      <c r="AD1195" s="45" t="s">
        <v>5750</v>
      </c>
      <c r="AE1195" s="44" t="s">
        <v>5751</v>
      </c>
      <c r="AF1195" s="44">
        <v>3200</v>
      </c>
      <c r="AG1195" s="44">
        <v>0</v>
      </c>
      <c r="AH1195" s="44">
        <f t="shared" si="157"/>
        <v>1600</v>
      </c>
      <c r="AI1195" s="44" t="s">
        <v>6740</v>
      </c>
      <c r="AJ1195" s="50">
        <v>45581</v>
      </c>
      <c r="AK1195" s="49" t="s">
        <v>5839</v>
      </c>
      <c r="AL1195" s="44" t="s">
        <v>1671</v>
      </c>
      <c r="AQ1195" s="52"/>
      <c r="AR1195" s="52"/>
      <c r="AS1195" s="52"/>
      <c r="AT1195" s="52"/>
      <c r="AU1195" s="52"/>
      <c r="AV1195" s="52"/>
      <c r="AW1195" s="52"/>
      <c r="AX1195" s="52"/>
      <c r="AY1195" s="96"/>
      <c r="AZ1195" s="52"/>
      <c r="BJ1195" s="76">
        <v>1642469</v>
      </c>
      <c r="BK1195" s="75" t="s">
        <v>1572</v>
      </c>
      <c r="BL1195" s="75" t="s">
        <v>1605</v>
      </c>
      <c r="BM1195" s="75" t="s">
        <v>1295</v>
      </c>
      <c r="BN1195" s="77" t="s">
        <v>40</v>
      </c>
      <c r="BO1195" s="78">
        <v>250</v>
      </c>
      <c r="BP1195" s="75" t="s">
        <v>6741</v>
      </c>
      <c r="BQ1195" s="80">
        <v>45224</v>
      </c>
      <c r="BR1195" s="75" t="s">
        <v>5764</v>
      </c>
      <c r="BS1195" s="75" t="s">
        <v>1697</v>
      </c>
      <c r="BT1195" s="75">
        <v>500</v>
      </c>
      <c r="BU1195" s="75">
        <v>0</v>
      </c>
    </row>
    <row r="1196" ht="40.5" spans="27:73">
      <c r="AA1196" s="46">
        <v>1873928</v>
      </c>
      <c r="AB1196" s="44" t="s">
        <v>1572</v>
      </c>
      <c r="AC1196" s="44" t="s">
        <v>1605</v>
      </c>
      <c r="AD1196" s="45" t="s">
        <v>5750</v>
      </c>
      <c r="AE1196" s="44" t="s">
        <v>5751</v>
      </c>
      <c r="AF1196" s="44">
        <v>3200</v>
      </c>
      <c r="AG1196" s="44">
        <v>0</v>
      </c>
      <c r="AH1196" s="44">
        <f t="shared" si="157"/>
        <v>1600</v>
      </c>
      <c r="AI1196" s="44" t="s">
        <v>6742</v>
      </c>
      <c r="AJ1196" s="50">
        <v>45581</v>
      </c>
      <c r="AK1196" s="49" t="s">
        <v>5825</v>
      </c>
      <c r="AL1196" s="44" t="s">
        <v>1671</v>
      </c>
      <c r="AQ1196" s="52"/>
      <c r="AR1196" s="52"/>
      <c r="AS1196" s="52"/>
      <c r="AT1196" s="52"/>
      <c r="AU1196" s="52"/>
      <c r="AV1196" s="52"/>
      <c r="AW1196" s="52"/>
      <c r="AX1196" s="52"/>
      <c r="AY1196" s="96"/>
      <c r="AZ1196" s="52"/>
      <c r="BJ1196" s="76">
        <v>1642469</v>
      </c>
      <c r="BK1196" s="75" t="s">
        <v>1572</v>
      </c>
      <c r="BL1196" s="75" t="s">
        <v>1605</v>
      </c>
      <c r="BM1196" s="75" t="s">
        <v>569</v>
      </c>
      <c r="BN1196" s="77" t="s">
        <v>6249</v>
      </c>
      <c r="BO1196" s="78">
        <v>500</v>
      </c>
      <c r="BP1196" s="75" t="s">
        <v>6743</v>
      </c>
      <c r="BQ1196" s="80">
        <v>45224</v>
      </c>
      <c r="BR1196" s="75" t="s">
        <v>6251</v>
      </c>
      <c r="BS1196" s="75" t="s">
        <v>1613</v>
      </c>
      <c r="BT1196" s="75">
        <v>1000</v>
      </c>
      <c r="BU1196" s="75">
        <v>0</v>
      </c>
    </row>
    <row r="1197" ht="48" spans="27:73">
      <c r="AA1197" s="46">
        <v>1873928</v>
      </c>
      <c r="AB1197" s="44" t="s">
        <v>1572</v>
      </c>
      <c r="AC1197" s="44" t="s">
        <v>1605</v>
      </c>
      <c r="AD1197" s="45" t="s">
        <v>5750</v>
      </c>
      <c r="AE1197" s="44" t="s">
        <v>5751</v>
      </c>
      <c r="AF1197" s="44">
        <v>3200</v>
      </c>
      <c r="AG1197" s="44">
        <v>0</v>
      </c>
      <c r="AH1197" s="44">
        <f t="shared" si="157"/>
        <v>1600</v>
      </c>
      <c r="AI1197" s="44" t="s">
        <v>6744</v>
      </c>
      <c r="AJ1197" s="50">
        <v>45581</v>
      </c>
      <c r="AK1197" s="49" t="s">
        <v>5828</v>
      </c>
      <c r="AL1197" s="44" t="s">
        <v>1671</v>
      </c>
      <c r="AQ1197" s="52"/>
      <c r="AR1197" s="52"/>
      <c r="AS1197" s="52"/>
      <c r="AT1197" s="52"/>
      <c r="AU1197" s="52"/>
      <c r="AV1197" s="52"/>
      <c r="AW1197" s="52"/>
      <c r="AX1197" s="52"/>
      <c r="AY1197" s="96"/>
      <c r="AZ1197" s="52"/>
      <c r="BJ1197" s="76">
        <v>1642469</v>
      </c>
      <c r="BK1197" s="75" t="s">
        <v>1572</v>
      </c>
      <c r="BL1197" s="75" t="s">
        <v>1605</v>
      </c>
      <c r="BM1197" s="75" t="s">
        <v>6661</v>
      </c>
      <c r="BN1197" s="77" t="s">
        <v>6662</v>
      </c>
      <c r="BO1197" s="78">
        <v>100</v>
      </c>
      <c r="BP1197" s="75" t="s">
        <v>6745</v>
      </c>
      <c r="BQ1197" s="80">
        <v>45224</v>
      </c>
      <c r="BR1197" s="75" t="s">
        <v>6664</v>
      </c>
      <c r="BS1197" s="75" t="s">
        <v>1837</v>
      </c>
      <c r="BT1197" s="75">
        <v>200</v>
      </c>
      <c r="BU1197" s="75">
        <v>0</v>
      </c>
    </row>
    <row r="1198" ht="48" spans="27:73">
      <c r="AA1198" s="46">
        <v>1873928</v>
      </c>
      <c r="AB1198" s="44" t="s">
        <v>1572</v>
      </c>
      <c r="AC1198" s="44" t="s">
        <v>1605</v>
      </c>
      <c r="AD1198" s="45" t="s">
        <v>5750</v>
      </c>
      <c r="AE1198" s="44" t="s">
        <v>5751</v>
      </c>
      <c r="AF1198" s="44">
        <v>3200</v>
      </c>
      <c r="AG1198" s="44">
        <v>0</v>
      </c>
      <c r="AH1198" s="44">
        <f t="shared" si="157"/>
        <v>1600</v>
      </c>
      <c r="AI1198" s="44" t="s">
        <v>6746</v>
      </c>
      <c r="AJ1198" s="50">
        <v>45581</v>
      </c>
      <c r="AK1198" s="49" t="s">
        <v>5834</v>
      </c>
      <c r="AL1198" s="44" t="s">
        <v>1671</v>
      </c>
      <c r="AQ1198" s="52"/>
      <c r="AR1198" s="52"/>
      <c r="AS1198" s="52"/>
      <c r="AT1198" s="52"/>
      <c r="AU1198" s="52"/>
      <c r="AV1198" s="52"/>
      <c r="AW1198" s="52"/>
      <c r="AX1198" s="52"/>
      <c r="AY1198" s="96"/>
      <c r="AZ1198" s="52"/>
      <c r="BJ1198" s="76">
        <v>1642469</v>
      </c>
      <c r="BK1198" s="75" t="s">
        <v>1572</v>
      </c>
      <c r="BL1198" s="75" t="s">
        <v>1605</v>
      </c>
      <c r="BM1198" s="75" t="s">
        <v>6661</v>
      </c>
      <c r="BN1198" s="77" t="s">
        <v>6662</v>
      </c>
      <c r="BO1198" s="78">
        <v>100</v>
      </c>
      <c r="BP1198" s="75" t="s">
        <v>6747</v>
      </c>
      <c r="BQ1198" s="80">
        <v>45224</v>
      </c>
      <c r="BR1198" s="75" t="s">
        <v>6672</v>
      </c>
      <c r="BS1198" s="75" t="s">
        <v>1837</v>
      </c>
      <c r="BT1198" s="75">
        <v>200</v>
      </c>
      <c r="BU1198" s="75">
        <v>0</v>
      </c>
    </row>
    <row r="1199" ht="48" spans="27:73">
      <c r="AA1199" s="46">
        <v>1873928</v>
      </c>
      <c r="AB1199" s="44" t="s">
        <v>1572</v>
      </c>
      <c r="AC1199" s="44" t="s">
        <v>1605</v>
      </c>
      <c r="AD1199" s="45" t="s">
        <v>5750</v>
      </c>
      <c r="AE1199" s="44" t="s">
        <v>5751</v>
      </c>
      <c r="AF1199" s="44">
        <v>3200</v>
      </c>
      <c r="AG1199" s="44">
        <v>0</v>
      </c>
      <c r="AH1199" s="44">
        <f t="shared" si="157"/>
        <v>1600</v>
      </c>
      <c r="AI1199" s="44" t="s">
        <v>6748</v>
      </c>
      <c r="AJ1199" s="50">
        <v>45581</v>
      </c>
      <c r="AK1199" s="49" t="s">
        <v>5817</v>
      </c>
      <c r="AL1199" s="44" t="s">
        <v>1671</v>
      </c>
      <c r="AQ1199" s="52"/>
      <c r="AR1199" s="52"/>
      <c r="AS1199" s="52"/>
      <c r="AT1199" s="52"/>
      <c r="AU1199" s="52"/>
      <c r="AV1199" s="52"/>
      <c r="AW1199" s="52"/>
      <c r="AX1199" s="52"/>
      <c r="AY1199" s="96"/>
      <c r="AZ1199" s="52"/>
      <c r="BJ1199" s="76">
        <v>1642469</v>
      </c>
      <c r="BK1199" s="75" t="s">
        <v>1572</v>
      </c>
      <c r="BL1199" s="75" t="s">
        <v>1605</v>
      </c>
      <c r="BM1199" s="75" t="s">
        <v>6661</v>
      </c>
      <c r="BN1199" s="77" t="s">
        <v>6662</v>
      </c>
      <c r="BO1199" s="78">
        <v>100</v>
      </c>
      <c r="BP1199" s="75" t="s">
        <v>6749</v>
      </c>
      <c r="BQ1199" s="80">
        <v>45224</v>
      </c>
      <c r="BR1199" s="75" t="s">
        <v>6668</v>
      </c>
      <c r="BS1199" s="75" t="s">
        <v>1837</v>
      </c>
      <c r="BT1199" s="75">
        <v>200</v>
      </c>
      <c r="BU1199" s="75">
        <v>0</v>
      </c>
    </row>
    <row r="1200" ht="40.5" spans="27:73">
      <c r="AA1200" s="46">
        <v>1873928</v>
      </c>
      <c r="AB1200" s="44" t="s">
        <v>1572</v>
      </c>
      <c r="AC1200" s="44" t="s">
        <v>1605</v>
      </c>
      <c r="AD1200" s="45" t="s">
        <v>5750</v>
      </c>
      <c r="AE1200" s="44" t="s">
        <v>5751</v>
      </c>
      <c r="AF1200" s="44">
        <v>3200</v>
      </c>
      <c r="AG1200" s="44">
        <v>0</v>
      </c>
      <c r="AH1200" s="44">
        <f t="shared" si="157"/>
        <v>1600</v>
      </c>
      <c r="AI1200" s="44" t="s">
        <v>6750</v>
      </c>
      <c r="AJ1200" s="50">
        <v>45581</v>
      </c>
      <c r="AK1200" s="49" t="s">
        <v>5766</v>
      </c>
      <c r="AL1200" s="44" t="s">
        <v>1671</v>
      </c>
      <c r="AQ1200" s="52"/>
      <c r="AR1200" s="52"/>
      <c r="AS1200" s="52"/>
      <c r="AT1200" s="52"/>
      <c r="AU1200" s="52"/>
      <c r="AV1200" s="52"/>
      <c r="AW1200" s="52"/>
      <c r="AX1200" s="52"/>
      <c r="AY1200" s="96"/>
      <c r="AZ1200" s="52"/>
      <c r="BJ1200" s="76">
        <v>1642469</v>
      </c>
      <c r="BK1200" s="75" t="s">
        <v>1572</v>
      </c>
      <c r="BL1200" s="75" t="s">
        <v>1605</v>
      </c>
      <c r="BM1200" s="75" t="s">
        <v>3139</v>
      </c>
      <c r="BN1200" s="77" t="s">
        <v>78</v>
      </c>
      <c r="BO1200" s="78">
        <v>450</v>
      </c>
      <c r="BP1200" s="75" t="s">
        <v>6751</v>
      </c>
      <c r="BQ1200" s="80">
        <v>45224</v>
      </c>
      <c r="BR1200" s="75" t="s">
        <v>3154</v>
      </c>
      <c r="BS1200" s="75" t="s">
        <v>1697</v>
      </c>
      <c r="BT1200" s="75">
        <v>900</v>
      </c>
      <c r="BU1200" s="75">
        <v>0</v>
      </c>
    </row>
    <row r="1201" ht="40.5" spans="27:73">
      <c r="AA1201" s="46">
        <v>1873928</v>
      </c>
      <c r="AB1201" s="44" t="s">
        <v>1572</v>
      </c>
      <c r="AC1201" s="44" t="s">
        <v>1605</v>
      </c>
      <c r="AD1201" s="45" t="s">
        <v>5750</v>
      </c>
      <c r="AE1201" s="44" t="s">
        <v>5751</v>
      </c>
      <c r="AF1201" s="44">
        <v>3200</v>
      </c>
      <c r="AG1201" s="44">
        <v>0</v>
      </c>
      <c r="AH1201" s="44">
        <f t="shared" si="157"/>
        <v>1600</v>
      </c>
      <c r="AI1201" s="44" t="s">
        <v>6752</v>
      </c>
      <c r="AJ1201" s="50">
        <v>45581</v>
      </c>
      <c r="AK1201" s="49" t="s">
        <v>5800</v>
      </c>
      <c r="AL1201" s="44" t="s">
        <v>1671</v>
      </c>
      <c r="AQ1201" s="52"/>
      <c r="AR1201" s="52"/>
      <c r="AS1201" s="52"/>
      <c r="AT1201" s="52"/>
      <c r="AU1201" s="52"/>
      <c r="AV1201" s="52"/>
      <c r="AW1201" s="52"/>
      <c r="AX1201" s="52"/>
      <c r="AY1201" s="96"/>
      <c r="AZ1201" s="52"/>
      <c r="BJ1201" s="76">
        <v>1642469</v>
      </c>
      <c r="BK1201" s="75" t="s">
        <v>1572</v>
      </c>
      <c r="BL1201" s="75" t="s">
        <v>1605</v>
      </c>
      <c r="BM1201" s="75" t="s">
        <v>3139</v>
      </c>
      <c r="BN1201" s="77" t="s">
        <v>80</v>
      </c>
      <c r="BO1201" s="78">
        <v>300</v>
      </c>
      <c r="BP1201" s="75" t="s">
        <v>6753</v>
      </c>
      <c r="BQ1201" s="80">
        <v>45224</v>
      </c>
      <c r="BR1201" s="75" t="s">
        <v>3141</v>
      </c>
      <c r="BS1201" s="75" t="s">
        <v>1697</v>
      </c>
      <c r="BT1201" s="75">
        <v>600</v>
      </c>
      <c r="BU1201" s="75">
        <v>0</v>
      </c>
    </row>
    <row r="1202" ht="40.5" spans="27:73">
      <c r="AA1202" s="46">
        <v>1873928</v>
      </c>
      <c r="AB1202" s="44" t="s">
        <v>1572</v>
      </c>
      <c r="AC1202" s="44" t="s">
        <v>1605</v>
      </c>
      <c r="AD1202" s="45" t="s">
        <v>5750</v>
      </c>
      <c r="AE1202" s="44" t="s">
        <v>5751</v>
      </c>
      <c r="AF1202" s="44">
        <v>3200</v>
      </c>
      <c r="AG1202" s="44">
        <v>0</v>
      </c>
      <c r="AH1202" s="44">
        <f t="shared" si="157"/>
        <v>1600</v>
      </c>
      <c r="AI1202" s="44" t="s">
        <v>6754</v>
      </c>
      <c r="AJ1202" s="50">
        <v>45581</v>
      </c>
      <c r="AK1202" s="49" t="s">
        <v>5762</v>
      </c>
      <c r="AL1202" s="44" t="s">
        <v>1671</v>
      </c>
      <c r="AQ1202" s="52"/>
      <c r="AR1202" s="52"/>
      <c r="AS1202" s="52"/>
      <c r="AT1202" s="52"/>
      <c r="AU1202" s="52"/>
      <c r="AV1202" s="52"/>
      <c r="AW1202" s="52"/>
      <c r="AX1202" s="52"/>
      <c r="AY1202" s="96"/>
      <c r="AZ1202" s="52"/>
      <c r="BJ1202" s="76">
        <v>1642469</v>
      </c>
      <c r="BK1202" s="75" t="s">
        <v>1572</v>
      </c>
      <c r="BL1202" s="75" t="s">
        <v>1605</v>
      </c>
      <c r="BM1202" s="75" t="s">
        <v>3139</v>
      </c>
      <c r="BN1202" s="77" t="s">
        <v>84</v>
      </c>
      <c r="BO1202" s="78">
        <v>300</v>
      </c>
      <c r="BP1202" s="75" t="s">
        <v>6755</v>
      </c>
      <c r="BQ1202" s="80">
        <v>45224</v>
      </c>
      <c r="BR1202" s="75" t="s">
        <v>3145</v>
      </c>
      <c r="BS1202" s="75" t="s">
        <v>1697</v>
      </c>
      <c r="BT1202" s="75">
        <v>600</v>
      </c>
      <c r="BU1202" s="75">
        <v>0</v>
      </c>
    </row>
    <row r="1203" ht="40.5" spans="27:73">
      <c r="AA1203" s="46">
        <v>1873928</v>
      </c>
      <c r="AB1203" s="44" t="s">
        <v>1572</v>
      </c>
      <c r="AC1203" s="44" t="s">
        <v>1605</v>
      </c>
      <c r="AD1203" s="45" t="s">
        <v>5750</v>
      </c>
      <c r="AE1203" s="44" t="s">
        <v>5751</v>
      </c>
      <c r="AF1203" s="44">
        <v>3200</v>
      </c>
      <c r="AG1203" s="44">
        <v>0</v>
      </c>
      <c r="AH1203" s="44">
        <f t="shared" si="157"/>
        <v>1600</v>
      </c>
      <c r="AI1203" s="44" t="s">
        <v>6756</v>
      </c>
      <c r="AJ1203" s="50">
        <v>45581</v>
      </c>
      <c r="AK1203" s="49" t="s">
        <v>5778</v>
      </c>
      <c r="AL1203" s="44" t="s">
        <v>1671</v>
      </c>
      <c r="AQ1203" s="52"/>
      <c r="AR1203" s="52"/>
      <c r="AS1203" s="52"/>
      <c r="AT1203" s="52"/>
      <c r="AU1203" s="52"/>
      <c r="AV1203" s="52"/>
      <c r="AW1203" s="52"/>
      <c r="AX1203" s="52"/>
      <c r="AY1203" s="96"/>
      <c r="AZ1203" s="52"/>
      <c r="BJ1203" s="76">
        <v>1642469</v>
      </c>
      <c r="BK1203" s="75" t="s">
        <v>1572</v>
      </c>
      <c r="BL1203" s="75" t="s">
        <v>1605</v>
      </c>
      <c r="BM1203" s="75" t="s">
        <v>3139</v>
      </c>
      <c r="BN1203" s="77" t="s">
        <v>82</v>
      </c>
      <c r="BO1203" s="78">
        <v>300</v>
      </c>
      <c r="BP1203" s="75" t="s">
        <v>6757</v>
      </c>
      <c r="BQ1203" s="80">
        <v>45224</v>
      </c>
      <c r="BR1203" s="75" t="s">
        <v>3149</v>
      </c>
      <c r="BS1203" s="75" t="s">
        <v>1697</v>
      </c>
      <c r="BT1203" s="75">
        <v>600</v>
      </c>
      <c r="BU1203" s="75">
        <v>0</v>
      </c>
    </row>
    <row r="1204" ht="60" spans="27:73">
      <c r="AA1204" s="46">
        <v>1873928</v>
      </c>
      <c r="AB1204" s="44" t="s">
        <v>1572</v>
      </c>
      <c r="AC1204" s="44" t="s">
        <v>1605</v>
      </c>
      <c r="AD1204" s="45" t="s">
        <v>5750</v>
      </c>
      <c r="AE1204" s="44" t="s">
        <v>5751</v>
      </c>
      <c r="AF1204" s="44">
        <v>3200</v>
      </c>
      <c r="AG1204" s="44">
        <v>0</v>
      </c>
      <c r="AH1204" s="44">
        <f t="shared" si="157"/>
        <v>1600</v>
      </c>
      <c r="AI1204" s="44" t="s">
        <v>6758</v>
      </c>
      <c r="AJ1204" s="50">
        <v>45581</v>
      </c>
      <c r="AK1204" s="49" t="s">
        <v>5753</v>
      </c>
      <c r="AL1204" s="44" t="s">
        <v>1671</v>
      </c>
      <c r="AQ1204" s="52"/>
      <c r="AR1204" s="52"/>
      <c r="AS1204" s="52"/>
      <c r="AT1204" s="52"/>
      <c r="AU1204" s="52"/>
      <c r="AV1204" s="52"/>
      <c r="AW1204" s="52"/>
      <c r="AX1204" s="52"/>
      <c r="AY1204" s="96"/>
      <c r="AZ1204" s="52"/>
      <c r="BJ1204" s="76">
        <v>1642469</v>
      </c>
      <c r="BK1204" s="75" t="s">
        <v>1572</v>
      </c>
      <c r="BL1204" s="75" t="s">
        <v>1605</v>
      </c>
      <c r="BM1204" s="75" t="s">
        <v>6759</v>
      </c>
      <c r="BN1204" s="77" t="s">
        <v>44</v>
      </c>
      <c r="BO1204" s="78">
        <v>1000</v>
      </c>
      <c r="BP1204" s="75" t="s">
        <v>6760</v>
      </c>
      <c r="BQ1204" s="80">
        <v>45224</v>
      </c>
      <c r="BR1204" s="75" t="s">
        <v>6587</v>
      </c>
      <c r="BS1204" s="75" t="s">
        <v>1613</v>
      </c>
      <c r="BT1204" s="75">
        <v>2000</v>
      </c>
      <c r="BU1204" s="75">
        <v>0</v>
      </c>
    </row>
    <row r="1205" ht="60" spans="27:73">
      <c r="AA1205" s="46">
        <v>1873928</v>
      </c>
      <c r="AB1205" s="44" t="s">
        <v>1572</v>
      </c>
      <c r="AC1205" s="44" t="s">
        <v>1605</v>
      </c>
      <c r="AD1205" s="45" t="s">
        <v>5750</v>
      </c>
      <c r="AE1205" s="44" t="s">
        <v>5751</v>
      </c>
      <c r="AF1205" s="44">
        <v>3200</v>
      </c>
      <c r="AG1205" s="44">
        <v>0</v>
      </c>
      <c r="AH1205" s="44">
        <f t="shared" si="157"/>
        <v>1600</v>
      </c>
      <c r="AI1205" s="44" t="s">
        <v>6761</v>
      </c>
      <c r="AJ1205" s="50">
        <v>45581</v>
      </c>
      <c r="AK1205" s="49" t="s">
        <v>5769</v>
      </c>
      <c r="AL1205" s="44" t="s">
        <v>1671</v>
      </c>
      <c r="AQ1205" s="52"/>
      <c r="AR1205" s="52"/>
      <c r="AS1205" s="52"/>
      <c r="AT1205" s="52"/>
      <c r="AU1205" s="52"/>
      <c r="AV1205" s="52"/>
      <c r="AW1205" s="52"/>
      <c r="AX1205" s="52"/>
      <c r="AY1205" s="96"/>
      <c r="AZ1205" s="52"/>
      <c r="BJ1205" s="76">
        <v>1642469</v>
      </c>
      <c r="BK1205" s="75" t="s">
        <v>1572</v>
      </c>
      <c r="BL1205" s="75" t="s">
        <v>1605</v>
      </c>
      <c r="BM1205" s="75" t="s">
        <v>6759</v>
      </c>
      <c r="BN1205" s="77" t="s">
        <v>44</v>
      </c>
      <c r="BO1205" s="78">
        <v>1000</v>
      </c>
      <c r="BP1205" s="75" t="s">
        <v>6762</v>
      </c>
      <c r="BQ1205" s="80">
        <v>45224</v>
      </c>
      <c r="BR1205" s="75" t="s">
        <v>6590</v>
      </c>
      <c r="BS1205" s="75" t="s">
        <v>1613</v>
      </c>
      <c r="BT1205" s="75">
        <v>2000</v>
      </c>
      <c r="BU1205" s="75">
        <v>0</v>
      </c>
    </row>
    <row r="1206" ht="60" spans="27:73">
      <c r="AA1206" s="46">
        <v>1873928</v>
      </c>
      <c r="AB1206" s="44" t="s">
        <v>1572</v>
      </c>
      <c r="AC1206" s="44" t="s">
        <v>1605</v>
      </c>
      <c r="AD1206" s="45" t="s">
        <v>5750</v>
      </c>
      <c r="AE1206" s="44" t="s">
        <v>5751</v>
      </c>
      <c r="AF1206" s="44">
        <v>3200</v>
      </c>
      <c r="AG1206" s="44">
        <v>0</v>
      </c>
      <c r="AH1206" s="44">
        <f t="shared" si="157"/>
        <v>1600</v>
      </c>
      <c r="AI1206" s="44" t="s">
        <v>6763</v>
      </c>
      <c r="AJ1206" s="50">
        <v>45581</v>
      </c>
      <c r="AK1206" s="49" t="s">
        <v>5804</v>
      </c>
      <c r="AL1206" s="44" t="s">
        <v>1671</v>
      </c>
      <c r="AQ1206" s="52"/>
      <c r="AR1206" s="52"/>
      <c r="AS1206" s="52"/>
      <c r="AT1206" s="52"/>
      <c r="AU1206" s="52"/>
      <c r="AV1206" s="52"/>
      <c r="AW1206" s="52"/>
      <c r="AX1206" s="52"/>
      <c r="AY1206" s="96"/>
      <c r="AZ1206" s="52"/>
      <c r="BJ1206" s="76">
        <v>1642469</v>
      </c>
      <c r="BK1206" s="75" t="s">
        <v>1572</v>
      </c>
      <c r="BL1206" s="75" t="s">
        <v>1605</v>
      </c>
      <c r="BM1206" s="75" t="s">
        <v>6759</v>
      </c>
      <c r="BN1206" s="77" t="s">
        <v>44</v>
      </c>
      <c r="BO1206" s="78">
        <v>1000</v>
      </c>
      <c r="BP1206" s="75" t="s">
        <v>6764</v>
      </c>
      <c r="BQ1206" s="80">
        <v>45224</v>
      </c>
      <c r="BR1206" s="75" t="s">
        <v>6580</v>
      </c>
      <c r="BS1206" s="75" t="s">
        <v>1613</v>
      </c>
      <c r="BT1206" s="75">
        <v>2000</v>
      </c>
      <c r="BU1206" s="75">
        <v>0</v>
      </c>
    </row>
    <row r="1207" ht="60" spans="27:73">
      <c r="AA1207" s="46">
        <v>1873928</v>
      </c>
      <c r="AB1207" s="44" t="s">
        <v>1572</v>
      </c>
      <c r="AC1207" s="44" t="s">
        <v>1605</v>
      </c>
      <c r="AD1207" s="45" t="s">
        <v>5750</v>
      </c>
      <c r="AE1207" s="44" t="s">
        <v>5751</v>
      </c>
      <c r="AF1207" s="44">
        <v>3200</v>
      </c>
      <c r="AG1207" s="44">
        <v>0</v>
      </c>
      <c r="AH1207" s="44">
        <f t="shared" si="157"/>
        <v>1600</v>
      </c>
      <c r="AI1207" s="44" t="s">
        <v>6765</v>
      </c>
      <c r="AJ1207" s="50">
        <v>45581</v>
      </c>
      <c r="AK1207" s="49" t="s">
        <v>5811</v>
      </c>
      <c r="AL1207" s="44" t="s">
        <v>1671</v>
      </c>
      <c r="AQ1207" s="52"/>
      <c r="AR1207" s="52"/>
      <c r="AS1207" s="52"/>
      <c r="AT1207" s="52"/>
      <c r="AU1207" s="52"/>
      <c r="AV1207" s="52"/>
      <c r="AW1207" s="52"/>
      <c r="AX1207" s="52"/>
      <c r="AY1207" s="96"/>
      <c r="AZ1207" s="52"/>
      <c r="BJ1207" s="76">
        <v>1642469</v>
      </c>
      <c r="BK1207" s="75" t="s">
        <v>1572</v>
      </c>
      <c r="BL1207" s="75" t="s">
        <v>1605</v>
      </c>
      <c r="BM1207" s="75" t="s">
        <v>6759</v>
      </c>
      <c r="BN1207" s="77" t="s">
        <v>44</v>
      </c>
      <c r="BO1207" s="78">
        <v>1000</v>
      </c>
      <c r="BP1207" s="75" t="s">
        <v>6766</v>
      </c>
      <c r="BQ1207" s="80">
        <v>45224</v>
      </c>
      <c r="BR1207" s="75" t="s">
        <v>6584</v>
      </c>
      <c r="BS1207" s="75" t="s">
        <v>1613</v>
      </c>
      <c r="BT1207" s="75">
        <v>2000</v>
      </c>
      <c r="BU1207" s="75">
        <v>0</v>
      </c>
    </row>
    <row r="1208" ht="36" spans="27:73">
      <c r="AA1208" s="136" t="s">
        <v>2519</v>
      </c>
      <c r="AB1208" s="136"/>
      <c r="AC1208" s="136"/>
      <c r="AD1208" s="136"/>
      <c r="AE1208" s="136"/>
      <c r="AF1208" s="136">
        <v>779539</v>
      </c>
      <c r="AG1208" s="136">
        <v>400</v>
      </c>
      <c r="AH1208" s="136">
        <v>389969.5</v>
      </c>
      <c r="AI1208" s="136"/>
      <c r="AJ1208" s="138"/>
      <c r="AK1208" s="136"/>
      <c r="AL1208" s="136" t="s">
        <v>6767</v>
      </c>
      <c r="AQ1208" s="52"/>
      <c r="AR1208" s="52"/>
      <c r="AS1208" s="52"/>
      <c r="AT1208" s="52"/>
      <c r="AU1208" s="52"/>
      <c r="AV1208" s="52"/>
      <c r="AW1208" s="52"/>
      <c r="AX1208" s="52"/>
      <c r="AY1208" s="96"/>
      <c r="AZ1208" s="52"/>
      <c r="BJ1208" s="76">
        <v>1642469</v>
      </c>
      <c r="BK1208" s="75" t="s">
        <v>1572</v>
      </c>
      <c r="BL1208" s="75" t="s">
        <v>1605</v>
      </c>
      <c r="BM1208" s="75" t="s">
        <v>6768</v>
      </c>
      <c r="BN1208" s="77" t="s">
        <v>331</v>
      </c>
      <c r="BO1208" s="78">
        <v>100</v>
      </c>
      <c r="BP1208" s="75" t="s">
        <v>6769</v>
      </c>
      <c r="BQ1208" s="80">
        <v>45224</v>
      </c>
      <c r="BR1208" s="75" t="s">
        <v>6770</v>
      </c>
      <c r="BS1208" s="75" t="s">
        <v>1608</v>
      </c>
      <c r="BT1208" s="75">
        <v>200</v>
      </c>
      <c r="BU1208" s="75">
        <v>0</v>
      </c>
    </row>
    <row r="1209" ht="36" spans="43:73">
      <c r="AQ1209" s="52"/>
      <c r="AR1209" s="52"/>
      <c r="AS1209" s="52"/>
      <c r="AT1209" s="52"/>
      <c r="AU1209" s="52"/>
      <c r="AV1209" s="52"/>
      <c r="AW1209" s="52"/>
      <c r="AX1209" s="52"/>
      <c r="AY1209" s="96"/>
      <c r="AZ1209" s="52"/>
      <c r="BJ1209" s="76">
        <v>1642469</v>
      </c>
      <c r="BK1209" s="75" t="s">
        <v>1572</v>
      </c>
      <c r="BL1209" s="75" t="s">
        <v>1605</v>
      </c>
      <c r="BM1209" s="75" t="s">
        <v>6771</v>
      </c>
      <c r="BN1209" s="77" t="s">
        <v>472</v>
      </c>
      <c r="BO1209" s="78">
        <v>350</v>
      </c>
      <c r="BP1209" s="75" t="s">
        <v>6772</v>
      </c>
      <c r="BQ1209" s="80">
        <v>45224</v>
      </c>
      <c r="BR1209" s="75" t="s">
        <v>6576</v>
      </c>
      <c r="BS1209" s="75" t="s">
        <v>1608</v>
      </c>
      <c r="BT1209" s="75">
        <v>700</v>
      </c>
      <c r="BU1209" s="75">
        <v>0</v>
      </c>
    </row>
    <row r="1210" ht="36" spans="43:73">
      <c r="AQ1210" s="52"/>
      <c r="AR1210" s="52"/>
      <c r="AS1210" s="52"/>
      <c r="AT1210" s="52"/>
      <c r="AU1210" s="52"/>
      <c r="AV1210" s="52"/>
      <c r="AW1210" s="52"/>
      <c r="AX1210" s="52"/>
      <c r="AY1210" s="96"/>
      <c r="AZ1210" s="52"/>
      <c r="BJ1210" s="76">
        <v>1642469</v>
      </c>
      <c r="BK1210" s="75" t="s">
        <v>1572</v>
      </c>
      <c r="BL1210" s="75" t="s">
        <v>1605</v>
      </c>
      <c r="BM1210" s="75" t="s">
        <v>6768</v>
      </c>
      <c r="BN1210" s="77" t="s">
        <v>331</v>
      </c>
      <c r="BO1210" s="78">
        <v>225</v>
      </c>
      <c r="BP1210" s="75" t="s">
        <v>6773</v>
      </c>
      <c r="BQ1210" s="80">
        <v>45224</v>
      </c>
      <c r="BR1210" s="75" t="s">
        <v>6774</v>
      </c>
      <c r="BS1210" s="75" t="s">
        <v>1608</v>
      </c>
      <c r="BT1210" s="75">
        <v>450</v>
      </c>
      <c r="BU1210" s="75">
        <v>0</v>
      </c>
    </row>
    <row r="1211" ht="36" spans="43:73">
      <c r="AQ1211" s="52"/>
      <c r="AR1211" s="52"/>
      <c r="AS1211" s="52"/>
      <c r="AT1211" s="52"/>
      <c r="AU1211" s="52"/>
      <c r="AV1211" s="52"/>
      <c r="AW1211" s="52"/>
      <c r="AX1211" s="52"/>
      <c r="AY1211" s="96"/>
      <c r="AZ1211" s="52"/>
      <c r="BJ1211" s="76">
        <v>1642469</v>
      </c>
      <c r="BK1211" s="75" t="s">
        <v>1572</v>
      </c>
      <c r="BL1211" s="75" t="s">
        <v>1605</v>
      </c>
      <c r="BM1211" s="75" t="s">
        <v>6771</v>
      </c>
      <c r="BN1211" s="77" t="s">
        <v>472</v>
      </c>
      <c r="BO1211" s="78">
        <v>350</v>
      </c>
      <c r="BP1211" s="75" t="s">
        <v>6775</v>
      </c>
      <c r="BQ1211" s="80">
        <v>45224</v>
      </c>
      <c r="BR1211" s="75" t="s">
        <v>6776</v>
      </c>
      <c r="BS1211" s="75" t="s">
        <v>1608</v>
      </c>
      <c r="BT1211" s="75">
        <v>700</v>
      </c>
      <c r="BU1211" s="75">
        <v>0</v>
      </c>
    </row>
    <row r="1212" ht="36" spans="43:73">
      <c r="AQ1212" s="52"/>
      <c r="AR1212" s="52"/>
      <c r="AS1212" s="52"/>
      <c r="AT1212" s="52"/>
      <c r="AU1212" s="52"/>
      <c r="AV1212" s="52"/>
      <c r="AW1212" s="52"/>
      <c r="AX1212" s="52"/>
      <c r="AY1212" s="96"/>
      <c r="AZ1212" s="52"/>
      <c r="BJ1212" s="76">
        <v>1642469</v>
      </c>
      <c r="BK1212" s="75" t="s">
        <v>1572</v>
      </c>
      <c r="BL1212" s="75" t="s">
        <v>1605</v>
      </c>
      <c r="BM1212" s="75" t="s">
        <v>6771</v>
      </c>
      <c r="BN1212" s="77" t="s">
        <v>472</v>
      </c>
      <c r="BO1212" s="78">
        <v>350</v>
      </c>
      <c r="BP1212" s="75" t="s">
        <v>6777</v>
      </c>
      <c r="BQ1212" s="80">
        <v>45224</v>
      </c>
      <c r="BR1212" s="75" t="s">
        <v>6572</v>
      </c>
      <c r="BS1212" s="75" t="s">
        <v>1608</v>
      </c>
      <c r="BT1212" s="75">
        <v>700</v>
      </c>
      <c r="BU1212" s="75">
        <v>0</v>
      </c>
    </row>
    <row r="1213" ht="36" spans="43:73">
      <c r="AQ1213" s="52"/>
      <c r="AR1213" s="52"/>
      <c r="AS1213" s="52"/>
      <c r="AT1213" s="52"/>
      <c r="AU1213" s="52"/>
      <c r="AV1213" s="52"/>
      <c r="AW1213" s="52"/>
      <c r="AX1213" s="52"/>
      <c r="AY1213" s="96"/>
      <c r="AZ1213" s="52"/>
      <c r="BJ1213" s="76">
        <v>1642469</v>
      </c>
      <c r="BK1213" s="75" t="s">
        <v>1572</v>
      </c>
      <c r="BL1213" s="75" t="s">
        <v>1605</v>
      </c>
      <c r="BM1213" s="75" t="s">
        <v>6768</v>
      </c>
      <c r="BN1213" s="77" t="s">
        <v>331</v>
      </c>
      <c r="BO1213" s="78">
        <v>225</v>
      </c>
      <c r="BP1213" s="75" t="s">
        <v>6778</v>
      </c>
      <c r="BQ1213" s="80">
        <v>45224</v>
      </c>
      <c r="BR1213" s="75" t="s">
        <v>6779</v>
      </c>
      <c r="BS1213" s="75" t="s">
        <v>1608</v>
      </c>
      <c r="BT1213" s="75">
        <v>450</v>
      </c>
      <c r="BU1213" s="75">
        <v>0</v>
      </c>
    </row>
    <row r="1214" ht="36" spans="43:73">
      <c r="AQ1214" s="52"/>
      <c r="AR1214" s="52"/>
      <c r="AS1214" s="52"/>
      <c r="AT1214" s="52"/>
      <c r="AU1214" s="52"/>
      <c r="AV1214" s="52"/>
      <c r="AW1214" s="52"/>
      <c r="AX1214" s="52"/>
      <c r="AY1214" s="96"/>
      <c r="AZ1214" s="52"/>
      <c r="BJ1214" s="76">
        <v>1642469</v>
      </c>
      <c r="BK1214" s="75" t="s">
        <v>1572</v>
      </c>
      <c r="BL1214" s="75" t="s">
        <v>1605</v>
      </c>
      <c r="BM1214" s="75" t="s">
        <v>6768</v>
      </c>
      <c r="BN1214" s="77" t="s">
        <v>331</v>
      </c>
      <c r="BO1214" s="78">
        <v>225</v>
      </c>
      <c r="BP1214" s="75" t="s">
        <v>6780</v>
      </c>
      <c r="BQ1214" s="80">
        <v>45224</v>
      </c>
      <c r="BR1214" s="75" t="s">
        <v>6568</v>
      </c>
      <c r="BS1214" s="75" t="s">
        <v>1608</v>
      </c>
      <c r="BT1214" s="75">
        <v>450</v>
      </c>
      <c r="BU1214" s="75">
        <v>0</v>
      </c>
    </row>
    <row r="1215" ht="36" spans="43:73">
      <c r="AQ1215" s="52"/>
      <c r="AR1215" s="52"/>
      <c r="AS1215" s="52"/>
      <c r="AT1215" s="52"/>
      <c r="AU1215" s="52"/>
      <c r="AV1215" s="52"/>
      <c r="AW1215" s="52"/>
      <c r="AX1215" s="52"/>
      <c r="AY1215" s="96"/>
      <c r="AZ1215" s="52"/>
      <c r="BJ1215" s="76">
        <v>1642469</v>
      </c>
      <c r="BK1215" s="75" t="s">
        <v>1572</v>
      </c>
      <c r="BL1215" s="75" t="s">
        <v>1605</v>
      </c>
      <c r="BM1215" s="75" t="s">
        <v>6768</v>
      </c>
      <c r="BN1215" s="77" t="s">
        <v>331</v>
      </c>
      <c r="BO1215" s="78">
        <v>225</v>
      </c>
      <c r="BP1215" s="75" t="s">
        <v>6781</v>
      </c>
      <c r="BQ1215" s="80">
        <v>45224</v>
      </c>
      <c r="BR1215" s="75" t="s">
        <v>3108</v>
      </c>
      <c r="BS1215" s="75" t="s">
        <v>1608</v>
      </c>
      <c r="BT1215" s="75">
        <v>450</v>
      </c>
      <c r="BU1215" s="75">
        <v>0</v>
      </c>
    </row>
    <row r="1216" ht="36" spans="43:73">
      <c r="AQ1216" s="52"/>
      <c r="AR1216" s="52"/>
      <c r="AS1216" s="52"/>
      <c r="AT1216" s="52"/>
      <c r="AU1216" s="52"/>
      <c r="AV1216" s="52"/>
      <c r="AW1216" s="52"/>
      <c r="AX1216" s="52"/>
      <c r="AY1216" s="96"/>
      <c r="AZ1216" s="52"/>
      <c r="BJ1216" s="76">
        <v>1642469</v>
      </c>
      <c r="BK1216" s="75" t="s">
        <v>1572</v>
      </c>
      <c r="BL1216" s="75" t="s">
        <v>1605</v>
      </c>
      <c r="BM1216" s="75" t="s">
        <v>236</v>
      </c>
      <c r="BN1216" s="77" t="s">
        <v>6782</v>
      </c>
      <c r="BO1216" s="78">
        <v>400</v>
      </c>
      <c r="BP1216" s="75" t="s">
        <v>6783</v>
      </c>
      <c r="BQ1216" s="80">
        <v>45224</v>
      </c>
      <c r="BR1216" s="75" t="s">
        <v>6784</v>
      </c>
      <c r="BS1216" s="75" t="s">
        <v>1837</v>
      </c>
      <c r="BT1216" s="75">
        <v>800</v>
      </c>
      <c r="BU1216" s="75">
        <v>0</v>
      </c>
    </row>
    <row r="1217" ht="36" spans="43:73">
      <c r="AQ1217" s="52"/>
      <c r="AR1217" s="52"/>
      <c r="AS1217" s="52"/>
      <c r="AT1217" s="52"/>
      <c r="AU1217" s="52"/>
      <c r="AV1217" s="52"/>
      <c r="AW1217" s="52"/>
      <c r="AX1217" s="52"/>
      <c r="AY1217" s="96"/>
      <c r="AZ1217" s="52"/>
      <c r="BJ1217" s="76">
        <v>1642469</v>
      </c>
      <c r="BK1217" s="75" t="s">
        <v>1572</v>
      </c>
      <c r="BL1217" s="75" t="s">
        <v>1605</v>
      </c>
      <c r="BM1217" s="75" t="s">
        <v>5699</v>
      </c>
      <c r="BN1217" s="77" t="s">
        <v>1556</v>
      </c>
      <c r="BO1217" s="78">
        <v>270</v>
      </c>
      <c r="BP1217" s="75" t="s">
        <v>6785</v>
      </c>
      <c r="BQ1217" s="80">
        <v>45224</v>
      </c>
      <c r="BR1217" s="75" t="s">
        <v>5755</v>
      </c>
      <c r="BS1217" s="75" t="s">
        <v>1837</v>
      </c>
      <c r="BT1217" s="75">
        <v>540</v>
      </c>
      <c r="BU1217" s="75">
        <v>0</v>
      </c>
    </row>
    <row r="1218" ht="36" spans="43:73">
      <c r="AQ1218" s="52"/>
      <c r="AR1218" s="52"/>
      <c r="AS1218" s="52"/>
      <c r="AT1218" s="52"/>
      <c r="AU1218" s="52"/>
      <c r="AV1218" s="52"/>
      <c r="AW1218" s="52"/>
      <c r="AX1218" s="52"/>
      <c r="AY1218" s="96"/>
      <c r="AZ1218" s="52"/>
      <c r="BJ1218" s="76">
        <v>1642469</v>
      </c>
      <c r="BK1218" s="75" t="s">
        <v>1572</v>
      </c>
      <c r="BL1218" s="75" t="s">
        <v>1605</v>
      </c>
      <c r="BM1218" s="75" t="s">
        <v>5699</v>
      </c>
      <c r="BN1218" s="77" t="s">
        <v>1556</v>
      </c>
      <c r="BO1218" s="78">
        <v>270</v>
      </c>
      <c r="BP1218" s="75" t="s">
        <v>6786</v>
      </c>
      <c r="BQ1218" s="80">
        <v>45224</v>
      </c>
      <c r="BR1218" s="75" t="s">
        <v>5701</v>
      </c>
      <c r="BS1218" s="75" t="s">
        <v>1837</v>
      </c>
      <c r="BT1218" s="75">
        <v>540</v>
      </c>
      <c r="BU1218" s="75">
        <v>0</v>
      </c>
    </row>
    <row r="1219" ht="36" spans="43:73">
      <c r="AQ1219" s="52"/>
      <c r="AR1219" s="52"/>
      <c r="AS1219" s="52"/>
      <c r="AT1219" s="52"/>
      <c r="AU1219" s="52"/>
      <c r="AV1219" s="52"/>
      <c r="AW1219" s="52"/>
      <c r="AX1219" s="52"/>
      <c r="AY1219" s="96"/>
      <c r="AZ1219" s="52"/>
      <c r="BJ1219" s="76">
        <v>1642469</v>
      </c>
      <c r="BK1219" s="75" t="s">
        <v>1572</v>
      </c>
      <c r="BL1219" s="75" t="s">
        <v>1605</v>
      </c>
      <c r="BM1219" s="75" t="s">
        <v>5689</v>
      </c>
      <c r="BN1219" s="77" t="s">
        <v>5690</v>
      </c>
      <c r="BO1219" s="78">
        <v>170</v>
      </c>
      <c r="BP1219" s="75" t="s">
        <v>6787</v>
      </c>
      <c r="BQ1219" s="80">
        <v>45224</v>
      </c>
      <c r="BR1219" s="75" t="s">
        <v>6611</v>
      </c>
      <c r="BS1219" s="75" t="s">
        <v>1837</v>
      </c>
      <c r="BT1219" s="75">
        <v>340</v>
      </c>
      <c r="BU1219" s="75">
        <v>0</v>
      </c>
    </row>
    <row r="1220" ht="36" spans="43:73">
      <c r="AQ1220" s="52"/>
      <c r="AR1220" s="52"/>
      <c r="AS1220" s="52"/>
      <c r="AT1220" s="52"/>
      <c r="AU1220" s="52"/>
      <c r="AV1220" s="52"/>
      <c r="AW1220" s="52"/>
      <c r="AX1220" s="52"/>
      <c r="AY1220" s="96"/>
      <c r="AZ1220" s="52"/>
      <c r="BJ1220" s="76">
        <v>1642469</v>
      </c>
      <c r="BK1220" s="75" t="s">
        <v>1572</v>
      </c>
      <c r="BL1220" s="75" t="s">
        <v>1605</v>
      </c>
      <c r="BM1220" s="75" t="s">
        <v>6788</v>
      </c>
      <c r="BN1220" s="77" t="s">
        <v>1161</v>
      </c>
      <c r="BO1220" s="78">
        <v>210</v>
      </c>
      <c r="BP1220" s="75" t="s">
        <v>6789</v>
      </c>
      <c r="BQ1220" s="80">
        <v>45224</v>
      </c>
      <c r="BR1220" s="75" t="s">
        <v>5746</v>
      </c>
      <c r="BS1220" s="75" t="s">
        <v>1837</v>
      </c>
      <c r="BT1220" s="75">
        <v>420</v>
      </c>
      <c r="BU1220" s="75">
        <v>0</v>
      </c>
    </row>
    <row r="1221" ht="36" spans="43:73">
      <c r="AQ1221" s="52"/>
      <c r="AR1221" s="52"/>
      <c r="AS1221" s="52"/>
      <c r="AT1221" s="52"/>
      <c r="AU1221" s="52"/>
      <c r="AV1221" s="52"/>
      <c r="AW1221" s="52"/>
      <c r="AX1221" s="52"/>
      <c r="AY1221" s="96"/>
      <c r="AZ1221" s="52"/>
      <c r="BJ1221" s="76">
        <v>1642469</v>
      </c>
      <c r="BK1221" s="75" t="s">
        <v>1572</v>
      </c>
      <c r="BL1221" s="75" t="s">
        <v>1605</v>
      </c>
      <c r="BM1221" s="75" t="s">
        <v>5779</v>
      </c>
      <c r="BN1221" s="77" t="s">
        <v>229</v>
      </c>
      <c r="BO1221" s="78">
        <v>750</v>
      </c>
      <c r="BP1221" s="75" t="s">
        <v>6790</v>
      </c>
      <c r="BQ1221" s="80">
        <v>45224</v>
      </c>
      <c r="BR1221" s="75" t="s">
        <v>5781</v>
      </c>
      <c r="BS1221" s="75" t="s">
        <v>1613</v>
      </c>
      <c r="BT1221" s="75">
        <v>1500</v>
      </c>
      <c r="BU1221" s="75">
        <v>0</v>
      </c>
    </row>
    <row r="1222" ht="36" spans="43:73">
      <c r="AQ1222" s="52"/>
      <c r="AR1222" s="52"/>
      <c r="AS1222" s="52"/>
      <c r="AT1222" s="52"/>
      <c r="AU1222" s="52"/>
      <c r="AV1222" s="52"/>
      <c r="AW1222" s="52"/>
      <c r="AX1222" s="52"/>
      <c r="AY1222" s="96"/>
      <c r="AZ1222" s="52"/>
      <c r="BJ1222" s="76">
        <v>1642469</v>
      </c>
      <c r="BK1222" s="75" t="s">
        <v>1572</v>
      </c>
      <c r="BL1222" s="75" t="s">
        <v>1605</v>
      </c>
      <c r="BM1222" s="75" t="s">
        <v>227</v>
      </c>
      <c r="BN1222" s="77" t="s">
        <v>6791</v>
      </c>
      <c r="BO1222" s="78">
        <v>1050</v>
      </c>
      <c r="BP1222" s="75" t="s">
        <v>6792</v>
      </c>
      <c r="BQ1222" s="80">
        <v>45224</v>
      </c>
      <c r="BR1222" s="75" t="s">
        <v>5785</v>
      </c>
      <c r="BS1222" s="75" t="s">
        <v>1613</v>
      </c>
      <c r="BT1222" s="75">
        <v>2100</v>
      </c>
      <c r="BU1222" s="75">
        <v>0</v>
      </c>
    </row>
    <row r="1223" ht="36" spans="43:73">
      <c r="AQ1223" s="52"/>
      <c r="AR1223" s="52"/>
      <c r="AS1223" s="52"/>
      <c r="AT1223" s="52"/>
      <c r="AU1223" s="52"/>
      <c r="AV1223" s="52"/>
      <c r="AW1223" s="52"/>
      <c r="AX1223" s="52"/>
      <c r="AY1223" s="96"/>
      <c r="AZ1223" s="52"/>
      <c r="BJ1223" s="76">
        <v>1642546</v>
      </c>
      <c r="BK1223" s="75" t="s">
        <v>1572</v>
      </c>
      <c r="BL1223" s="75" t="s">
        <v>1605</v>
      </c>
      <c r="BM1223" s="75" t="s">
        <v>5788</v>
      </c>
      <c r="BN1223" s="77" t="s">
        <v>5789</v>
      </c>
      <c r="BO1223" s="78">
        <v>750</v>
      </c>
      <c r="BP1223" s="75" t="s">
        <v>6793</v>
      </c>
      <c r="BQ1223" s="80">
        <v>45224</v>
      </c>
      <c r="BR1223" s="75" t="s">
        <v>5791</v>
      </c>
      <c r="BS1223" s="75" t="s">
        <v>1837</v>
      </c>
      <c r="BT1223" s="75">
        <v>1500</v>
      </c>
      <c r="BU1223" s="75">
        <v>0</v>
      </c>
    </row>
    <row r="1224" ht="36" spans="43:73">
      <c r="AQ1224" s="52"/>
      <c r="AR1224" s="52"/>
      <c r="AS1224" s="52"/>
      <c r="AT1224" s="52"/>
      <c r="AU1224" s="52"/>
      <c r="AV1224" s="52"/>
      <c r="AW1224" s="52"/>
      <c r="AX1224" s="52"/>
      <c r="AY1224" s="96"/>
      <c r="AZ1224" s="52"/>
      <c r="BJ1224" s="76">
        <v>1642546</v>
      </c>
      <c r="BK1224" s="75" t="s">
        <v>1572</v>
      </c>
      <c r="BL1224" s="75" t="s">
        <v>1605</v>
      </c>
      <c r="BM1224" s="75" t="s">
        <v>6794</v>
      </c>
      <c r="BN1224" s="77" t="s">
        <v>6795</v>
      </c>
      <c r="BO1224" s="78">
        <v>107.5</v>
      </c>
      <c r="BP1224" s="75" t="s">
        <v>6796</v>
      </c>
      <c r="BQ1224" s="80">
        <v>45224</v>
      </c>
      <c r="BR1224" s="75" t="s">
        <v>6797</v>
      </c>
      <c r="BS1224" s="75" t="s">
        <v>1608</v>
      </c>
      <c r="BT1224" s="75">
        <v>215</v>
      </c>
      <c r="BU1224" s="75">
        <v>0</v>
      </c>
    </row>
    <row r="1225" ht="36" spans="43:73">
      <c r="AQ1225" s="52"/>
      <c r="AR1225" s="52"/>
      <c r="AS1225" s="52"/>
      <c r="AT1225" s="52"/>
      <c r="AU1225" s="52"/>
      <c r="AV1225" s="52"/>
      <c r="AW1225" s="52"/>
      <c r="AX1225" s="52"/>
      <c r="AY1225" s="96"/>
      <c r="AZ1225" s="52"/>
      <c r="BJ1225" s="76">
        <v>1642546</v>
      </c>
      <c r="BK1225" s="75" t="s">
        <v>1572</v>
      </c>
      <c r="BL1225" s="75" t="s">
        <v>1605</v>
      </c>
      <c r="BM1225" s="75" t="s">
        <v>1389</v>
      </c>
      <c r="BN1225" s="77" t="s">
        <v>1390</v>
      </c>
      <c r="BO1225" s="78">
        <v>295</v>
      </c>
      <c r="BP1225" s="75" t="s">
        <v>6798</v>
      </c>
      <c r="BQ1225" s="80">
        <v>45224</v>
      </c>
      <c r="BR1225" s="75" t="s">
        <v>6799</v>
      </c>
      <c r="BS1225" s="75" t="s">
        <v>1608</v>
      </c>
      <c r="BT1225" s="75">
        <v>590</v>
      </c>
      <c r="BU1225" s="75">
        <v>0</v>
      </c>
    </row>
    <row r="1226" ht="36" spans="43:73">
      <c r="AQ1226" s="52"/>
      <c r="AR1226" s="52"/>
      <c r="AS1226" s="52"/>
      <c r="AT1226" s="52"/>
      <c r="AU1226" s="52"/>
      <c r="AV1226" s="52"/>
      <c r="AW1226" s="52"/>
      <c r="AX1226" s="52"/>
      <c r="AY1226" s="96"/>
      <c r="AZ1226" s="52"/>
      <c r="BJ1226" s="76">
        <v>1642546</v>
      </c>
      <c r="BK1226" s="75" t="s">
        <v>1572</v>
      </c>
      <c r="BL1226" s="75" t="s">
        <v>1605</v>
      </c>
      <c r="BM1226" s="75" t="s">
        <v>1356</v>
      </c>
      <c r="BN1226" s="77" t="s">
        <v>6800</v>
      </c>
      <c r="BO1226" s="78">
        <v>45</v>
      </c>
      <c r="BP1226" s="75" t="s">
        <v>6801</v>
      </c>
      <c r="BQ1226" s="80">
        <v>45224</v>
      </c>
      <c r="BR1226" s="75" t="s">
        <v>6802</v>
      </c>
      <c r="BS1226" s="75" t="s">
        <v>1754</v>
      </c>
      <c r="BT1226" s="75">
        <v>90</v>
      </c>
      <c r="BU1226" s="75">
        <v>0</v>
      </c>
    </row>
    <row r="1227" ht="36" spans="43:73">
      <c r="AQ1227" s="52"/>
      <c r="AR1227" s="52"/>
      <c r="AS1227" s="52"/>
      <c r="AT1227" s="52"/>
      <c r="AU1227" s="52"/>
      <c r="AV1227" s="52"/>
      <c r="AW1227" s="52"/>
      <c r="AX1227" s="52"/>
      <c r="AY1227" s="96"/>
      <c r="AZ1227" s="52"/>
      <c r="BJ1227" s="76">
        <v>1642546</v>
      </c>
      <c r="BK1227" s="75" t="s">
        <v>1572</v>
      </c>
      <c r="BL1227" s="75" t="s">
        <v>1605</v>
      </c>
      <c r="BM1227" s="75" t="s">
        <v>1356</v>
      </c>
      <c r="BN1227" s="77" t="s">
        <v>2124</v>
      </c>
      <c r="BO1227" s="78">
        <v>45</v>
      </c>
      <c r="BP1227" s="75" t="s">
        <v>6803</v>
      </c>
      <c r="BQ1227" s="80">
        <v>45224</v>
      </c>
      <c r="BR1227" s="75" t="s">
        <v>6804</v>
      </c>
      <c r="BS1227" s="75" t="s">
        <v>1754</v>
      </c>
      <c r="BT1227" s="75">
        <v>90</v>
      </c>
      <c r="BU1227" s="75">
        <v>0</v>
      </c>
    </row>
    <row r="1228" ht="36" spans="43:73">
      <c r="AQ1228" s="52"/>
      <c r="AR1228" s="52"/>
      <c r="AS1228" s="52"/>
      <c r="AT1228" s="52"/>
      <c r="AU1228" s="52"/>
      <c r="AV1228" s="52"/>
      <c r="AW1228" s="52"/>
      <c r="AX1228" s="52"/>
      <c r="AY1228" s="96"/>
      <c r="AZ1228" s="52"/>
      <c r="BJ1228" s="76">
        <v>1642546</v>
      </c>
      <c r="BK1228" s="75" t="s">
        <v>1572</v>
      </c>
      <c r="BL1228" s="75" t="s">
        <v>1605</v>
      </c>
      <c r="BM1228" s="75" t="s">
        <v>1356</v>
      </c>
      <c r="BN1228" s="77" t="s">
        <v>2145</v>
      </c>
      <c r="BO1228" s="78">
        <v>45</v>
      </c>
      <c r="BP1228" s="75" t="s">
        <v>6805</v>
      </c>
      <c r="BQ1228" s="80">
        <v>45224</v>
      </c>
      <c r="BR1228" s="75" t="s">
        <v>6806</v>
      </c>
      <c r="BS1228" s="75" t="s">
        <v>1754</v>
      </c>
      <c r="BT1228" s="75">
        <v>90</v>
      </c>
      <c r="BU1228" s="75">
        <v>0</v>
      </c>
    </row>
    <row r="1229" ht="36" spans="43:73">
      <c r="AQ1229" s="52"/>
      <c r="AR1229" s="52"/>
      <c r="AS1229" s="52"/>
      <c r="AT1229" s="52"/>
      <c r="AU1229" s="52"/>
      <c r="AV1229" s="52"/>
      <c r="AW1229" s="52"/>
      <c r="AX1229" s="52"/>
      <c r="AY1229" s="96"/>
      <c r="AZ1229" s="52"/>
      <c r="BJ1229" s="76">
        <v>1642546</v>
      </c>
      <c r="BK1229" s="75" t="s">
        <v>1572</v>
      </c>
      <c r="BL1229" s="75" t="s">
        <v>1605</v>
      </c>
      <c r="BM1229" s="75" t="s">
        <v>6807</v>
      </c>
      <c r="BN1229" s="77" t="s">
        <v>1393</v>
      </c>
      <c r="BO1229" s="78">
        <v>200</v>
      </c>
      <c r="BP1229" s="75" t="s">
        <v>6808</v>
      </c>
      <c r="BQ1229" s="80">
        <v>45224</v>
      </c>
      <c r="BR1229" s="75" t="s">
        <v>5579</v>
      </c>
      <c r="BS1229" s="75" t="s">
        <v>1697</v>
      </c>
      <c r="BT1229" s="75">
        <v>400</v>
      </c>
      <c r="BU1229" s="75">
        <v>0</v>
      </c>
    </row>
    <row r="1230" ht="36" spans="43:73">
      <c r="AQ1230" s="52"/>
      <c r="AR1230" s="52"/>
      <c r="AS1230" s="52"/>
      <c r="AT1230" s="52"/>
      <c r="AU1230" s="52"/>
      <c r="AV1230" s="52"/>
      <c r="AW1230" s="52"/>
      <c r="AX1230" s="52"/>
      <c r="AY1230" s="96"/>
      <c r="AZ1230" s="52"/>
      <c r="BJ1230" s="76">
        <v>1642546</v>
      </c>
      <c r="BK1230" s="75" t="s">
        <v>1572</v>
      </c>
      <c r="BL1230" s="75" t="s">
        <v>1605</v>
      </c>
      <c r="BM1230" s="75" t="s">
        <v>5567</v>
      </c>
      <c r="BN1230" s="77" t="s">
        <v>40</v>
      </c>
      <c r="BO1230" s="78">
        <v>100</v>
      </c>
      <c r="BP1230" s="75" t="s">
        <v>6809</v>
      </c>
      <c r="BQ1230" s="80">
        <v>45224</v>
      </c>
      <c r="BR1230" s="75" t="s">
        <v>5569</v>
      </c>
      <c r="BS1230" s="75" t="s">
        <v>1697</v>
      </c>
      <c r="BT1230" s="75">
        <v>200</v>
      </c>
      <c r="BU1230" s="75">
        <v>0</v>
      </c>
    </row>
    <row r="1231" ht="36" spans="43:73">
      <c r="AQ1231" s="52"/>
      <c r="AR1231" s="52"/>
      <c r="AS1231" s="52"/>
      <c r="AT1231" s="52"/>
      <c r="AU1231" s="52"/>
      <c r="AV1231" s="52"/>
      <c r="AW1231" s="52"/>
      <c r="AX1231" s="52"/>
      <c r="AY1231" s="96"/>
      <c r="AZ1231" s="52"/>
      <c r="BJ1231" s="76">
        <v>1642546</v>
      </c>
      <c r="BK1231" s="75" t="s">
        <v>1572</v>
      </c>
      <c r="BL1231" s="75" t="s">
        <v>1605</v>
      </c>
      <c r="BM1231" s="75" t="s">
        <v>776</v>
      </c>
      <c r="BN1231" s="77" t="s">
        <v>777</v>
      </c>
      <c r="BO1231" s="78">
        <v>5880</v>
      </c>
      <c r="BP1231" s="75" t="s">
        <v>6810</v>
      </c>
      <c r="BQ1231" s="80">
        <v>45224</v>
      </c>
      <c r="BR1231" s="75" t="s">
        <v>6811</v>
      </c>
      <c r="BS1231" s="75" t="s">
        <v>1837</v>
      </c>
      <c r="BT1231" s="75">
        <v>11760</v>
      </c>
      <c r="BU1231" s="75">
        <v>0</v>
      </c>
    </row>
    <row r="1232" ht="36" spans="43:73">
      <c r="AQ1232" s="52"/>
      <c r="AR1232" s="52"/>
      <c r="AS1232" s="52"/>
      <c r="AT1232" s="52"/>
      <c r="AU1232" s="52"/>
      <c r="AV1232" s="52"/>
      <c r="AW1232" s="52"/>
      <c r="AX1232" s="52"/>
      <c r="AY1232" s="96"/>
      <c r="AZ1232" s="52"/>
      <c r="BJ1232" s="76">
        <v>1642546</v>
      </c>
      <c r="BK1232" s="75" t="s">
        <v>1572</v>
      </c>
      <c r="BL1232" s="75" t="s">
        <v>1605</v>
      </c>
      <c r="BM1232" s="75" t="s">
        <v>524</v>
      </c>
      <c r="BN1232" s="77" t="s">
        <v>525</v>
      </c>
      <c r="BO1232" s="78">
        <v>300</v>
      </c>
      <c r="BP1232" s="75" t="s">
        <v>6812</v>
      </c>
      <c r="BQ1232" s="80">
        <v>45224</v>
      </c>
      <c r="BR1232" s="75" t="s">
        <v>2226</v>
      </c>
      <c r="BS1232" s="75" t="s">
        <v>1837</v>
      </c>
      <c r="BT1232" s="75">
        <v>600</v>
      </c>
      <c r="BU1232" s="75">
        <v>0</v>
      </c>
    </row>
    <row r="1233" ht="36" spans="43:73">
      <c r="AQ1233" s="52"/>
      <c r="AR1233" s="52"/>
      <c r="AS1233" s="52"/>
      <c r="AT1233" s="52"/>
      <c r="AU1233" s="52"/>
      <c r="AV1233" s="52"/>
      <c r="AW1233" s="52"/>
      <c r="AX1233" s="52"/>
      <c r="AY1233" s="96"/>
      <c r="AZ1233" s="52"/>
      <c r="BJ1233" s="76">
        <v>1642546</v>
      </c>
      <c r="BK1233" s="75" t="s">
        <v>1572</v>
      </c>
      <c r="BL1233" s="75" t="s">
        <v>1605</v>
      </c>
      <c r="BM1233" s="75" t="s">
        <v>2884</v>
      </c>
      <c r="BN1233" s="77" t="s">
        <v>2885</v>
      </c>
      <c r="BO1233" s="78">
        <v>300</v>
      </c>
      <c r="BP1233" s="75" t="s">
        <v>6813</v>
      </c>
      <c r="BQ1233" s="80">
        <v>45224</v>
      </c>
      <c r="BR1233" s="75" t="s">
        <v>6814</v>
      </c>
      <c r="BS1233" s="75" t="s">
        <v>1608</v>
      </c>
      <c r="BT1233" s="75">
        <v>600</v>
      </c>
      <c r="BU1233" s="75">
        <v>0</v>
      </c>
    </row>
    <row r="1234" ht="36" spans="43:73">
      <c r="AQ1234" s="52"/>
      <c r="AR1234" s="52"/>
      <c r="AS1234" s="52"/>
      <c r="AT1234" s="52"/>
      <c r="AU1234" s="52"/>
      <c r="AV1234" s="52"/>
      <c r="AW1234" s="52"/>
      <c r="AX1234" s="52"/>
      <c r="AY1234" s="96"/>
      <c r="AZ1234" s="52"/>
      <c r="BJ1234" s="76">
        <v>1642546</v>
      </c>
      <c r="BK1234" s="75" t="s">
        <v>1572</v>
      </c>
      <c r="BL1234" s="75" t="s">
        <v>1605</v>
      </c>
      <c r="BM1234" s="75" t="s">
        <v>5728</v>
      </c>
      <c r="BN1234" s="77" t="s">
        <v>5729</v>
      </c>
      <c r="BO1234" s="78">
        <v>135</v>
      </c>
      <c r="BP1234" s="75" t="s">
        <v>6815</v>
      </c>
      <c r="BQ1234" s="80">
        <v>45224</v>
      </c>
      <c r="BR1234" s="75" t="s">
        <v>5731</v>
      </c>
      <c r="BS1234" s="75" t="s">
        <v>1613</v>
      </c>
      <c r="BT1234" s="75">
        <v>270</v>
      </c>
      <c r="BU1234" s="75">
        <v>0</v>
      </c>
    </row>
    <row r="1235" ht="36" spans="43:73">
      <c r="AQ1235" s="52"/>
      <c r="AR1235" s="52"/>
      <c r="AS1235" s="52"/>
      <c r="AT1235" s="52"/>
      <c r="AU1235" s="52"/>
      <c r="AV1235" s="52"/>
      <c r="AW1235" s="52"/>
      <c r="AX1235" s="52"/>
      <c r="AY1235" s="96"/>
      <c r="AZ1235" s="52"/>
      <c r="BJ1235" s="76">
        <v>1642546</v>
      </c>
      <c r="BK1235" s="75" t="s">
        <v>1572</v>
      </c>
      <c r="BL1235" s="75" t="s">
        <v>1605</v>
      </c>
      <c r="BM1235" s="75" t="s">
        <v>5774</v>
      </c>
      <c r="BN1235" s="77" t="s">
        <v>377</v>
      </c>
      <c r="BO1235" s="78">
        <v>125</v>
      </c>
      <c r="BP1235" s="75" t="s">
        <v>6816</v>
      </c>
      <c r="BQ1235" s="80">
        <v>45224</v>
      </c>
      <c r="BR1235" s="75" t="s">
        <v>5776</v>
      </c>
      <c r="BS1235" s="75" t="s">
        <v>1608</v>
      </c>
      <c r="BT1235" s="75">
        <v>250</v>
      </c>
      <c r="BU1235" s="75">
        <v>0</v>
      </c>
    </row>
    <row r="1236" ht="36" spans="43:73">
      <c r="AQ1236" s="52"/>
      <c r="AR1236" s="52"/>
      <c r="AS1236" s="52"/>
      <c r="AT1236" s="52"/>
      <c r="AU1236" s="52"/>
      <c r="AV1236" s="52"/>
      <c r="AW1236" s="52"/>
      <c r="AX1236" s="52"/>
      <c r="AY1236" s="96"/>
      <c r="AZ1236" s="52"/>
      <c r="BJ1236" s="76">
        <v>1642546</v>
      </c>
      <c r="BK1236" s="75" t="s">
        <v>1572</v>
      </c>
      <c r="BL1236" s="75" t="s">
        <v>1605</v>
      </c>
      <c r="BM1236" s="75" t="s">
        <v>211</v>
      </c>
      <c r="BN1236" s="77" t="s">
        <v>212</v>
      </c>
      <c r="BO1236" s="78">
        <v>400</v>
      </c>
      <c r="BP1236" s="75" t="s">
        <v>6817</v>
      </c>
      <c r="BQ1236" s="80">
        <v>45224</v>
      </c>
      <c r="BR1236" s="75" t="s">
        <v>6818</v>
      </c>
      <c r="BS1236" s="75" t="s">
        <v>1837</v>
      </c>
      <c r="BT1236" s="75">
        <v>800</v>
      </c>
      <c r="BU1236" s="75">
        <v>0</v>
      </c>
    </row>
    <row r="1237" ht="36" spans="43:73">
      <c r="AQ1237" s="52"/>
      <c r="AR1237" s="52"/>
      <c r="AS1237" s="52"/>
      <c r="AT1237" s="52"/>
      <c r="AU1237" s="52"/>
      <c r="AV1237" s="52"/>
      <c r="AW1237" s="52"/>
      <c r="AX1237" s="52"/>
      <c r="AY1237" s="96"/>
      <c r="AZ1237" s="52"/>
      <c r="BJ1237" s="76">
        <v>1642546</v>
      </c>
      <c r="BK1237" s="75" t="s">
        <v>1572</v>
      </c>
      <c r="BL1237" s="75" t="s">
        <v>1605</v>
      </c>
      <c r="BM1237" s="75" t="s">
        <v>3430</v>
      </c>
      <c r="BN1237" s="77" t="s">
        <v>40</v>
      </c>
      <c r="BO1237" s="78">
        <v>250</v>
      </c>
      <c r="BP1237" s="75" t="s">
        <v>6819</v>
      </c>
      <c r="BQ1237" s="80">
        <v>45224</v>
      </c>
      <c r="BR1237" s="75" t="s">
        <v>2900</v>
      </c>
      <c r="BS1237" s="75" t="s">
        <v>1608</v>
      </c>
      <c r="BT1237" s="75">
        <v>500</v>
      </c>
      <c r="BU1237" s="75">
        <v>0</v>
      </c>
    </row>
    <row r="1238" ht="36" spans="43:73">
      <c r="AQ1238" s="52"/>
      <c r="AR1238" s="52"/>
      <c r="AS1238" s="52"/>
      <c r="AT1238" s="52"/>
      <c r="AU1238" s="52"/>
      <c r="AV1238" s="52"/>
      <c r="AW1238" s="52"/>
      <c r="AX1238" s="52"/>
      <c r="AY1238" s="96"/>
      <c r="AZ1238" s="52"/>
      <c r="BJ1238" s="76">
        <v>1642546</v>
      </c>
      <c r="BK1238" s="75" t="s">
        <v>1572</v>
      </c>
      <c r="BL1238" s="75" t="s">
        <v>1605</v>
      </c>
      <c r="BM1238" s="75" t="s">
        <v>3430</v>
      </c>
      <c r="BN1238" s="77" t="s">
        <v>40</v>
      </c>
      <c r="BO1238" s="78">
        <v>175</v>
      </c>
      <c r="BP1238" s="75" t="s">
        <v>6820</v>
      </c>
      <c r="BQ1238" s="80">
        <v>45224</v>
      </c>
      <c r="BR1238" s="75" t="s">
        <v>6821</v>
      </c>
      <c r="BS1238" s="75" t="s">
        <v>1608</v>
      </c>
      <c r="BT1238" s="75">
        <v>350</v>
      </c>
      <c r="BU1238" s="75">
        <v>0</v>
      </c>
    </row>
    <row r="1239" ht="36" spans="43:73">
      <c r="AQ1239" s="52"/>
      <c r="AR1239" s="52"/>
      <c r="AS1239" s="52"/>
      <c r="AT1239" s="52"/>
      <c r="AU1239" s="52"/>
      <c r="AV1239" s="52"/>
      <c r="AW1239" s="52"/>
      <c r="AX1239" s="52"/>
      <c r="AY1239" s="96"/>
      <c r="AZ1239" s="52"/>
      <c r="BJ1239" s="76">
        <v>1642546</v>
      </c>
      <c r="BK1239" s="75" t="s">
        <v>1572</v>
      </c>
      <c r="BL1239" s="75" t="s">
        <v>1605</v>
      </c>
      <c r="BM1239" s="75" t="s">
        <v>5560</v>
      </c>
      <c r="BN1239" s="77" t="s">
        <v>40</v>
      </c>
      <c r="BO1239" s="78">
        <v>100</v>
      </c>
      <c r="BP1239" s="75" t="s">
        <v>6822</v>
      </c>
      <c r="BQ1239" s="80">
        <v>45224</v>
      </c>
      <c r="BR1239" s="75" t="s">
        <v>40</v>
      </c>
      <c r="BS1239" s="75" t="s">
        <v>1608</v>
      </c>
      <c r="BT1239" s="75">
        <v>200</v>
      </c>
      <c r="BU1239" s="75">
        <v>0</v>
      </c>
    </row>
    <row r="1240" ht="36" spans="43:73">
      <c r="AQ1240" s="52"/>
      <c r="AR1240" s="52"/>
      <c r="AS1240" s="52"/>
      <c r="AT1240" s="52"/>
      <c r="AU1240" s="52"/>
      <c r="AV1240" s="52"/>
      <c r="AW1240" s="52"/>
      <c r="AX1240" s="52"/>
      <c r="AY1240" s="96"/>
      <c r="AZ1240" s="52"/>
      <c r="BJ1240" s="76">
        <v>1642546</v>
      </c>
      <c r="BK1240" s="75" t="s">
        <v>1572</v>
      </c>
      <c r="BL1240" s="75" t="s">
        <v>1605</v>
      </c>
      <c r="BM1240" s="75" t="s">
        <v>5560</v>
      </c>
      <c r="BN1240" s="77" t="s">
        <v>40</v>
      </c>
      <c r="BO1240" s="78">
        <v>175</v>
      </c>
      <c r="BP1240" s="75" t="s">
        <v>6823</v>
      </c>
      <c r="BQ1240" s="80">
        <v>45224</v>
      </c>
      <c r="BR1240" s="75" t="s">
        <v>6824</v>
      </c>
      <c r="BS1240" s="75" t="s">
        <v>1608</v>
      </c>
      <c r="BT1240" s="75">
        <v>350</v>
      </c>
      <c r="BU1240" s="75">
        <v>0</v>
      </c>
    </row>
    <row r="1241" ht="36" spans="43:73">
      <c r="AQ1241" s="52"/>
      <c r="AR1241" s="52"/>
      <c r="AS1241" s="52"/>
      <c r="AT1241" s="52"/>
      <c r="AU1241" s="52"/>
      <c r="AV1241" s="52"/>
      <c r="AW1241" s="52"/>
      <c r="AX1241" s="52"/>
      <c r="AY1241" s="96"/>
      <c r="AZ1241" s="52"/>
      <c r="BJ1241" s="76">
        <v>1642546</v>
      </c>
      <c r="BK1241" s="75" t="s">
        <v>1572</v>
      </c>
      <c r="BL1241" s="75" t="s">
        <v>1605</v>
      </c>
      <c r="BM1241" s="75" t="s">
        <v>759</v>
      </c>
      <c r="BN1241" s="77" t="s">
        <v>40</v>
      </c>
      <c r="BO1241" s="78">
        <v>175</v>
      </c>
      <c r="BP1241" s="75" t="s">
        <v>6825</v>
      </c>
      <c r="BQ1241" s="80">
        <v>45224</v>
      </c>
      <c r="BR1241" s="75" t="s">
        <v>6826</v>
      </c>
      <c r="BS1241" s="75" t="s">
        <v>1837</v>
      </c>
      <c r="BT1241" s="75">
        <v>350</v>
      </c>
      <c r="BU1241" s="75">
        <v>0</v>
      </c>
    </row>
    <row r="1242" ht="36" spans="43:73">
      <c r="AQ1242" s="52"/>
      <c r="AR1242" s="52"/>
      <c r="AS1242" s="52"/>
      <c r="AT1242" s="52"/>
      <c r="AU1242" s="52"/>
      <c r="AV1242" s="52"/>
      <c r="AW1242" s="52"/>
      <c r="AX1242" s="52"/>
      <c r="AY1242" s="96"/>
      <c r="AZ1242" s="52"/>
      <c r="BJ1242" s="76">
        <v>1642546</v>
      </c>
      <c r="BK1242" s="75" t="s">
        <v>1572</v>
      </c>
      <c r="BL1242" s="75" t="s">
        <v>1605</v>
      </c>
      <c r="BM1242" s="75" t="s">
        <v>2473</v>
      </c>
      <c r="BN1242" s="77" t="s">
        <v>2085</v>
      </c>
      <c r="BO1242" s="78">
        <v>120</v>
      </c>
      <c r="BP1242" s="75" t="s">
        <v>6827</v>
      </c>
      <c r="BQ1242" s="80">
        <v>45224</v>
      </c>
      <c r="BR1242" s="75" t="s">
        <v>2085</v>
      </c>
      <c r="BS1242" s="75" t="s">
        <v>1608</v>
      </c>
      <c r="BT1242" s="75">
        <v>240</v>
      </c>
      <c r="BU1242" s="75">
        <v>0</v>
      </c>
    </row>
    <row r="1243" ht="36" spans="43:73">
      <c r="AQ1243" s="52"/>
      <c r="AR1243" s="52"/>
      <c r="AS1243" s="52"/>
      <c r="AT1243" s="52"/>
      <c r="AU1243" s="52"/>
      <c r="AV1243" s="52"/>
      <c r="AW1243" s="52"/>
      <c r="AX1243" s="52"/>
      <c r="AY1243" s="96"/>
      <c r="AZ1243" s="52"/>
      <c r="BJ1243" s="76">
        <v>1642546</v>
      </c>
      <c r="BK1243" s="75" t="s">
        <v>1572</v>
      </c>
      <c r="BL1243" s="75" t="s">
        <v>1605</v>
      </c>
      <c r="BM1243" s="75" t="s">
        <v>6828</v>
      </c>
      <c r="BN1243" s="77" t="s">
        <v>6829</v>
      </c>
      <c r="BO1243" s="78">
        <v>3600</v>
      </c>
      <c r="BP1243" s="75" t="s">
        <v>6830</v>
      </c>
      <c r="BQ1243" s="80">
        <v>45224</v>
      </c>
      <c r="BR1243" s="75" t="s">
        <v>6831</v>
      </c>
      <c r="BS1243" s="75" t="s">
        <v>1608</v>
      </c>
      <c r="BT1243" s="75">
        <v>7200</v>
      </c>
      <c r="BU1243" s="75">
        <v>0</v>
      </c>
    </row>
    <row r="1244" ht="36" spans="43:73">
      <c r="AQ1244" s="52"/>
      <c r="AR1244" s="52"/>
      <c r="AS1244" s="52"/>
      <c r="AT1244" s="52"/>
      <c r="AU1244" s="52"/>
      <c r="AV1244" s="52"/>
      <c r="AW1244" s="52"/>
      <c r="AX1244" s="52"/>
      <c r="AY1244" s="96"/>
      <c r="AZ1244" s="52"/>
      <c r="BJ1244" s="76">
        <v>1642564</v>
      </c>
      <c r="BK1244" s="75" t="s">
        <v>1572</v>
      </c>
      <c r="BL1244" s="75" t="s">
        <v>1605</v>
      </c>
      <c r="BM1244" s="75" t="s">
        <v>6532</v>
      </c>
      <c r="BN1244" s="77" t="s">
        <v>40</v>
      </c>
      <c r="BO1244" s="78">
        <v>100</v>
      </c>
      <c r="BP1244" s="75" t="s">
        <v>6832</v>
      </c>
      <c r="BQ1244" s="80">
        <v>45224</v>
      </c>
      <c r="BR1244" s="75" t="s">
        <v>6534</v>
      </c>
      <c r="BS1244" s="75" t="s">
        <v>1671</v>
      </c>
      <c r="BT1244" s="75">
        <v>200</v>
      </c>
      <c r="BU1244" s="75">
        <v>0</v>
      </c>
    </row>
    <row r="1245" ht="36" spans="43:73">
      <c r="AQ1245" s="52"/>
      <c r="AR1245" s="52"/>
      <c r="AS1245" s="52"/>
      <c r="AT1245" s="52"/>
      <c r="AU1245" s="52"/>
      <c r="AV1245" s="52"/>
      <c r="AW1245" s="52"/>
      <c r="AX1245" s="52"/>
      <c r="AY1245" s="96"/>
      <c r="AZ1245" s="52"/>
      <c r="BJ1245" s="76">
        <v>1642571</v>
      </c>
      <c r="BK1245" s="75" t="s">
        <v>1572</v>
      </c>
      <c r="BL1245" s="75" t="s">
        <v>1605</v>
      </c>
      <c r="BM1245" s="75" t="s">
        <v>6548</v>
      </c>
      <c r="BN1245" s="77" t="s">
        <v>6549</v>
      </c>
      <c r="BO1245" s="78">
        <v>245</v>
      </c>
      <c r="BP1245" s="75" t="s">
        <v>6833</v>
      </c>
      <c r="BQ1245" s="80">
        <v>45224</v>
      </c>
      <c r="BR1245" s="75" t="s">
        <v>6551</v>
      </c>
      <c r="BS1245" s="75" t="s">
        <v>1754</v>
      </c>
      <c r="BT1245" s="75">
        <v>490</v>
      </c>
      <c r="BU1245" s="75">
        <v>0</v>
      </c>
    </row>
    <row r="1246" ht="36" spans="43:73">
      <c r="AQ1246" s="52"/>
      <c r="AR1246" s="52"/>
      <c r="AS1246" s="52"/>
      <c r="AT1246" s="52"/>
      <c r="AU1246" s="52"/>
      <c r="AV1246" s="52"/>
      <c r="AW1246" s="52"/>
      <c r="AX1246" s="52"/>
      <c r="AY1246" s="96"/>
      <c r="AZ1246" s="52"/>
      <c r="BJ1246" s="76">
        <v>1642571</v>
      </c>
      <c r="BK1246" s="75" t="s">
        <v>1572</v>
      </c>
      <c r="BL1246" s="75" t="s">
        <v>1605</v>
      </c>
      <c r="BM1246" s="75" t="s">
        <v>6548</v>
      </c>
      <c r="BN1246" s="77" t="s">
        <v>6549</v>
      </c>
      <c r="BO1246" s="78">
        <v>245</v>
      </c>
      <c r="BP1246" s="75" t="s">
        <v>6834</v>
      </c>
      <c r="BQ1246" s="80">
        <v>45224</v>
      </c>
      <c r="BR1246" s="75" t="s">
        <v>6551</v>
      </c>
      <c r="BS1246" s="75" t="s">
        <v>1754</v>
      </c>
      <c r="BT1246" s="75">
        <v>490</v>
      </c>
      <c r="BU1246" s="75">
        <v>0</v>
      </c>
    </row>
    <row r="1247" ht="36" spans="43:73">
      <c r="AQ1247" s="52"/>
      <c r="AR1247" s="52"/>
      <c r="AS1247" s="52"/>
      <c r="AT1247" s="52"/>
      <c r="AU1247" s="52"/>
      <c r="AV1247" s="52"/>
      <c r="AW1247" s="52"/>
      <c r="AX1247" s="52"/>
      <c r="AY1247" s="96"/>
      <c r="AZ1247" s="52"/>
      <c r="BJ1247" s="76">
        <v>1642571</v>
      </c>
      <c r="BK1247" s="75" t="s">
        <v>1572</v>
      </c>
      <c r="BL1247" s="75" t="s">
        <v>1605</v>
      </c>
      <c r="BM1247" s="75" t="s">
        <v>6548</v>
      </c>
      <c r="BN1247" s="77" t="s">
        <v>6549</v>
      </c>
      <c r="BO1247" s="78">
        <v>245</v>
      </c>
      <c r="BP1247" s="75" t="s">
        <v>6835</v>
      </c>
      <c r="BQ1247" s="80">
        <v>45224</v>
      </c>
      <c r="BR1247" s="75" t="s">
        <v>6551</v>
      </c>
      <c r="BS1247" s="75" t="s">
        <v>1754</v>
      </c>
      <c r="BT1247" s="75">
        <v>490</v>
      </c>
      <c r="BU1247" s="75">
        <v>0</v>
      </c>
    </row>
    <row r="1248" ht="36" spans="43:73">
      <c r="AQ1248" s="52"/>
      <c r="AR1248" s="52"/>
      <c r="AS1248" s="52"/>
      <c r="AT1248" s="52"/>
      <c r="AU1248" s="52"/>
      <c r="AV1248" s="52"/>
      <c r="AW1248" s="52"/>
      <c r="AX1248" s="52"/>
      <c r="AY1248" s="96"/>
      <c r="AZ1248" s="52"/>
      <c r="BJ1248" s="76">
        <v>1642571</v>
      </c>
      <c r="BK1248" s="75" t="s">
        <v>1572</v>
      </c>
      <c r="BL1248" s="75" t="s">
        <v>1605</v>
      </c>
      <c r="BM1248" s="75" t="s">
        <v>6548</v>
      </c>
      <c r="BN1248" s="77" t="s">
        <v>6549</v>
      </c>
      <c r="BO1248" s="78">
        <v>245</v>
      </c>
      <c r="BP1248" s="75" t="s">
        <v>6836</v>
      </c>
      <c r="BQ1248" s="80">
        <v>45224</v>
      </c>
      <c r="BR1248" s="75" t="s">
        <v>6551</v>
      </c>
      <c r="BS1248" s="75" t="s">
        <v>1754</v>
      </c>
      <c r="BT1248" s="75">
        <v>490</v>
      </c>
      <c r="BU1248" s="75">
        <v>0</v>
      </c>
    </row>
    <row r="1249" ht="36" spans="43:73">
      <c r="AQ1249" s="52"/>
      <c r="AR1249" s="52"/>
      <c r="AS1249" s="52"/>
      <c r="AT1249" s="52"/>
      <c r="AU1249" s="52"/>
      <c r="AV1249" s="52"/>
      <c r="AW1249" s="52"/>
      <c r="AX1249" s="52"/>
      <c r="AY1249" s="96"/>
      <c r="AZ1249" s="52"/>
      <c r="BJ1249" s="76">
        <v>1642815</v>
      </c>
      <c r="BK1249" s="75" t="s">
        <v>1572</v>
      </c>
      <c r="BL1249" s="75" t="s">
        <v>1605</v>
      </c>
      <c r="BM1249" s="75" t="s">
        <v>6837</v>
      </c>
      <c r="BN1249" s="77" t="s">
        <v>763</v>
      </c>
      <c r="BO1249" s="78">
        <v>255</v>
      </c>
      <c r="BP1249" s="75" t="s">
        <v>6838</v>
      </c>
      <c r="BQ1249" s="80">
        <v>45225</v>
      </c>
      <c r="BR1249" s="75" t="s">
        <v>6839</v>
      </c>
      <c r="BS1249" s="75" t="s">
        <v>1837</v>
      </c>
      <c r="BT1249" s="75">
        <v>510</v>
      </c>
      <c r="BU1249" s="75">
        <v>0</v>
      </c>
    </row>
    <row r="1250" ht="36" spans="43:73">
      <c r="AQ1250" s="52"/>
      <c r="AR1250" s="52"/>
      <c r="AS1250" s="52"/>
      <c r="AT1250" s="52"/>
      <c r="AU1250" s="52"/>
      <c r="AV1250" s="52"/>
      <c r="AW1250" s="52"/>
      <c r="AX1250" s="52"/>
      <c r="AY1250" s="96"/>
      <c r="AZ1250" s="52"/>
      <c r="BJ1250" s="76">
        <v>1642815</v>
      </c>
      <c r="BK1250" s="75" t="s">
        <v>1572</v>
      </c>
      <c r="BL1250" s="75" t="s">
        <v>1605</v>
      </c>
      <c r="BM1250" s="75" t="s">
        <v>4469</v>
      </c>
      <c r="BN1250" s="77" t="s">
        <v>734</v>
      </c>
      <c r="BO1250" s="78">
        <v>45</v>
      </c>
      <c r="BP1250" s="75" t="s">
        <v>6840</v>
      </c>
      <c r="BQ1250" s="80">
        <v>45225</v>
      </c>
      <c r="BR1250" s="75" t="s">
        <v>6841</v>
      </c>
      <c r="BS1250" s="75" t="s">
        <v>1671</v>
      </c>
      <c r="BT1250" s="75">
        <v>90</v>
      </c>
      <c r="BU1250" s="75">
        <v>0</v>
      </c>
    </row>
    <row r="1251" ht="36" spans="43:73">
      <c r="AQ1251" s="52"/>
      <c r="AR1251" s="52"/>
      <c r="AS1251" s="52"/>
      <c r="AT1251" s="52"/>
      <c r="AU1251" s="52"/>
      <c r="AV1251" s="52"/>
      <c r="AW1251" s="52"/>
      <c r="AX1251" s="52"/>
      <c r="AY1251" s="96"/>
      <c r="AZ1251" s="52"/>
      <c r="BJ1251" s="76">
        <v>1642815</v>
      </c>
      <c r="BK1251" s="75" t="s">
        <v>1572</v>
      </c>
      <c r="BL1251" s="75" t="s">
        <v>1605</v>
      </c>
      <c r="BM1251" s="75" t="s">
        <v>6842</v>
      </c>
      <c r="BN1251" s="77" t="s">
        <v>40</v>
      </c>
      <c r="BO1251" s="78">
        <v>100</v>
      </c>
      <c r="BP1251" s="75" t="s">
        <v>6843</v>
      </c>
      <c r="BQ1251" s="80">
        <v>45225</v>
      </c>
      <c r="BR1251" s="75" t="s">
        <v>5639</v>
      </c>
      <c r="BS1251" s="75" t="s">
        <v>1671</v>
      </c>
      <c r="BT1251" s="75">
        <v>200</v>
      </c>
      <c r="BU1251" s="75">
        <v>0</v>
      </c>
    </row>
    <row r="1252" ht="36" spans="43:73">
      <c r="AQ1252" s="52"/>
      <c r="AR1252" s="52"/>
      <c r="AS1252" s="52"/>
      <c r="AT1252" s="52"/>
      <c r="AU1252" s="52"/>
      <c r="AV1252" s="52"/>
      <c r="AW1252" s="52"/>
      <c r="AX1252" s="52"/>
      <c r="AY1252" s="96"/>
      <c r="AZ1252" s="52"/>
      <c r="BJ1252" s="76">
        <v>1646093</v>
      </c>
      <c r="BK1252" s="75" t="s">
        <v>1572</v>
      </c>
      <c r="BL1252" s="75" t="s">
        <v>1605</v>
      </c>
      <c r="BM1252" s="75" t="s">
        <v>6844</v>
      </c>
      <c r="BN1252" s="77" t="s">
        <v>39</v>
      </c>
      <c r="BO1252" s="78">
        <v>525</v>
      </c>
      <c r="BP1252" s="75" t="s">
        <v>6845</v>
      </c>
      <c r="BQ1252" s="80">
        <v>45230</v>
      </c>
      <c r="BR1252" s="75" t="s">
        <v>6846</v>
      </c>
      <c r="BS1252" s="75" t="s">
        <v>1608</v>
      </c>
      <c r="BT1252" s="75">
        <v>1050</v>
      </c>
      <c r="BU1252" s="75">
        <v>0</v>
      </c>
    </row>
    <row r="1253" ht="36" spans="43:73">
      <c r="AQ1253" s="52"/>
      <c r="AR1253" s="52"/>
      <c r="AS1253" s="52"/>
      <c r="AT1253" s="52"/>
      <c r="AU1253" s="52"/>
      <c r="AV1253" s="52"/>
      <c r="AW1253" s="52"/>
      <c r="AX1253" s="52"/>
      <c r="AY1253" s="96"/>
      <c r="AZ1253" s="52"/>
      <c r="BJ1253" s="76">
        <v>1646476</v>
      </c>
      <c r="BK1253" s="75" t="s">
        <v>1572</v>
      </c>
      <c r="BL1253" s="75" t="s">
        <v>1605</v>
      </c>
      <c r="BM1253" s="75" t="s">
        <v>5689</v>
      </c>
      <c r="BN1253" s="77" t="s">
        <v>5690</v>
      </c>
      <c r="BO1253" s="78">
        <v>170</v>
      </c>
      <c r="BP1253" s="75" t="s">
        <v>6847</v>
      </c>
      <c r="BQ1253" s="80">
        <v>45231</v>
      </c>
      <c r="BR1253" s="75" t="s">
        <v>6848</v>
      </c>
      <c r="BS1253" s="75" t="s">
        <v>1613</v>
      </c>
      <c r="BT1253" s="75">
        <v>340</v>
      </c>
      <c r="BU1253" s="75">
        <v>0</v>
      </c>
    </row>
    <row r="1254" ht="36" spans="43:73">
      <c r="AQ1254" s="52"/>
      <c r="AR1254" s="52"/>
      <c r="AS1254" s="52"/>
      <c r="AT1254" s="52"/>
      <c r="AU1254" s="52"/>
      <c r="AV1254" s="52"/>
      <c r="AW1254" s="52"/>
      <c r="AX1254" s="52"/>
      <c r="AY1254" s="96"/>
      <c r="AZ1254" s="52"/>
      <c r="BJ1254" s="76">
        <v>1647653</v>
      </c>
      <c r="BK1254" s="75" t="s">
        <v>1572</v>
      </c>
      <c r="BL1254" s="75" t="s">
        <v>1623</v>
      </c>
      <c r="BM1254" s="75" t="s">
        <v>1504</v>
      </c>
      <c r="BN1254" s="77" t="s">
        <v>1505</v>
      </c>
      <c r="BO1254" s="78">
        <v>600</v>
      </c>
      <c r="BP1254" s="75" t="s">
        <v>6849</v>
      </c>
      <c r="BQ1254" s="80">
        <v>45232</v>
      </c>
      <c r="BR1254" s="75" t="s">
        <v>6125</v>
      </c>
      <c r="BS1254" s="75" t="s">
        <v>1608</v>
      </c>
      <c r="BT1254" s="75">
        <v>600</v>
      </c>
      <c r="BU1254" s="75">
        <v>600</v>
      </c>
    </row>
    <row r="1255" ht="36" spans="43:73">
      <c r="AQ1255" s="52"/>
      <c r="AR1255" s="52"/>
      <c r="AS1255" s="52"/>
      <c r="AT1255" s="52"/>
      <c r="AU1255" s="52"/>
      <c r="AV1255" s="52"/>
      <c r="AW1255" s="52"/>
      <c r="AX1255" s="52"/>
      <c r="AY1255" s="96"/>
      <c r="AZ1255" s="52"/>
      <c r="BJ1255" s="76">
        <v>1647653</v>
      </c>
      <c r="BK1255" s="75" t="s">
        <v>1572</v>
      </c>
      <c r="BL1255" s="75" t="s">
        <v>1623</v>
      </c>
      <c r="BM1255" s="75" t="s">
        <v>6131</v>
      </c>
      <c r="BN1255" s="77" t="s">
        <v>823</v>
      </c>
      <c r="BO1255" s="78">
        <v>300</v>
      </c>
      <c r="BP1255" s="75" t="s">
        <v>6850</v>
      </c>
      <c r="BQ1255" s="80">
        <v>45232</v>
      </c>
      <c r="BR1255" s="75" t="s">
        <v>6133</v>
      </c>
      <c r="BS1255" s="75" t="s">
        <v>1608</v>
      </c>
      <c r="BT1255" s="75">
        <v>600</v>
      </c>
      <c r="BU1255" s="75">
        <v>0</v>
      </c>
    </row>
    <row r="1256" ht="36" spans="43:73">
      <c r="AQ1256" s="52"/>
      <c r="AR1256" s="52"/>
      <c r="AS1256" s="52"/>
      <c r="AT1256" s="52"/>
      <c r="AU1256" s="52"/>
      <c r="AV1256" s="52"/>
      <c r="AW1256" s="52"/>
      <c r="AX1256" s="52"/>
      <c r="AY1256" s="96"/>
      <c r="AZ1256" s="52"/>
      <c r="BJ1256" s="76">
        <v>1647653</v>
      </c>
      <c r="BK1256" s="75" t="s">
        <v>1572</v>
      </c>
      <c r="BL1256" s="75" t="s">
        <v>1623</v>
      </c>
      <c r="BM1256" s="75" t="s">
        <v>6851</v>
      </c>
      <c r="BN1256" s="77" t="s">
        <v>833</v>
      </c>
      <c r="BO1256" s="78">
        <v>300</v>
      </c>
      <c r="BP1256" s="75" t="s">
        <v>6852</v>
      </c>
      <c r="BQ1256" s="80">
        <v>45232</v>
      </c>
      <c r="BR1256" s="75" t="s">
        <v>5075</v>
      </c>
      <c r="BS1256" s="75" t="s">
        <v>1608</v>
      </c>
      <c r="BT1256" s="75">
        <v>600</v>
      </c>
      <c r="BU1256" s="75">
        <v>0</v>
      </c>
    </row>
    <row r="1257" ht="36" spans="43:73">
      <c r="AQ1257" s="52"/>
      <c r="AR1257" s="52"/>
      <c r="AS1257" s="52"/>
      <c r="AT1257" s="52"/>
      <c r="AU1257" s="52"/>
      <c r="AV1257" s="52"/>
      <c r="AW1257" s="52"/>
      <c r="AX1257" s="52"/>
      <c r="AY1257" s="96"/>
      <c r="AZ1257" s="52"/>
      <c r="BJ1257" s="76">
        <v>1647653</v>
      </c>
      <c r="BK1257" s="75" t="s">
        <v>1572</v>
      </c>
      <c r="BL1257" s="75" t="s">
        <v>1623</v>
      </c>
      <c r="BM1257" s="75" t="s">
        <v>6853</v>
      </c>
      <c r="BN1257" s="77" t="s">
        <v>844</v>
      </c>
      <c r="BO1257" s="78">
        <v>300</v>
      </c>
      <c r="BP1257" s="75" t="s">
        <v>6854</v>
      </c>
      <c r="BQ1257" s="80">
        <v>45232</v>
      </c>
      <c r="BR1257" s="75" t="s">
        <v>6855</v>
      </c>
      <c r="BS1257" s="75" t="s">
        <v>1608</v>
      </c>
      <c r="BT1257" s="75">
        <v>600</v>
      </c>
      <c r="BU1257" s="75">
        <v>0</v>
      </c>
    </row>
    <row r="1258" ht="36" spans="43:73">
      <c r="AQ1258" s="52"/>
      <c r="AR1258" s="52"/>
      <c r="AS1258" s="52"/>
      <c r="AT1258" s="52"/>
      <c r="AU1258" s="52"/>
      <c r="AV1258" s="52"/>
      <c r="AW1258" s="52"/>
      <c r="AX1258" s="52"/>
      <c r="AY1258" s="96"/>
      <c r="AZ1258" s="52"/>
      <c r="BJ1258" s="76">
        <v>1647730</v>
      </c>
      <c r="BK1258" s="75" t="s">
        <v>1572</v>
      </c>
      <c r="BL1258" s="75" t="s">
        <v>1623</v>
      </c>
      <c r="BM1258" s="75" t="s">
        <v>918</v>
      </c>
      <c r="BN1258" s="77" t="s">
        <v>3442</v>
      </c>
      <c r="BO1258" s="78">
        <v>680</v>
      </c>
      <c r="BP1258" s="75" t="s">
        <v>6856</v>
      </c>
      <c r="BQ1258" s="80">
        <v>45232</v>
      </c>
      <c r="BR1258" s="75" t="s">
        <v>5128</v>
      </c>
      <c r="BS1258" s="75" t="s">
        <v>1608</v>
      </c>
      <c r="BT1258" s="75">
        <v>1360</v>
      </c>
      <c r="BU1258" s="75">
        <v>0</v>
      </c>
    </row>
    <row r="1259" ht="36" spans="43:73">
      <c r="AQ1259" s="52"/>
      <c r="AR1259" s="52"/>
      <c r="AS1259" s="52"/>
      <c r="AT1259" s="52"/>
      <c r="AU1259" s="52"/>
      <c r="AV1259" s="52"/>
      <c r="AW1259" s="52"/>
      <c r="AX1259" s="52"/>
      <c r="AY1259" s="96"/>
      <c r="AZ1259" s="52"/>
      <c r="BJ1259" s="76">
        <v>1647730</v>
      </c>
      <c r="BK1259" s="75" t="s">
        <v>1572</v>
      </c>
      <c r="BL1259" s="75" t="s">
        <v>1623</v>
      </c>
      <c r="BM1259" s="75" t="s">
        <v>791</v>
      </c>
      <c r="BN1259" s="77" t="s">
        <v>792</v>
      </c>
      <c r="BO1259" s="78">
        <v>150</v>
      </c>
      <c r="BP1259" s="75" t="s">
        <v>6857</v>
      </c>
      <c r="BQ1259" s="80">
        <v>45232</v>
      </c>
      <c r="BR1259" s="75" t="s">
        <v>5170</v>
      </c>
      <c r="BS1259" s="75" t="s">
        <v>1608</v>
      </c>
      <c r="BT1259" s="75">
        <v>300</v>
      </c>
      <c r="BU1259" s="75">
        <v>0</v>
      </c>
    </row>
    <row r="1260" ht="36" spans="43:73">
      <c r="AQ1260" s="52"/>
      <c r="AR1260" s="52"/>
      <c r="AS1260" s="52"/>
      <c r="AT1260" s="52"/>
      <c r="AU1260" s="52"/>
      <c r="AV1260" s="52"/>
      <c r="AW1260" s="52"/>
      <c r="AX1260" s="52"/>
      <c r="AY1260" s="96"/>
      <c r="AZ1260" s="52"/>
      <c r="BJ1260" s="76">
        <v>1647730</v>
      </c>
      <c r="BK1260" s="75" t="s">
        <v>1572</v>
      </c>
      <c r="BL1260" s="75" t="s">
        <v>1623</v>
      </c>
      <c r="BM1260" s="75" t="s">
        <v>444</v>
      </c>
      <c r="BN1260" s="77" t="s">
        <v>445</v>
      </c>
      <c r="BO1260" s="78">
        <v>250</v>
      </c>
      <c r="BP1260" s="75" t="s">
        <v>6858</v>
      </c>
      <c r="BQ1260" s="80">
        <v>45232</v>
      </c>
      <c r="BR1260" s="75" t="s">
        <v>5180</v>
      </c>
      <c r="BS1260" s="75" t="s">
        <v>1608</v>
      </c>
      <c r="BT1260" s="75">
        <v>500</v>
      </c>
      <c r="BU1260" s="75">
        <v>0</v>
      </c>
    </row>
    <row r="1261" ht="48" spans="43:73">
      <c r="AQ1261" s="52"/>
      <c r="AR1261" s="52"/>
      <c r="AS1261" s="52"/>
      <c r="AT1261" s="52"/>
      <c r="AU1261" s="52"/>
      <c r="AV1261" s="52"/>
      <c r="AW1261" s="52"/>
      <c r="AX1261" s="52"/>
      <c r="AY1261" s="96"/>
      <c r="AZ1261" s="52"/>
      <c r="BJ1261" s="76">
        <v>1647934</v>
      </c>
      <c r="BK1261" s="75" t="s">
        <v>1572</v>
      </c>
      <c r="BL1261" s="75" t="s">
        <v>1623</v>
      </c>
      <c r="BM1261" s="75" t="s">
        <v>5118</v>
      </c>
      <c r="BN1261" s="77" t="s">
        <v>1318</v>
      </c>
      <c r="BO1261" s="78">
        <v>750</v>
      </c>
      <c r="BP1261" s="75" t="s">
        <v>6859</v>
      </c>
      <c r="BQ1261" s="80">
        <v>45233</v>
      </c>
      <c r="BR1261" s="75" t="s">
        <v>5113</v>
      </c>
      <c r="BS1261" s="75" t="s">
        <v>1608</v>
      </c>
      <c r="BT1261" s="75">
        <v>1500</v>
      </c>
      <c r="BU1261" s="75">
        <v>0</v>
      </c>
    </row>
    <row r="1262" ht="36" spans="43:73">
      <c r="AQ1262" s="52"/>
      <c r="AR1262" s="52"/>
      <c r="AS1262" s="52"/>
      <c r="AT1262" s="52"/>
      <c r="AU1262" s="52"/>
      <c r="AV1262" s="52"/>
      <c r="AW1262" s="52"/>
      <c r="AX1262" s="52"/>
      <c r="AY1262" s="96"/>
      <c r="AZ1262" s="52"/>
      <c r="BJ1262" s="76">
        <v>1647934</v>
      </c>
      <c r="BK1262" s="75" t="s">
        <v>1572</v>
      </c>
      <c r="BL1262" s="75" t="s">
        <v>1623</v>
      </c>
      <c r="BM1262" s="75" t="s">
        <v>1035</v>
      </c>
      <c r="BN1262" s="77" t="s">
        <v>1036</v>
      </c>
      <c r="BO1262" s="78">
        <v>150</v>
      </c>
      <c r="BP1262" s="75" t="s">
        <v>6860</v>
      </c>
      <c r="BQ1262" s="80">
        <v>45233</v>
      </c>
      <c r="BR1262" s="75" t="s">
        <v>4850</v>
      </c>
      <c r="BS1262" s="75" t="s">
        <v>1608</v>
      </c>
      <c r="BT1262" s="75">
        <v>300</v>
      </c>
      <c r="BU1262" s="75">
        <v>0</v>
      </c>
    </row>
    <row r="1263" ht="36" spans="43:73">
      <c r="AQ1263" s="52"/>
      <c r="AR1263" s="52"/>
      <c r="AS1263" s="52"/>
      <c r="AT1263" s="52"/>
      <c r="AU1263" s="52"/>
      <c r="AV1263" s="52"/>
      <c r="AW1263" s="52"/>
      <c r="AX1263" s="52"/>
      <c r="AY1263" s="96"/>
      <c r="AZ1263" s="52"/>
      <c r="BJ1263" s="76">
        <v>1647934</v>
      </c>
      <c r="BK1263" s="75" t="s">
        <v>1572</v>
      </c>
      <c r="BL1263" s="75" t="s">
        <v>1623</v>
      </c>
      <c r="BM1263" s="75" t="s">
        <v>846</v>
      </c>
      <c r="BN1263" s="77" t="s">
        <v>847</v>
      </c>
      <c r="BO1263" s="78">
        <v>400</v>
      </c>
      <c r="BP1263" s="75" t="s">
        <v>6861</v>
      </c>
      <c r="BQ1263" s="80">
        <v>45233</v>
      </c>
      <c r="BR1263" s="75" t="s">
        <v>4859</v>
      </c>
      <c r="BS1263" s="75" t="s">
        <v>1608</v>
      </c>
      <c r="BT1263" s="75">
        <v>800</v>
      </c>
      <c r="BU1263" s="75">
        <v>0</v>
      </c>
    </row>
    <row r="1264" ht="36" spans="43:73">
      <c r="AQ1264" s="52"/>
      <c r="AR1264" s="52"/>
      <c r="AS1264" s="52"/>
      <c r="AT1264" s="52"/>
      <c r="AU1264" s="52"/>
      <c r="AV1264" s="52"/>
      <c r="AW1264" s="52"/>
      <c r="AX1264" s="52"/>
      <c r="AY1264" s="96"/>
      <c r="AZ1264" s="52"/>
      <c r="BJ1264" s="76">
        <v>1647934</v>
      </c>
      <c r="BK1264" s="75" t="s">
        <v>1572</v>
      </c>
      <c r="BL1264" s="75" t="s">
        <v>1623</v>
      </c>
      <c r="BM1264" s="75" t="s">
        <v>1025</v>
      </c>
      <c r="BN1264" s="77" t="s">
        <v>1026</v>
      </c>
      <c r="BO1264" s="78">
        <v>250</v>
      </c>
      <c r="BP1264" s="75" t="s">
        <v>6862</v>
      </c>
      <c r="BQ1264" s="80">
        <v>45233</v>
      </c>
      <c r="BR1264" s="75" t="s">
        <v>4853</v>
      </c>
      <c r="BS1264" s="75" t="s">
        <v>1608</v>
      </c>
      <c r="BT1264" s="75">
        <v>500</v>
      </c>
      <c r="BU1264" s="75">
        <v>0</v>
      </c>
    </row>
    <row r="1265" ht="36" spans="43:73">
      <c r="AQ1265" s="52"/>
      <c r="AR1265" s="52"/>
      <c r="AS1265" s="52"/>
      <c r="AT1265" s="52"/>
      <c r="AU1265" s="52"/>
      <c r="AV1265" s="52"/>
      <c r="AW1265" s="52"/>
      <c r="AX1265" s="52"/>
      <c r="AY1265" s="96"/>
      <c r="AZ1265" s="52"/>
      <c r="BJ1265" s="76">
        <v>1648006</v>
      </c>
      <c r="BK1265" s="75" t="s">
        <v>1572</v>
      </c>
      <c r="BL1265" s="75" t="s">
        <v>1623</v>
      </c>
      <c r="BM1265" s="75" t="s">
        <v>320</v>
      </c>
      <c r="BN1265" s="77" t="s">
        <v>321</v>
      </c>
      <c r="BO1265" s="78">
        <v>300</v>
      </c>
      <c r="BP1265" s="75" t="s">
        <v>6863</v>
      </c>
      <c r="BQ1265" s="80">
        <v>45233</v>
      </c>
      <c r="BR1265" s="75" t="s">
        <v>5031</v>
      </c>
      <c r="BS1265" s="75" t="s">
        <v>2199</v>
      </c>
      <c r="BT1265" s="75">
        <v>600</v>
      </c>
      <c r="BU1265" s="75">
        <v>0</v>
      </c>
    </row>
    <row r="1266" ht="36" spans="43:73">
      <c r="AQ1266" s="52"/>
      <c r="AR1266" s="52"/>
      <c r="AS1266" s="52"/>
      <c r="AT1266" s="52"/>
      <c r="AU1266" s="52"/>
      <c r="AV1266" s="52"/>
      <c r="AW1266" s="52"/>
      <c r="AX1266" s="52"/>
      <c r="AY1266" s="96"/>
      <c r="AZ1266" s="52"/>
      <c r="BJ1266" s="76">
        <v>1648006</v>
      </c>
      <c r="BK1266" s="75" t="s">
        <v>1572</v>
      </c>
      <c r="BL1266" s="75" t="s">
        <v>1623</v>
      </c>
      <c r="BM1266" s="75" t="s">
        <v>320</v>
      </c>
      <c r="BN1266" s="77" t="s">
        <v>321</v>
      </c>
      <c r="BO1266" s="78">
        <v>300</v>
      </c>
      <c r="BP1266" s="75" t="s">
        <v>6864</v>
      </c>
      <c r="BQ1266" s="80">
        <v>45233</v>
      </c>
      <c r="BR1266" s="75" t="s">
        <v>4785</v>
      </c>
      <c r="BS1266" s="75" t="s">
        <v>2199</v>
      </c>
      <c r="BT1266" s="75">
        <v>600</v>
      </c>
      <c r="BU1266" s="75">
        <v>0</v>
      </c>
    </row>
    <row r="1267" ht="36" spans="43:73">
      <c r="AQ1267" s="52"/>
      <c r="AR1267" s="52"/>
      <c r="AS1267" s="52"/>
      <c r="AT1267" s="52"/>
      <c r="AU1267" s="52"/>
      <c r="AV1267" s="52"/>
      <c r="AW1267" s="52"/>
      <c r="AX1267" s="52"/>
      <c r="AY1267" s="96"/>
      <c r="AZ1267" s="52"/>
      <c r="BJ1267" s="76">
        <v>1648006</v>
      </c>
      <c r="BK1267" s="75" t="s">
        <v>1572</v>
      </c>
      <c r="BL1267" s="75" t="s">
        <v>1623</v>
      </c>
      <c r="BM1267" s="75" t="s">
        <v>345</v>
      </c>
      <c r="BN1267" s="77" t="s">
        <v>359</v>
      </c>
      <c r="BO1267" s="78">
        <v>450</v>
      </c>
      <c r="BP1267" s="75" t="s">
        <v>6865</v>
      </c>
      <c r="BQ1267" s="80">
        <v>45233</v>
      </c>
      <c r="BR1267" s="75" t="s">
        <v>4778</v>
      </c>
      <c r="BS1267" s="75" t="s">
        <v>2199</v>
      </c>
      <c r="BT1267" s="75">
        <v>900</v>
      </c>
      <c r="BU1267" s="75">
        <v>0</v>
      </c>
    </row>
    <row r="1268" ht="36" spans="43:73">
      <c r="AQ1268" s="52"/>
      <c r="AR1268" s="52"/>
      <c r="AS1268" s="52"/>
      <c r="AT1268" s="52"/>
      <c r="AU1268" s="52"/>
      <c r="AV1268" s="52"/>
      <c r="AW1268" s="52"/>
      <c r="AX1268" s="52"/>
      <c r="AY1268" s="96"/>
      <c r="AZ1268" s="52"/>
      <c r="BJ1268" s="76">
        <v>1648006</v>
      </c>
      <c r="BK1268" s="75" t="s">
        <v>1572</v>
      </c>
      <c r="BL1268" s="75" t="s">
        <v>1623</v>
      </c>
      <c r="BM1268" s="75" t="s">
        <v>345</v>
      </c>
      <c r="BN1268" s="77" t="s">
        <v>359</v>
      </c>
      <c r="BO1268" s="78">
        <v>450</v>
      </c>
      <c r="BP1268" s="75" t="s">
        <v>6866</v>
      </c>
      <c r="BQ1268" s="80">
        <v>45233</v>
      </c>
      <c r="BR1268" s="75" t="s">
        <v>3053</v>
      </c>
      <c r="BS1268" s="75" t="s">
        <v>2199</v>
      </c>
      <c r="BT1268" s="75">
        <v>900</v>
      </c>
      <c r="BU1268" s="75">
        <v>0</v>
      </c>
    </row>
    <row r="1269" ht="36" spans="43:73">
      <c r="AQ1269" s="52"/>
      <c r="AR1269" s="52"/>
      <c r="AS1269" s="52"/>
      <c r="AT1269" s="52"/>
      <c r="AU1269" s="52"/>
      <c r="AV1269" s="52"/>
      <c r="AW1269" s="52"/>
      <c r="AX1269" s="52"/>
      <c r="AY1269" s="96"/>
      <c r="AZ1269" s="52"/>
      <c r="BJ1269" s="76">
        <v>1648006</v>
      </c>
      <c r="BK1269" s="75" t="s">
        <v>1572</v>
      </c>
      <c r="BL1269" s="75" t="s">
        <v>1623</v>
      </c>
      <c r="BM1269" s="75" t="s">
        <v>4817</v>
      </c>
      <c r="BN1269" s="77" t="s">
        <v>4980</v>
      </c>
      <c r="BO1269" s="78">
        <v>350</v>
      </c>
      <c r="BP1269" s="75" t="s">
        <v>6867</v>
      </c>
      <c r="BQ1269" s="80">
        <v>45233</v>
      </c>
      <c r="BR1269" s="75" t="s">
        <v>4982</v>
      </c>
      <c r="BS1269" s="75" t="s">
        <v>2199</v>
      </c>
      <c r="BT1269" s="75">
        <v>700</v>
      </c>
      <c r="BU1269" s="75">
        <v>0</v>
      </c>
    </row>
    <row r="1270" ht="36" spans="43:73">
      <c r="AQ1270" s="52"/>
      <c r="AR1270" s="52"/>
      <c r="AS1270" s="52"/>
      <c r="AT1270" s="52"/>
      <c r="AU1270" s="52"/>
      <c r="AV1270" s="52"/>
      <c r="AW1270" s="52"/>
      <c r="AX1270" s="52"/>
      <c r="AY1270" s="96"/>
      <c r="AZ1270" s="52"/>
      <c r="BJ1270" s="76">
        <v>1648006</v>
      </c>
      <c r="BK1270" s="75" t="s">
        <v>1572</v>
      </c>
      <c r="BL1270" s="75" t="s">
        <v>1623</v>
      </c>
      <c r="BM1270" s="75" t="s">
        <v>4984</v>
      </c>
      <c r="BN1270" s="77" t="s">
        <v>830</v>
      </c>
      <c r="BO1270" s="78">
        <v>350</v>
      </c>
      <c r="BP1270" s="75" t="s">
        <v>6868</v>
      </c>
      <c r="BQ1270" s="80">
        <v>45233</v>
      </c>
      <c r="BR1270" s="75" t="s">
        <v>4986</v>
      </c>
      <c r="BS1270" s="75" t="s">
        <v>2199</v>
      </c>
      <c r="BT1270" s="75">
        <v>700</v>
      </c>
      <c r="BU1270" s="75">
        <v>0</v>
      </c>
    </row>
    <row r="1271" spans="43:73">
      <c r="AQ1271" s="52"/>
      <c r="AR1271" s="52"/>
      <c r="AS1271" s="52"/>
      <c r="AT1271" s="52"/>
      <c r="AU1271" s="52"/>
      <c r="AV1271" s="52"/>
      <c r="AW1271" s="52"/>
      <c r="AX1271" s="52"/>
      <c r="AY1271" s="96"/>
      <c r="AZ1271" s="52"/>
      <c r="BJ1271" s="139" t="s">
        <v>2519</v>
      </c>
      <c r="BK1271" s="140"/>
      <c r="BL1271" s="140"/>
      <c r="BM1271" s="140"/>
      <c r="BN1271" s="141"/>
      <c r="BO1271" s="142">
        <v>374469</v>
      </c>
      <c r="BP1271" s="136"/>
      <c r="BQ1271" s="138"/>
      <c r="BR1271" s="143"/>
      <c r="BS1271" s="136" t="s">
        <v>6869</v>
      </c>
      <c r="BT1271" s="136">
        <v>735138</v>
      </c>
      <c r="BU1271" s="136">
        <v>13800</v>
      </c>
    </row>
    <row r="1272" spans="43:52">
      <c r="AQ1272" s="52"/>
      <c r="AR1272" s="52"/>
      <c r="AS1272" s="52"/>
      <c r="AT1272" s="52"/>
      <c r="AU1272" s="52"/>
      <c r="AV1272" s="52"/>
      <c r="AW1272" s="52"/>
      <c r="AX1272" s="52"/>
      <c r="AY1272" s="96"/>
      <c r="AZ1272" s="52"/>
    </row>
    <row r="1273" spans="43:52">
      <c r="AQ1273" s="52"/>
      <c r="AR1273" s="52"/>
      <c r="AS1273" s="52"/>
      <c r="AT1273" s="52"/>
      <c r="AU1273" s="52"/>
      <c r="AV1273" s="52"/>
      <c r="AW1273" s="52"/>
      <c r="AX1273" s="52"/>
      <c r="AY1273" s="96"/>
      <c r="AZ1273" s="52"/>
    </row>
    <row r="1274" spans="43:52">
      <c r="AQ1274" s="52"/>
      <c r="AR1274" s="52"/>
      <c r="AS1274" s="52"/>
      <c r="AT1274" s="52"/>
      <c r="AU1274" s="52"/>
      <c r="AV1274" s="52"/>
      <c r="AW1274" s="52"/>
      <c r="AX1274" s="52"/>
      <c r="AY1274" s="96"/>
      <c r="AZ1274" s="52"/>
    </row>
    <row r="1275" spans="43:52">
      <c r="AQ1275" s="52"/>
      <c r="AR1275" s="52"/>
      <c r="AS1275" s="52"/>
      <c r="AT1275" s="52"/>
      <c r="AU1275" s="52"/>
      <c r="AV1275" s="52"/>
      <c r="AW1275" s="52"/>
      <c r="AX1275" s="52"/>
      <c r="AY1275" s="96"/>
      <c r="AZ1275" s="52"/>
    </row>
    <row r="1276" spans="43:52">
      <c r="AQ1276" s="52"/>
      <c r="AR1276" s="52"/>
      <c r="AS1276" s="52"/>
      <c r="AT1276" s="52"/>
      <c r="AU1276" s="52"/>
      <c r="AV1276" s="52"/>
      <c r="AW1276" s="52"/>
      <c r="AX1276" s="52"/>
      <c r="AY1276" s="96"/>
      <c r="AZ1276" s="52"/>
    </row>
    <row r="1277" spans="43:52">
      <c r="AQ1277" s="52"/>
      <c r="AR1277" s="52"/>
      <c r="AS1277" s="52"/>
      <c r="AT1277" s="52"/>
      <c r="AU1277" s="52"/>
      <c r="AV1277" s="52"/>
      <c r="AW1277" s="52"/>
      <c r="AX1277" s="52"/>
      <c r="AY1277" s="96"/>
      <c r="AZ1277" s="52"/>
    </row>
    <row r="1278" spans="43:52">
      <c r="AQ1278" s="52"/>
      <c r="AR1278" s="52"/>
      <c r="AS1278" s="52"/>
      <c r="AT1278" s="52"/>
      <c r="AU1278" s="52"/>
      <c r="AV1278" s="52"/>
      <c r="AW1278" s="52"/>
      <c r="AX1278" s="52"/>
      <c r="AY1278" s="96"/>
      <c r="AZ1278" s="52"/>
    </row>
    <row r="1279" spans="43:52">
      <c r="AQ1279" s="52"/>
      <c r="AR1279" s="52"/>
      <c r="AS1279" s="52"/>
      <c r="AT1279" s="52"/>
      <c r="AU1279" s="52"/>
      <c r="AV1279" s="52"/>
      <c r="AW1279" s="52"/>
      <c r="AX1279" s="52"/>
      <c r="AY1279" s="96"/>
      <c r="AZ1279" s="52"/>
    </row>
    <row r="1280" spans="43:52">
      <c r="AQ1280" s="52"/>
      <c r="AR1280" s="52"/>
      <c r="AS1280" s="52"/>
      <c r="AT1280" s="52"/>
      <c r="AU1280" s="52"/>
      <c r="AV1280" s="52"/>
      <c r="AW1280" s="52"/>
      <c r="AX1280" s="52"/>
      <c r="AY1280" s="96"/>
      <c r="AZ1280" s="52"/>
    </row>
    <row r="1281" spans="43:52">
      <c r="AQ1281" s="52"/>
      <c r="AR1281" s="52"/>
      <c r="AS1281" s="52"/>
      <c r="AT1281" s="52"/>
      <c r="AU1281" s="52"/>
      <c r="AV1281" s="52"/>
      <c r="AW1281" s="52"/>
      <c r="AX1281" s="52"/>
      <c r="AY1281" s="96"/>
      <c r="AZ1281" s="52"/>
    </row>
    <row r="1282" spans="43:52">
      <c r="AQ1282" s="52"/>
      <c r="AR1282" s="52"/>
      <c r="AS1282" s="52"/>
      <c r="AT1282" s="52"/>
      <c r="AU1282" s="52"/>
      <c r="AV1282" s="52"/>
      <c r="AW1282" s="52"/>
      <c r="AX1282" s="52"/>
      <c r="AY1282" s="96"/>
      <c r="AZ1282" s="52"/>
    </row>
    <row r="1283" spans="43:52">
      <c r="AQ1283" s="52"/>
      <c r="AR1283" s="52"/>
      <c r="AS1283" s="52"/>
      <c r="AT1283" s="52"/>
      <c r="AU1283" s="52"/>
      <c r="AV1283" s="52"/>
      <c r="AW1283" s="52"/>
      <c r="AX1283" s="52"/>
      <c r="AY1283" s="96"/>
      <c r="AZ1283" s="52"/>
    </row>
    <row r="1284" spans="43:52">
      <c r="AQ1284" s="52"/>
      <c r="AR1284" s="52"/>
      <c r="AS1284" s="52"/>
      <c r="AT1284" s="52"/>
      <c r="AU1284" s="52"/>
      <c r="AV1284" s="52"/>
      <c r="AW1284" s="52"/>
      <c r="AX1284" s="52"/>
      <c r="AY1284" s="96"/>
      <c r="AZ1284" s="52"/>
    </row>
    <row r="1285" spans="43:52">
      <c r="AQ1285" s="52"/>
      <c r="AR1285" s="52"/>
      <c r="AS1285" s="52"/>
      <c r="AT1285" s="52"/>
      <c r="AU1285" s="52"/>
      <c r="AV1285" s="52"/>
      <c r="AW1285" s="52"/>
      <c r="AX1285" s="52"/>
      <c r="AY1285" s="96"/>
      <c r="AZ1285" s="52"/>
    </row>
    <row r="1286" spans="43:52">
      <c r="AQ1286" s="52"/>
      <c r="AR1286" s="52"/>
      <c r="AS1286" s="52"/>
      <c r="AT1286" s="52"/>
      <c r="AU1286" s="52"/>
      <c r="AV1286" s="52"/>
      <c r="AW1286" s="52"/>
      <c r="AX1286" s="52"/>
      <c r="AY1286" s="96"/>
      <c r="AZ1286" s="52"/>
    </row>
    <row r="1287" spans="43:52">
      <c r="AQ1287" s="52"/>
      <c r="AR1287" s="52"/>
      <c r="AS1287" s="52"/>
      <c r="AT1287" s="52"/>
      <c r="AU1287" s="52"/>
      <c r="AV1287" s="52"/>
      <c r="AW1287" s="52"/>
      <c r="AX1287" s="52"/>
      <c r="AY1287" s="96"/>
      <c r="AZ1287" s="52"/>
    </row>
    <row r="1288" spans="43:52">
      <c r="AQ1288" s="52"/>
      <c r="AR1288" s="52"/>
      <c r="AS1288" s="52"/>
      <c r="AT1288" s="52"/>
      <c r="AU1288" s="52"/>
      <c r="AV1288" s="52"/>
      <c r="AW1288" s="52"/>
      <c r="AX1288" s="52"/>
      <c r="AY1288" s="96"/>
      <c r="AZ1288" s="52"/>
    </row>
    <row r="1289" spans="43:52">
      <c r="AQ1289" s="52"/>
      <c r="AR1289" s="52"/>
      <c r="AS1289" s="52"/>
      <c r="AT1289" s="52"/>
      <c r="AU1289" s="52"/>
      <c r="AV1289" s="52"/>
      <c r="AW1289" s="52"/>
      <c r="AX1289" s="52"/>
      <c r="AY1289" s="96"/>
      <c r="AZ1289" s="52"/>
    </row>
    <row r="1290" spans="43:52">
      <c r="AQ1290" s="52"/>
      <c r="AR1290" s="52"/>
      <c r="AS1290" s="52"/>
      <c r="AT1290" s="52"/>
      <c r="AU1290" s="52"/>
      <c r="AV1290" s="52"/>
      <c r="AW1290" s="52"/>
      <c r="AX1290" s="52"/>
      <c r="AY1290" s="96"/>
      <c r="AZ1290" s="52"/>
    </row>
    <row r="1291" spans="43:52">
      <c r="AQ1291" s="52"/>
      <c r="AR1291" s="52"/>
      <c r="AS1291" s="52"/>
      <c r="AT1291" s="52"/>
      <c r="AU1291" s="52"/>
      <c r="AV1291" s="52"/>
      <c r="AW1291" s="52"/>
      <c r="AX1291" s="52"/>
      <c r="AY1291" s="96"/>
      <c r="AZ1291" s="52"/>
    </row>
    <row r="1292" spans="43:52">
      <c r="AQ1292" s="52"/>
      <c r="AR1292" s="52"/>
      <c r="AS1292" s="52"/>
      <c r="AT1292" s="52"/>
      <c r="AU1292" s="52"/>
      <c r="AV1292" s="52"/>
      <c r="AW1292" s="52"/>
      <c r="AX1292" s="52"/>
      <c r="AY1292" s="96"/>
      <c r="AZ1292" s="52"/>
    </row>
    <row r="1293" spans="43:52">
      <c r="AQ1293" s="52"/>
      <c r="AR1293" s="52"/>
      <c r="AS1293" s="52"/>
      <c r="AT1293" s="52"/>
      <c r="AU1293" s="52"/>
      <c r="AV1293" s="52"/>
      <c r="AW1293" s="52"/>
      <c r="AX1293" s="52"/>
      <c r="AY1293" s="96"/>
      <c r="AZ1293" s="52"/>
    </row>
    <row r="1294" spans="43:52">
      <c r="AQ1294" s="52"/>
      <c r="AR1294" s="52"/>
      <c r="AS1294" s="52"/>
      <c r="AT1294" s="52"/>
      <c r="AU1294" s="52"/>
      <c r="AV1294" s="52"/>
      <c r="AW1294" s="52"/>
      <c r="AX1294" s="52"/>
      <c r="AY1294" s="96"/>
      <c r="AZ1294" s="52"/>
    </row>
    <row r="1295" spans="43:52">
      <c r="AQ1295" s="52"/>
      <c r="AR1295" s="52"/>
      <c r="AS1295" s="52"/>
      <c r="AT1295" s="52"/>
      <c r="AU1295" s="52"/>
      <c r="AV1295" s="52"/>
      <c r="AW1295" s="52"/>
      <c r="AX1295" s="52"/>
      <c r="AY1295" s="96"/>
      <c r="AZ1295" s="52"/>
    </row>
    <row r="1296" spans="43:52">
      <c r="AQ1296" s="52"/>
      <c r="AR1296" s="52"/>
      <c r="AS1296" s="52"/>
      <c r="AT1296" s="52"/>
      <c r="AU1296" s="52"/>
      <c r="AV1296" s="52"/>
      <c r="AW1296" s="52"/>
      <c r="AX1296" s="52"/>
      <c r="AY1296" s="96"/>
      <c r="AZ1296" s="52"/>
    </row>
    <row r="1297" spans="43:52">
      <c r="AQ1297" s="52"/>
      <c r="AR1297" s="52"/>
      <c r="AS1297" s="52"/>
      <c r="AT1297" s="52"/>
      <c r="AU1297" s="52"/>
      <c r="AV1297" s="52"/>
      <c r="AW1297" s="52"/>
      <c r="AX1297" s="52"/>
      <c r="AY1297" s="96"/>
      <c r="AZ1297" s="52"/>
    </row>
    <row r="1298" spans="43:52">
      <c r="AQ1298" s="52"/>
      <c r="AR1298" s="52"/>
      <c r="AS1298" s="52"/>
      <c r="AT1298" s="52"/>
      <c r="AU1298" s="52"/>
      <c r="AV1298" s="52"/>
      <c r="AW1298" s="52"/>
      <c r="AX1298" s="52"/>
      <c r="AY1298" s="96"/>
      <c r="AZ1298" s="52"/>
    </row>
    <row r="1299" spans="43:52">
      <c r="AQ1299" s="52"/>
      <c r="AR1299" s="52"/>
      <c r="AS1299" s="52"/>
      <c r="AT1299" s="52"/>
      <c r="AU1299" s="52"/>
      <c r="AV1299" s="52"/>
      <c r="AW1299" s="52"/>
      <c r="AX1299" s="52"/>
      <c r="AY1299" s="96"/>
      <c r="AZ1299" s="52"/>
    </row>
    <row r="1300" spans="43:52">
      <c r="AQ1300" s="52"/>
      <c r="AR1300" s="52"/>
      <c r="AS1300" s="52"/>
      <c r="AT1300" s="52"/>
      <c r="AU1300" s="52"/>
      <c r="AV1300" s="52"/>
      <c r="AW1300" s="52"/>
      <c r="AX1300" s="52"/>
      <c r="AY1300" s="96"/>
      <c r="AZ1300" s="52"/>
    </row>
    <row r="1301" spans="43:52">
      <c r="AQ1301" s="52"/>
      <c r="AR1301" s="52"/>
      <c r="AS1301" s="52"/>
      <c r="AT1301" s="52"/>
      <c r="AU1301" s="52"/>
      <c r="AV1301" s="52"/>
      <c r="AW1301" s="52"/>
      <c r="AX1301" s="52"/>
      <c r="AY1301" s="96"/>
      <c r="AZ1301" s="52"/>
    </row>
    <row r="1302" spans="43:52">
      <c r="AQ1302" s="52"/>
      <c r="AR1302" s="52"/>
      <c r="AS1302" s="52"/>
      <c r="AT1302" s="52"/>
      <c r="AU1302" s="52"/>
      <c r="AV1302" s="52"/>
      <c r="AW1302" s="52"/>
      <c r="AX1302" s="52"/>
      <c r="AY1302" s="96"/>
      <c r="AZ1302" s="52"/>
    </row>
    <row r="1303" spans="43:52">
      <c r="AQ1303" s="52"/>
      <c r="AR1303" s="52"/>
      <c r="AS1303" s="52"/>
      <c r="AT1303" s="52"/>
      <c r="AU1303" s="52"/>
      <c r="AV1303" s="52"/>
      <c r="AW1303" s="52"/>
      <c r="AX1303" s="52"/>
      <c r="AY1303" s="96"/>
      <c r="AZ1303" s="52"/>
    </row>
    <row r="1304" spans="43:52">
      <c r="AQ1304" s="52"/>
      <c r="AR1304" s="52"/>
      <c r="AS1304" s="52"/>
      <c r="AT1304" s="52"/>
      <c r="AU1304" s="52"/>
      <c r="AV1304" s="52"/>
      <c r="AW1304" s="52"/>
      <c r="AX1304" s="52"/>
      <c r="AY1304" s="96"/>
      <c r="AZ1304" s="52"/>
    </row>
    <row r="1305" spans="43:52">
      <c r="AQ1305" s="52"/>
      <c r="AR1305" s="52"/>
      <c r="AS1305" s="52"/>
      <c r="AT1305" s="52"/>
      <c r="AU1305" s="52"/>
      <c r="AV1305" s="52"/>
      <c r="AW1305" s="52"/>
      <c r="AX1305" s="52"/>
      <c r="AY1305" s="96"/>
      <c r="AZ1305" s="52"/>
    </row>
    <row r="1306" spans="43:52">
      <c r="AQ1306" s="52"/>
      <c r="AR1306" s="52"/>
      <c r="AS1306" s="52"/>
      <c r="AT1306" s="52"/>
      <c r="AU1306" s="52"/>
      <c r="AV1306" s="52"/>
      <c r="AW1306" s="52"/>
      <c r="AX1306" s="52"/>
      <c r="AY1306" s="96"/>
      <c r="AZ1306" s="52"/>
    </row>
    <row r="1307" spans="43:52">
      <c r="AQ1307" s="52"/>
      <c r="AR1307" s="52"/>
      <c r="AS1307" s="52"/>
      <c r="AT1307" s="52"/>
      <c r="AU1307" s="52"/>
      <c r="AV1307" s="52"/>
      <c r="AW1307" s="52"/>
      <c r="AX1307" s="52"/>
      <c r="AY1307" s="96"/>
      <c r="AZ1307" s="52"/>
    </row>
    <row r="1308" spans="43:52">
      <c r="AQ1308" s="52"/>
      <c r="AR1308" s="52"/>
      <c r="AS1308" s="52"/>
      <c r="AT1308" s="52"/>
      <c r="AU1308" s="52"/>
      <c r="AV1308" s="52"/>
      <c r="AW1308" s="52"/>
      <c r="AX1308" s="52"/>
      <c r="AY1308" s="96"/>
      <c r="AZ1308" s="52"/>
    </row>
    <row r="1309" spans="43:52">
      <c r="AQ1309" s="52"/>
      <c r="AR1309" s="52"/>
      <c r="AS1309" s="52"/>
      <c r="AT1309" s="52"/>
      <c r="AU1309" s="52"/>
      <c r="AV1309" s="52"/>
      <c r="AW1309" s="52"/>
      <c r="AX1309" s="52"/>
      <c r="AY1309" s="96"/>
      <c r="AZ1309" s="52"/>
    </row>
    <row r="1310" spans="43:52">
      <c r="AQ1310" s="52"/>
      <c r="AR1310" s="52"/>
      <c r="AS1310" s="52"/>
      <c r="AT1310" s="52"/>
      <c r="AU1310" s="52"/>
      <c r="AV1310" s="52"/>
      <c r="AW1310" s="52"/>
      <c r="AX1310" s="52"/>
      <c r="AY1310" s="96"/>
      <c r="AZ1310" s="52"/>
    </row>
    <row r="1311" spans="43:52">
      <c r="AQ1311" s="52"/>
      <c r="AR1311" s="52"/>
      <c r="AS1311" s="52"/>
      <c r="AT1311" s="52"/>
      <c r="AU1311" s="52"/>
      <c r="AV1311" s="52"/>
      <c r="AW1311" s="52"/>
      <c r="AX1311" s="52"/>
      <c r="AY1311" s="96"/>
      <c r="AZ1311" s="52"/>
    </row>
    <row r="1312" spans="43:52">
      <c r="AQ1312" s="52"/>
      <c r="AR1312" s="52"/>
      <c r="AS1312" s="52"/>
      <c r="AT1312" s="52"/>
      <c r="AU1312" s="52"/>
      <c r="AV1312" s="52"/>
      <c r="AW1312" s="52"/>
      <c r="AX1312" s="52"/>
      <c r="AY1312" s="96"/>
      <c r="AZ1312" s="52"/>
    </row>
    <row r="1313" spans="43:52">
      <c r="AQ1313" s="52"/>
      <c r="AR1313" s="52"/>
      <c r="AS1313" s="52"/>
      <c r="AT1313" s="52"/>
      <c r="AU1313" s="52"/>
      <c r="AV1313" s="52"/>
      <c r="AW1313" s="52"/>
      <c r="AX1313" s="52"/>
      <c r="AY1313" s="96"/>
      <c r="AZ1313" s="52"/>
    </row>
    <row r="1314" spans="43:52">
      <c r="AQ1314" s="52"/>
      <c r="AR1314" s="52"/>
      <c r="AS1314" s="52"/>
      <c r="AT1314" s="52"/>
      <c r="AU1314" s="52"/>
      <c r="AV1314" s="52"/>
      <c r="AW1314" s="52"/>
      <c r="AX1314" s="52"/>
      <c r="AY1314" s="96"/>
      <c r="AZ1314" s="52"/>
    </row>
    <row r="1315" spans="43:52">
      <c r="AQ1315" s="52"/>
      <c r="AR1315" s="52"/>
      <c r="AS1315" s="52"/>
      <c r="AT1315" s="52"/>
      <c r="AU1315" s="52"/>
      <c r="AV1315" s="52"/>
      <c r="AW1315" s="52"/>
      <c r="AX1315" s="52"/>
      <c r="AY1315" s="96"/>
      <c r="AZ1315" s="52"/>
    </row>
    <row r="1316" spans="43:52">
      <c r="AQ1316" s="52"/>
      <c r="AR1316" s="52"/>
      <c r="AS1316" s="52"/>
      <c r="AT1316" s="52"/>
      <c r="AU1316" s="52"/>
      <c r="AV1316" s="52"/>
      <c r="AW1316" s="52"/>
      <c r="AX1316" s="52"/>
      <c r="AY1316" s="96"/>
      <c r="AZ1316" s="52"/>
    </row>
    <row r="1317" spans="43:52">
      <c r="AQ1317" s="52"/>
      <c r="AR1317" s="52"/>
      <c r="AS1317" s="52"/>
      <c r="AT1317" s="52"/>
      <c r="AU1317" s="52"/>
      <c r="AV1317" s="52"/>
      <c r="AW1317" s="52"/>
      <c r="AX1317" s="52"/>
      <c r="AY1317" s="96"/>
      <c r="AZ1317" s="52"/>
    </row>
    <row r="1318" spans="43:52">
      <c r="AQ1318" s="52"/>
      <c r="AR1318" s="52"/>
      <c r="AS1318" s="52"/>
      <c r="AT1318" s="52"/>
      <c r="AU1318" s="52"/>
      <c r="AV1318" s="52"/>
      <c r="AW1318" s="52"/>
      <c r="AX1318" s="52"/>
      <c r="AY1318" s="96"/>
      <c r="AZ1318" s="52"/>
    </row>
    <row r="1319" spans="43:52">
      <c r="AQ1319" s="52"/>
      <c r="AR1319" s="52"/>
      <c r="AS1319" s="52"/>
      <c r="AT1319" s="52"/>
      <c r="AU1319" s="52"/>
      <c r="AV1319" s="52"/>
      <c r="AW1319" s="52"/>
      <c r="AX1319" s="52"/>
      <c r="AY1319" s="96"/>
      <c r="AZ1319" s="52"/>
    </row>
    <row r="1320" spans="43:52">
      <c r="AQ1320" s="52"/>
      <c r="AR1320" s="52"/>
      <c r="AS1320" s="52"/>
      <c r="AT1320" s="52"/>
      <c r="AU1320" s="52"/>
      <c r="AV1320" s="52"/>
      <c r="AW1320" s="52"/>
      <c r="AX1320" s="52"/>
      <c r="AY1320" s="96"/>
      <c r="AZ1320" s="52"/>
    </row>
    <row r="1321" spans="43:52">
      <c r="AQ1321" s="52"/>
      <c r="AR1321" s="52"/>
      <c r="AS1321" s="52"/>
      <c r="AT1321" s="52"/>
      <c r="AU1321" s="52"/>
      <c r="AV1321" s="52"/>
      <c r="AW1321" s="52"/>
      <c r="AX1321" s="52"/>
      <c r="AY1321" s="96"/>
      <c r="AZ1321" s="52"/>
    </row>
    <row r="1322" spans="43:52">
      <c r="AQ1322" s="52"/>
      <c r="AR1322" s="52"/>
      <c r="AS1322" s="52"/>
      <c r="AT1322" s="52"/>
      <c r="AU1322" s="52"/>
      <c r="AV1322" s="52"/>
      <c r="AW1322" s="52"/>
      <c r="AX1322" s="52"/>
      <c r="AY1322" s="96"/>
      <c r="AZ1322" s="52"/>
    </row>
    <row r="1323" spans="43:52">
      <c r="AQ1323" s="52"/>
      <c r="AR1323" s="52"/>
      <c r="AS1323" s="52"/>
      <c r="AT1323" s="52"/>
      <c r="AU1323" s="52"/>
      <c r="AV1323" s="52"/>
      <c r="AW1323" s="52"/>
      <c r="AX1323" s="52"/>
      <c r="AY1323" s="96"/>
      <c r="AZ1323" s="52"/>
    </row>
    <row r="1324" spans="43:52">
      <c r="AQ1324" s="52"/>
      <c r="AR1324" s="52"/>
      <c r="AS1324" s="52"/>
      <c r="AT1324" s="52"/>
      <c r="AU1324" s="52"/>
      <c r="AV1324" s="52"/>
      <c r="AW1324" s="52"/>
      <c r="AX1324" s="52"/>
      <c r="AY1324" s="96"/>
      <c r="AZ1324" s="52"/>
    </row>
    <row r="1325" spans="43:52">
      <c r="AQ1325" s="52"/>
      <c r="AR1325" s="52"/>
      <c r="AS1325" s="52"/>
      <c r="AT1325" s="52"/>
      <c r="AU1325" s="52"/>
      <c r="AV1325" s="52"/>
      <c r="AW1325" s="52"/>
      <c r="AX1325" s="52"/>
      <c r="AY1325" s="96"/>
      <c r="AZ1325" s="52"/>
    </row>
    <row r="1326" spans="43:52">
      <c r="AQ1326" s="52"/>
      <c r="AR1326" s="52"/>
      <c r="AS1326" s="52"/>
      <c r="AT1326" s="52"/>
      <c r="AU1326" s="52"/>
      <c r="AV1326" s="52"/>
      <c r="AW1326" s="52"/>
      <c r="AX1326" s="52"/>
      <c r="AY1326" s="96"/>
      <c r="AZ1326" s="52"/>
    </row>
    <row r="1327" spans="43:52">
      <c r="AQ1327" s="52"/>
      <c r="AR1327" s="52"/>
      <c r="AS1327" s="52"/>
      <c r="AT1327" s="52"/>
      <c r="AU1327" s="52"/>
      <c r="AV1327" s="52"/>
      <c r="AW1327" s="52"/>
      <c r="AX1327" s="52"/>
      <c r="AY1327" s="96"/>
      <c r="AZ1327" s="52"/>
    </row>
    <row r="1328" spans="43:52">
      <c r="AQ1328" s="52"/>
      <c r="AR1328" s="52"/>
      <c r="AS1328" s="52"/>
      <c r="AT1328" s="52"/>
      <c r="AU1328" s="52"/>
      <c r="AV1328" s="52"/>
      <c r="AW1328" s="52"/>
      <c r="AX1328" s="52"/>
      <c r="AY1328" s="96"/>
      <c r="AZ1328" s="52"/>
    </row>
    <row r="1329" spans="43:52">
      <c r="AQ1329" s="52"/>
      <c r="AR1329" s="52"/>
      <c r="AS1329" s="52"/>
      <c r="AT1329" s="52"/>
      <c r="AU1329" s="52"/>
      <c r="AV1329" s="52"/>
      <c r="AW1329" s="52"/>
      <c r="AX1329" s="52"/>
      <c r="AY1329" s="96"/>
      <c r="AZ1329" s="52"/>
    </row>
    <row r="1330" spans="43:52">
      <c r="AQ1330" s="52"/>
      <c r="AR1330" s="52"/>
      <c r="AS1330" s="52"/>
      <c r="AT1330" s="52"/>
      <c r="AU1330" s="52"/>
      <c r="AV1330" s="52"/>
      <c r="AW1330" s="52"/>
      <c r="AX1330" s="52"/>
      <c r="AY1330" s="96"/>
      <c r="AZ1330" s="52"/>
    </row>
    <row r="1331" spans="43:52">
      <c r="AQ1331" s="52"/>
      <c r="AR1331" s="52"/>
      <c r="AS1331" s="52"/>
      <c r="AT1331" s="52"/>
      <c r="AU1331" s="52"/>
      <c r="AV1331" s="52"/>
      <c r="AW1331" s="52"/>
      <c r="AX1331" s="52"/>
      <c r="AY1331" s="96"/>
      <c r="AZ1331" s="52"/>
    </row>
    <row r="1332" spans="43:52">
      <c r="AQ1332" s="52"/>
      <c r="AR1332" s="52"/>
      <c r="AS1332" s="52"/>
      <c r="AT1332" s="52"/>
      <c r="AU1332" s="52"/>
      <c r="AV1332" s="52"/>
      <c r="AW1332" s="52"/>
      <c r="AX1332" s="52"/>
      <c r="AY1332" s="96"/>
      <c r="AZ1332" s="52"/>
    </row>
    <row r="1333" spans="43:52">
      <c r="AQ1333" s="52"/>
      <c r="AR1333" s="52"/>
      <c r="AS1333" s="52"/>
      <c r="AT1333" s="52"/>
      <c r="AU1333" s="52"/>
      <c r="AV1333" s="52"/>
      <c r="AW1333" s="52"/>
      <c r="AX1333" s="52"/>
      <c r="AY1333" s="96"/>
      <c r="AZ1333" s="52"/>
    </row>
    <row r="1334" spans="43:52">
      <c r="AQ1334" s="52"/>
      <c r="AR1334" s="52"/>
      <c r="AS1334" s="52"/>
      <c r="AT1334" s="52"/>
      <c r="AU1334" s="52"/>
      <c r="AV1334" s="52"/>
      <c r="AW1334" s="52"/>
      <c r="AX1334" s="52"/>
      <c r="AY1334" s="96"/>
      <c r="AZ1334" s="52"/>
    </row>
    <row r="1335" spans="43:52">
      <c r="AQ1335" s="52"/>
      <c r="AR1335" s="52"/>
      <c r="AS1335" s="52"/>
      <c r="AT1335" s="52"/>
      <c r="AU1335" s="52"/>
      <c r="AV1335" s="52"/>
      <c r="AW1335" s="52"/>
      <c r="AX1335" s="52"/>
      <c r="AY1335" s="96"/>
      <c r="AZ1335" s="52"/>
    </row>
    <row r="1336" spans="43:52">
      <c r="AQ1336" s="52"/>
      <c r="AR1336" s="52"/>
      <c r="AS1336" s="52"/>
      <c r="AT1336" s="52"/>
      <c r="AU1336" s="52"/>
      <c r="AV1336" s="52"/>
      <c r="AW1336" s="52"/>
      <c r="AX1336" s="52"/>
      <c r="AY1336" s="96"/>
      <c r="AZ1336" s="52"/>
    </row>
    <row r="1337" spans="43:52">
      <c r="AQ1337" s="52"/>
      <c r="AR1337" s="52"/>
      <c r="AS1337" s="52"/>
      <c r="AT1337" s="52"/>
      <c r="AU1337" s="52"/>
      <c r="AV1337" s="52"/>
      <c r="AW1337" s="52"/>
      <c r="AX1337" s="52"/>
      <c r="AY1337" s="96"/>
      <c r="AZ1337" s="52"/>
    </row>
    <row r="1338" spans="43:52">
      <c r="AQ1338" s="52"/>
      <c r="AR1338" s="52"/>
      <c r="AS1338" s="52"/>
      <c r="AT1338" s="52"/>
      <c r="AU1338" s="52"/>
      <c r="AV1338" s="52"/>
      <c r="AW1338" s="52"/>
      <c r="AX1338" s="52"/>
      <c r="AY1338" s="96"/>
      <c r="AZ1338" s="52"/>
    </row>
    <row r="1339" spans="43:52">
      <c r="AQ1339" s="52"/>
      <c r="AR1339" s="52"/>
      <c r="AS1339" s="52"/>
      <c r="AT1339" s="52"/>
      <c r="AU1339" s="52"/>
      <c r="AV1339" s="52"/>
      <c r="AW1339" s="52"/>
      <c r="AX1339" s="52"/>
      <c r="AY1339" s="96"/>
      <c r="AZ1339" s="52"/>
    </row>
    <row r="1340" spans="43:52">
      <c r="AQ1340" s="52"/>
      <c r="AR1340" s="52"/>
      <c r="AS1340" s="52"/>
      <c r="AT1340" s="52"/>
      <c r="AU1340" s="52"/>
      <c r="AV1340" s="52"/>
      <c r="AW1340" s="52"/>
      <c r="AX1340" s="52"/>
      <c r="AY1340" s="96"/>
      <c r="AZ1340" s="52"/>
    </row>
    <row r="1341" spans="43:52">
      <c r="AQ1341" s="52"/>
      <c r="AR1341" s="52"/>
      <c r="AS1341" s="52"/>
      <c r="AT1341" s="52"/>
      <c r="AU1341" s="52"/>
      <c r="AV1341" s="52"/>
      <c r="AW1341" s="52"/>
      <c r="AX1341" s="52"/>
      <c r="AY1341" s="96"/>
      <c r="AZ1341" s="52"/>
    </row>
    <row r="1342" spans="43:52">
      <c r="AQ1342" s="52"/>
      <c r="AR1342" s="52"/>
      <c r="AS1342" s="52"/>
      <c r="AT1342" s="52"/>
      <c r="AU1342" s="52"/>
      <c r="AV1342" s="52"/>
      <c r="AW1342" s="52"/>
      <c r="AX1342" s="52"/>
      <c r="AY1342" s="96"/>
      <c r="AZ1342" s="52"/>
    </row>
    <row r="1343" spans="43:52">
      <c r="AQ1343" s="52"/>
      <c r="AR1343" s="52"/>
      <c r="AS1343" s="52"/>
      <c r="AT1343" s="52"/>
      <c r="AU1343" s="52"/>
      <c r="AV1343" s="52"/>
      <c r="AW1343" s="52"/>
      <c r="AX1343" s="52"/>
      <c r="AY1343" s="96"/>
      <c r="AZ1343" s="52"/>
    </row>
    <row r="1344" spans="43:52">
      <c r="AQ1344" s="52"/>
      <c r="AR1344" s="52"/>
      <c r="AS1344" s="52"/>
      <c r="AT1344" s="52"/>
      <c r="AU1344" s="52"/>
      <c r="AV1344" s="52"/>
      <c r="AW1344" s="52"/>
      <c r="AX1344" s="52"/>
      <c r="AY1344" s="96"/>
      <c r="AZ1344" s="52"/>
    </row>
    <row r="1345" spans="43:52">
      <c r="AQ1345" s="52"/>
      <c r="AR1345" s="52"/>
      <c r="AS1345" s="52"/>
      <c r="AT1345" s="52"/>
      <c r="AU1345" s="52"/>
      <c r="AV1345" s="52"/>
      <c r="AW1345" s="52"/>
      <c r="AX1345" s="52"/>
      <c r="AY1345" s="96"/>
      <c r="AZ1345" s="52"/>
    </row>
    <row r="1346" spans="43:52">
      <c r="AQ1346" s="52"/>
      <c r="AR1346" s="52"/>
      <c r="AS1346" s="52"/>
      <c r="AT1346" s="52"/>
      <c r="AU1346" s="52"/>
      <c r="AV1346" s="52"/>
      <c r="AW1346" s="52"/>
      <c r="AX1346" s="52"/>
      <c r="AY1346" s="96"/>
      <c r="AZ1346" s="52"/>
    </row>
    <row r="1347" spans="43:52">
      <c r="AQ1347" s="52"/>
      <c r="AR1347" s="52"/>
      <c r="AS1347" s="52"/>
      <c r="AT1347" s="52"/>
      <c r="AU1347" s="52"/>
      <c r="AV1347" s="52"/>
      <c r="AW1347" s="52"/>
      <c r="AX1347" s="52"/>
      <c r="AY1347" s="96"/>
      <c r="AZ1347" s="52"/>
    </row>
    <row r="1348" spans="43:52">
      <c r="AQ1348" s="52"/>
      <c r="AR1348" s="52"/>
      <c r="AS1348" s="52"/>
      <c r="AT1348" s="52"/>
      <c r="AU1348" s="52"/>
      <c r="AV1348" s="52"/>
      <c r="AW1348" s="52"/>
      <c r="AX1348" s="52"/>
      <c r="AY1348" s="96"/>
      <c r="AZ1348" s="52"/>
    </row>
    <row r="1349" spans="43:52">
      <c r="AQ1349" s="52"/>
      <c r="AR1349" s="52"/>
      <c r="AS1349" s="52"/>
      <c r="AT1349" s="52"/>
      <c r="AU1349" s="52"/>
      <c r="AV1349" s="52"/>
      <c r="AW1349" s="52"/>
      <c r="AX1349" s="52"/>
      <c r="AY1349" s="96"/>
      <c r="AZ1349" s="52"/>
    </row>
    <row r="1350" spans="43:52">
      <c r="AQ1350" s="52"/>
      <c r="AR1350" s="52"/>
      <c r="AS1350" s="52"/>
      <c r="AT1350" s="52"/>
      <c r="AU1350" s="52"/>
      <c r="AV1350" s="52"/>
      <c r="AW1350" s="52"/>
      <c r="AX1350" s="52"/>
      <c r="AY1350" s="96"/>
      <c r="AZ1350" s="52"/>
    </row>
    <row r="1351" spans="43:52">
      <c r="AQ1351" s="52"/>
      <c r="AR1351" s="52"/>
      <c r="AS1351" s="52"/>
      <c r="AT1351" s="52"/>
      <c r="AU1351" s="52"/>
      <c r="AV1351" s="52"/>
      <c r="AW1351" s="52"/>
      <c r="AX1351" s="52"/>
      <c r="AY1351" s="96"/>
      <c r="AZ1351" s="52"/>
    </row>
    <row r="1352" spans="43:52">
      <c r="AQ1352" s="52"/>
      <c r="AR1352" s="52"/>
      <c r="AS1352" s="52"/>
      <c r="AT1352" s="52"/>
      <c r="AU1352" s="52"/>
      <c r="AV1352" s="52"/>
      <c r="AW1352" s="52"/>
      <c r="AX1352" s="52"/>
      <c r="AY1352" s="96"/>
      <c r="AZ1352" s="52"/>
    </row>
    <row r="1353" spans="43:52">
      <c r="AQ1353" s="52"/>
      <c r="AR1353" s="52"/>
      <c r="AS1353" s="52"/>
      <c r="AT1353" s="52"/>
      <c r="AU1353" s="52"/>
      <c r="AV1353" s="52"/>
      <c r="AW1353" s="52"/>
      <c r="AX1353" s="52"/>
      <c r="AY1353" s="96"/>
      <c r="AZ1353" s="52"/>
    </row>
    <row r="1354" spans="43:52">
      <c r="AQ1354" s="52"/>
      <c r="AR1354" s="52"/>
      <c r="AS1354" s="52"/>
      <c r="AT1354" s="52"/>
      <c r="AU1354" s="52"/>
      <c r="AV1354" s="52"/>
      <c r="AW1354" s="52"/>
      <c r="AX1354" s="52"/>
      <c r="AY1354" s="96"/>
      <c r="AZ1354" s="52"/>
    </row>
    <row r="1355" spans="43:52">
      <c r="AQ1355" s="52"/>
      <c r="AR1355" s="52"/>
      <c r="AS1355" s="52"/>
      <c r="AT1355" s="52"/>
      <c r="AU1355" s="52"/>
      <c r="AV1355" s="52"/>
      <c r="AW1355" s="52"/>
      <c r="AX1355" s="52"/>
      <c r="AY1355" s="96"/>
      <c r="AZ1355" s="52"/>
    </row>
    <row r="1356" spans="43:52">
      <c r="AQ1356" s="52"/>
      <c r="AR1356" s="52"/>
      <c r="AS1356" s="52"/>
      <c r="AT1356" s="52"/>
      <c r="AU1356" s="52"/>
      <c r="AV1356" s="52"/>
      <c r="AW1356" s="52"/>
      <c r="AX1356" s="52"/>
      <c r="AY1356" s="96"/>
      <c r="AZ1356" s="52"/>
    </row>
    <row r="1357" spans="43:52">
      <c r="AQ1357" s="52"/>
      <c r="AR1357" s="52"/>
      <c r="AS1357" s="52"/>
      <c r="AT1357" s="52"/>
      <c r="AU1357" s="52"/>
      <c r="AV1357" s="52"/>
      <c r="AW1357" s="52"/>
      <c r="AX1357" s="52"/>
      <c r="AY1357" s="96"/>
      <c r="AZ1357" s="52"/>
    </row>
    <row r="1358" spans="43:52">
      <c r="AQ1358" s="52"/>
      <c r="AR1358" s="52"/>
      <c r="AS1358" s="52"/>
      <c r="AT1358" s="52"/>
      <c r="AU1358" s="52"/>
      <c r="AV1358" s="52"/>
      <c r="AW1358" s="52"/>
      <c r="AX1358" s="52"/>
      <c r="AY1358" s="96"/>
      <c r="AZ1358" s="52"/>
    </row>
    <row r="1359" spans="43:52">
      <c r="AQ1359" s="52"/>
      <c r="AR1359" s="52"/>
      <c r="AS1359" s="52"/>
      <c r="AT1359" s="52"/>
      <c r="AU1359" s="52"/>
      <c r="AV1359" s="52"/>
      <c r="AW1359" s="52"/>
      <c r="AX1359" s="52"/>
      <c r="AY1359" s="96"/>
      <c r="AZ1359" s="52"/>
    </row>
    <row r="1360" spans="43:52">
      <c r="AQ1360" s="52"/>
      <c r="AR1360" s="52"/>
      <c r="AS1360" s="52"/>
      <c r="AT1360" s="52"/>
      <c r="AU1360" s="52"/>
      <c r="AV1360" s="52"/>
      <c r="AW1360" s="52"/>
      <c r="AX1360" s="52"/>
      <c r="AY1360" s="96"/>
      <c r="AZ1360" s="52"/>
    </row>
    <row r="1361" spans="43:52">
      <c r="AQ1361" s="52"/>
      <c r="AR1361" s="52"/>
      <c r="AS1361" s="52"/>
      <c r="AT1361" s="52"/>
      <c r="AU1361" s="52"/>
      <c r="AV1361" s="52"/>
      <c r="AW1361" s="52"/>
      <c r="AX1361" s="52"/>
      <c r="AY1361" s="96"/>
      <c r="AZ1361" s="52"/>
    </row>
    <row r="1362" spans="43:52">
      <c r="AQ1362" s="52"/>
      <c r="AR1362" s="52"/>
      <c r="AS1362" s="52"/>
      <c r="AT1362" s="52"/>
      <c r="AU1362" s="52"/>
      <c r="AV1362" s="52"/>
      <c r="AW1362" s="52"/>
      <c r="AX1362" s="52"/>
      <c r="AY1362" s="96"/>
      <c r="AZ1362" s="52"/>
    </row>
    <row r="1363" spans="43:52">
      <c r="AQ1363" s="52"/>
      <c r="AR1363" s="52"/>
      <c r="AS1363" s="52"/>
      <c r="AT1363" s="52"/>
      <c r="AU1363" s="52"/>
      <c r="AV1363" s="52"/>
      <c r="AW1363" s="52"/>
      <c r="AX1363" s="52"/>
      <c r="AY1363" s="96"/>
      <c r="AZ1363" s="52"/>
    </row>
    <row r="1364" spans="43:52">
      <c r="AQ1364" s="52"/>
      <c r="AR1364" s="52"/>
      <c r="AS1364" s="52"/>
      <c r="AT1364" s="52"/>
      <c r="AU1364" s="52"/>
      <c r="AV1364" s="52"/>
      <c r="AW1364" s="52"/>
      <c r="AX1364" s="52"/>
      <c r="AY1364" s="96"/>
      <c r="AZ1364" s="52"/>
    </row>
    <row r="1365" spans="43:52">
      <c r="AQ1365" s="52"/>
      <c r="AR1365" s="52"/>
      <c r="AS1365" s="52"/>
      <c r="AT1365" s="52"/>
      <c r="AU1365" s="52"/>
      <c r="AV1365" s="52"/>
      <c r="AW1365" s="52"/>
      <c r="AX1365" s="52"/>
      <c r="AY1365" s="96"/>
      <c r="AZ1365" s="52"/>
    </row>
    <row r="1366" spans="43:52">
      <c r="AQ1366" s="52"/>
      <c r="AR1366" s="52"/>
      <c r="AS1366" s="52"/>
      <c r="AT1366" s="52"/>
      <c r="AU1366" s="52"/>
      <c r="AV1366" s="52"/>
      <c r="AW1366" s="52"/>
      <c r="AX1366" s="52"/>
      <c r="AY1366" s="96"/>
      <c r="AZ1366" s="52"/>
    </row>
    <row r="1367" spans="43:52">
      <c r="AQ1367" s="52"/>
      <c r="AR1367" s="52"/>
      <c r="AS1367" s="52"/>
      <c r="AT1367" s="52"/>
      <c r="AU1367" s="52"/>
      <c r="AV1367" s="52"/>
      <c r="AW1367" s="52"/>
      <c r="AX1367" s="52"/>
      <c r="AY1367" s="96"/>
      <c r="AZ1367" s="52"/>
    </row>
    <row r="1368" spans="43:52">
      <c r="AQ1368" s="52"/>
      <c r="AR1368" s="52"/>
      <c r="AS1368" s="52"/>
      <c r="AT1368" s="52"/>
      <c r="AU1368" s="52"/>
      <c r="AV1368" s="52"/>
      <c r="AW1368" s="52"/>
      <c r="AX1368" s="52"/>
      <c r="AY1368" s="96"/>
      <c r="AZ1368" s="52"/>
    </row>
    <row r="1369" spans="43:52">
      <c r="AQ1369" s="52"/>
      <c r="AR1369" s="52"/>
      <c r="AS1369" s="52"/>
      <c r="AT1369" s="52"/>
      <c r="AU1369" s="52"/>
      <c r="AV1369" s="52"/>
      <c r="AW1369" s="52"/>
      <c r="AX1369" s="52"/>
      <c r="AY1369" s="96"/>
      <c r="AZ1369" s="52"/>
    </row>
    <row r="1370" spans="43:52">
      <c r="AQ1370" s="52"/>
      <c r="AR1370" s="52"/>
      <c r="AS1370" s="52"/>
      <c r="AT1370" s="52"/>
      <c r="AU1370" s="52"/>
      <c r="AV1370" s="52"/>
      <c r="AW1370" s="52"/>
      <c r="AX1370" s="52"/>
      <c r="AY1370" s="96"/>
      <c r="AZ1370" s="52"/>
    </row>
    <row r="1371" spans="43:52">
      <c r="AQ1371" s="52"/>
      <c r="AR1371" s="52"/>
      <c r="AS1371" s="52"/>
      <c r="AT1371" s="52"/>
      <c r="AU1371" s="52"/>
      <c r="AV1371" s="52"/>
      <c r="AW1371" s="52"/>
      <c r="AX1371" s="52"/>
      <c r="AY1371" s="96"/>
      <c r="AZ1371" s="52"/>
    </row>
    <row r="1372" spans="43:52">
      <c r="AQ1372" s="52"/>
      <c r="AR1372" s="52"/>
      <c r="AS1372" s="52"/>
      <c r="AT1372" s="52"/>
      <c r="AU1372" s="52"/>
      <c r="AV1372" s="52"/>
      <c r="AW1372" s="52"/>
      <c r="AX1372" s="52"/>
      <c r="AY1372" s="96"/>
      <c r="AZ1372" s="52"/>
    </row>
    <row r="1373" spans="43:52">
      <c r="AQ1373" s="52"/>
      <c r="AR1373" s="52"/>
      <c r="AS1373" s="52"/>
      <c r="AT1373" s="52"/>
      <c r="AU1373" s="52"/>
      <c r="AV1373" s="52"/>
      <c r="AW1373" s="52"/>
      <c r="AX1373" s="52"/>
      <c r="AY1373" s="96"/>
      <c r="AZ1373" s="52"/>
    </row>
    <row r="1374" spans="43:52">
      <c r="AQ1374" s="52"/>
      <c r="AR1374" s="52"/>
      <c r="AS1374" s="52"/>
      <c r="AT1374" s="52"/>
      <c r="AU1374" s="52"/>
      <c r="AV1374" s="52"/>
      <c r="AW1374" s="52"/>
      <c r="AX1374" s="52"/>
      <c r="AY1374" s="96"/>
      <c r="AZ1374" s="52"/>
    </row>
    <row r="1375" spans="43:52">
      <c r="AQ1375" s="52"/>
      <c r="AR1375" s="52"/>
      <c r="AS1375" s="52"/>
      <c r="AT1375" s="52"/>
      <c r="AU1375" s="52"/>
      <c r="AV1375" s="52"/>
      <c r="AW1375" s="52"/>
      <c r="AX1375" s="52"/>
      <c r="AY1375" s="96"/>
      <c r="AZ1375" s="52"/>
    </row>
    <row r="1376" spans="43:52">
      <c r="AQ1376" s="52"/>
      <c r="AR1376" s="52"/>
      <c r="AS1376" s="52"/>
      <c r="AT1376" s="52"/>
      <c r="AU1376" s="52"/>
      <c r="AV1376" s="52"/>
      <c r="AW1376" s="52"/>
      <c r="AX1376" s="52"/>
      <c r="AY1376" s="96"/>
      <c r="AZ1376" s="52"/>
    </row>
    <row r="1377" spans="43:52">
      <c r="AQ1377" s="52"/>
      <c r="AR1377" s="52"/>
      <c r="AS1377" s="52"/>
      <c r="AT1377" s="52"/>
      <c r="AU1377" s="52"/>
      <c r="AV1377" s="52"/>
      <c r="AW1377" s="52"/>
      <c r="AX1377" s="52"/>
      <c r="AY1377" s="96"/>
      <c r="AZ1377" s="52"/>
    </row>
    <row r="1378" spans="43:52">
      <c r="AQ1378" s="52"/>
      <c r="AR1378" s="52"/>
      <c r="AS1378" s="52"/>
      <c r="AT1378" s="52"/>
      <c r="AU1378" s="52"/>
      <c r="AV1378" s="52"/>
      <c r="AW1378" s="52"/>
      <c r="AX1378" s="52"/>
      <c r="AY1378" s="96"/>
      <c r="AZ1378" s="52"/>
    </row>
    <row r="1379" spans="43:52">
      <c r="AQ1379" s="52"/>
      <c r="AR1379" s="52"/>
      <c r="AS1379" s="52"/>
      <c r="AT1379" s="52"/>
      <c r="AU1379" s="52"/>
      <c r="AV1379" s="52"/>
      <c r="AW1379" s="52"/>
      <c r="AX1379" s="52"/>
      <c r="AY1379" s="96"/>
      <c r="AZ1379" s="52"/>
    </row>
    <row r="1380" spans="43:52">
      <c r="AQ1380" s="52"/>
      <c r="AR1380" s="52"/>
      <c r="AS1380" s="52"/>
      <c r="AT1380" s="52"/>
      <c r="AU1380" s="52"/>
      <c r="AV1380" s="52"/>
      <c r="AW1380" s="52"/>
      <c r="AX1380" s="52"/>
      <c r="AY1380" s="96"/>
      <c r="AZ1380" s="52"/>
    </row>
    <row r="1381" spans="43:52">
      <c r="AQ1381" s="52"/>
      <c r="AR1381" s="52"/>
      <c r="AS1381" s="52"/>
      <c r="AT1381" s="52"/>
      <c r="AU1381" s="52"/>
      <c r="AV1381" s="52"/>
      <c r="AW1381" s="52"/>
      <c r="AX1381" s="52"/>
      <c r="AY1381" s="96"/>
      <c r="AZ1381" s="52"/>
    </row>
    <row r="1382" spans="43:52">
      <c r="AQ1382" s="52"/>
      <c r="AR1382" s="52"/>
      <c r="AS1382" s="52"/>
      <c r="AT1382" s="52"/>
      <c r="AU1382" s="52"/>
      <c r="AV1382" s="52"/>
      <c r="AW1382" s="52"/>
      <c r="AX1382" s="52"/>
      <c r="AY1382" s="96"/>
      <c r="AZ1382" s="52"/>
    </row>
    <row r="1383" spans="43:52">
      <c r="AQ1383" s="52"/>
      <c r="AR1383" s="52"/>
      <c r="AS1383" s="52"/>
      <c r="AT1383" s="52"/>
      <c r="AU1383" s="52"/>
      <c r="AV1383" s="52"/>
      <c r="AW1383" s="52"/>
      <c r="AX1383" s="52"/>
      <c r="AY1383" s="96"/>
      <c r="AZ1383" s="52"/>
    </row>
    <row r="1384" spans="43:52">
      <c r="AQ1384" s="52"/>
      <c r="AR1384" s="52"/>
      <c r="AS1384" s="52"/>
      <c r="AT1384" s="52"/>
      <c r="AU1384" s="52"/>
      <c r="AV1384" s="52"/>
      <c r="AW1384" s="52"/>
      <c r="AX1384" s="52"/>
      <c r="AY1384" s="96"/>
      <c r="AZ1384" s="52"/>
    </row>
    <row r="1385" spans="43:52">
      <c r="AQ1385" s="52"/>
      <c r="AR1385" s="52"/>
      <c r="AS1385" s="52"/>
      <c r="AT1385" s="52"/>
      <c r="AU1385" s="52"/>
      <c r="AV1385" s="52"/>
      <c r="AW1385" s="52"/>
      <c r="AX1385" s="52"/>
      <c r="AY1385" s="96"/>
      <c r="AZ1385" s="52"/>
    </row>
    <row r="1386" spans="43:52">
      <c r="AQ1386" s="52"/>
      <c r="AR1386" s="52"/>
      <c r="AS1386" s="52"/>
      <c r="AT1386" s="52"/>
      <c r="AU1386" s="52"/>
      <c r="AV1386" s="52"/>
      <c r="AW1386" s="52"/>
      <c r="AX1386" s="52"/>
      <c r="AY1386" s="96"/>
      <c r="AZ1386" s="52"/>
    </row>
    <row r="1387" spans="43:52">
      <c r="AQ1387" s="52"/>
      <c r="AR1387" s="52"/>
      <c r="AS1387" s="52"/>
      <c r="AT1387" s="52"/>
      <c r="AU1387" s="52"/>
      <c r="AV1387" s="52"/>
      <c r="AW1387" s="52"/>
      <c r="AX1387" s="52"/>
      <c r="AY1387" s="96"/>
      <c r="AZ1387" s="52"/>
    </row>
    <row r="1388" spans="43:52">
      <c r="AQ1388" s="52"/>
      <c r="AR1388" s="52"/>
      <c r="AS1388" s="52"/>
      <c r="AT1388" s="52"/>
      <c r="AU1388" s="52"/>
      <c r="AV1388" s="52"/>
      <c r="AW1388" s="52"/>
      <c r="AX1388" s="52"/>
      <c r="AY1388" s="96"/>
      <c r="AZ1388" s="52"/>
    </row>
    <row r="1389" spans="43:52">
      <c r="AQ1389" s="52"/>
      <c r="AR1389" s="52"/>
      <c r="AS1389" s="52"/>
      <c r="AT1389" s="52"/>
      <c r="AU1389" s="52"/>
      <c r="AV1389" s="52"/>
      <c r="AW1389" s="52"/>
      <c r="AX1389" s="52"/>
      <c r="AY1389" s="96"/>
      <c r="AZ1389" s="52"/>
    </row>
    <row r="1390" spans="43:52">
      <c r="AQ1390" s="52"/>
      <c r="AR1390" s="52"/>
      <c r="AS1390" s="52"/>
      <c r="AT1390" s="52"/>
      <c r="AU1390" s="52"/>
      <c r="AV1390" s="52"/>
      <c r="AW1390" s="52"/>
      <c r="AX1390" s="52"/>
      <c r="AY1390" s="96"/>
      <c r="AZ1390" s="52"/>
    </row>
    <row r="1391" spans="43:52">
      <c r="AQ1391" s="52"/>
      <c r="AR1391" s="52"/>
      <c r="AS1391" s="52"/>
      <c r="AT1391" s="52"/>
      <c r="AU1391" s="52"/>
      <c r="AV1391" s="52"/>
      <c r="AW1391" s="52"/>
      <c r="AX1391" s="52"/>
      <c r="AY1391" s="96"/>
      <c r="AZ1391" s="52"/>
    </row>
    <row r="1392" spans="43:52">
      <c r="AQ1392" s="52"/>
      <c r="AR1392" s="52"/>
      <c r="AS1392" s="52"/>
      <c r="AT1392" s="52"/>
      <c r="AU1392" s="52"/>
      <c r="AV1392" s="52"/>
      <c r="AW1392" s="52"/>
      <c r="AX1392" s="52"/>
      <c r="AY1392" s="96"/>
      <c r="AZ1392" s="52"/>
    </row>
    <row r="1393" spans="43:52">
      <c r="AQ1393" s="52"/>
      <c r="AR1393" s="52"/>
      <c r="AS1393" s="52"/>
      <c r="AT1393" s="52"/>
      <c r="AU1393" s="52"/>
      <c r="AV1393" s="52"/>
      <c r="AW1393" s="52"/>
      <c r="AX1393" s="52"/>
      <c r="AY1393" s="96"/>
      <c r="AZ1393" s="52"/>
    </row>
    <row r="1394" spans="43:52">
      <c r="AQ1394" s="52"/>
      <c r="AR1394" s="52"/>
      <c r="AS1394" s="52"/>
      <c r="AT1394" s="52"/>
      <c r="AU1394" s="52"/>
      <c r="AV1394" s="52"/>
      <c r="AW1394" s="52"/>
      <c r="AX1394" s="52"/>
      <c r="AY1394" s="96"/>
      <c r="AZ1394" s="52"/>
    </row>
    <row r="1395" spans="43:52">
      <c r="AQ1395" s="52"/>
      <c r="AR1395" s="52"/>
      <c r="AS1395" s="52"/>
      <c r="AT1395" s="52"/>
      <c r="AU1395" s="52"/>
      <c r="AV1395" s="52"/>
      <c r="AW1395" s="52"/>
      <c r="AX1395" s="52"/>
      <c r="AY1395" s="96"/>
      <c r="AZ1395" s="52"/>
    </row>
    <row r="1396" spans="43:52">
      <c r="AQ1396" s="52"/>
      <c r="AR1396" s="52"/>
      <c r="AS1396" s="52"/>
      <c r="AT1396" s="52"/>
      <c r="AU1396" s="52"/>
      <c r="AV1396" s="52"/>
      <c r="AW1396" s="52"/>
      <c r="AX1396" s="52"/>
      <c r="AY1396" s="96"/>
      <c r="AZ1396" s="52"/>
    </row>
    <row r="1397" spans="43:52">
      <c r="AQ1397" s="52"/>
      <c r="AR1397" s="52"/>
      <c r="AS1397" s="52"/>
      <c r="AT1397" s="52"/>
      <c r="AU1397" s="52"/>
      <c r="AV1397" s="52"/>
      <c r="AW1397" s="52"/>
      <c r="AX1397" s="52"/>
      <c r="AY1397" s="96"/>
      <c r="AZ1397" s="52"/>
    </row>
    <row r="1398" spans="43:52">
      <c r="AQ1398" s="52"/>
      <c r="AR1398" s="52"/>
      <c r="AS1398" s="52"/>
      <c r="AT1398" s="52"/>
      <c r="AU1398" s="52"/>
      <c r="AV1398" s="52"/>
      <c r="AW1398" s="52"/>
      <c r="AX1398" s="52"/>
      <c r="AY1398" s="96"/>
      <c r="AZ1398" s="52"/>
    </row>
    <row r="1399" spans="43:52">
      <c r="AQ1399" s="52"/>
      <c r="AR1399" s="52"/>
      <c r="AS1399" s="52"/>
      <c r="AT1399" s="52"/>
      <c r="AU1399" s="52"/>
      <c r="AV1399" s="52"/>
      <c r="AW1399" s="52"/>
      <c r="AX1399" s="52"/>
      <c r="AY1399" s="96"/>
      <c r="AZ1399" s="52"/>
    </row>
    <row r="1400" spans="43:52">
      <c r="AQ1400" s="52"/>
      <c r="AR1400" s="52"/>
      <c r="AS1400" s="52"/>
      <c r="AT1400" s="52"/>
      <c r="AU1400" s="52"/>
      <c r="AV1400" s="52"/>
      <c r="AW1400" s="52"/>
      <c r="AX1400" s="52"/>
      <c r="AY1400" s="96"/>
      <c r="AZ1400" s="52"/>
    </row>
    <row r="1401" spans="43:52">
      <c r="AQ1401" s="52"/>
      <c r="AR1401" s="52"/>
      <c r="AS1401" s="52"/>
      <c r="AT1401" s="52"/>
      <c r="AU1401" s="52"/>
      <c r="AV1401" s="52"/>
      <c r="AW1401" s="52"/>
      <c r="AX1401" s="52"/>
      <c r="AY1401" s="96"/>
      <c r="AZ1401" s="52"/>
    </row>
    <row r="1402" spans="43:52">
      <c r="AQ1402" s="52"/>
      <c r="AR1402" s="52"/>
      <c r="AS1402" s="52"/>
      <c r="AT1402" s="52"/>
      <c r="AU1402" s="52"/>
      <c r="AV1402" s="52"/>
      <c r="AW1402" s="52"/>
      <c r="AX1402" s="52"/>
      <c r="AY1402" s="96"/>
      <c r="AZ1402" s="52"/>
    </row>
    <row r="1403" spans="43:52">
      <c r="AQ1403" s="52"/>
      <c r="AR1403" s="52"/>
      <c r="AS1403" s="52"/>
      <c r="AT1403" s="52"/>
      <c r="AU1403" s="52"/>
      <c r="AV1403" s="52"/>
      <c r="AW1403" s="52"/>
      <c r="AX1403" s="52"/>
      <c r="AY1403" s="96"/>
      <c r="AZ1403" s="52"/>
    </row>
    <row r="1404" spans="43:52">
      <c r="AQ1404" s="52"/>
      <c r="AR1404" s="52"/>
      <c r="AS1404" s="52"/>
      <c r="AT1404" s="52"/>
      <c r="AU1404" s="52"/>
      <c r="AV1404" s="52"/>
      <c r="AW1404" s="52"/>
      <c r="AX1404" s="52"/>
      <c r="AY1404" s="96"/>
      <c r="AZ1404" s="52"/>
    </row>
    <row r="1405" spans="43:52">
      <c r="AQ1405" s="52"/>
      <c r="AR1405" s="52"/>
      <c r="AS1405" s="52"/>
      <c r="AT1405" s="52"/>
      <c r="AU1405" s="52"/>
      <c r="AV1405" s="52"/>
      <c r="AW1405" s="52"/>
      <c r="AX1405" s="52"/>
      <c r="AY1405" s="96"/>
      <c r="AZ1405" s="52"/>
    </row>
    <row r="1406" spans="43:52">
      <c r="AQ1406" s="52"/>
      <c r="AR1406" s="52"/>
      <c r="AS1406" s="52"/>
      <c r="AT1406" s="52"/>
      <c r="AU1406" s="52"/>
      <c r="AV1406" s="52"/>
      <c r="AW1406" s="52"/>
      <c r="AX1406" s="52"/>
      <c r="AY1406" s="96"/>
      <c r="AZ1406" s="52"/>
    </row>
    <row r="1407" spans="43:52">
      <c r="AQ1407" s="52"/>
      <c r="AR1407" s="52"/>
      <c r="AS1407" s="52"/>
      <c r="AT1407" s="52"/>
      <c r="AU1407" s="52"/>
      <c r="AV1407" s="52"/>
      <c r="AW1407" s="52"/>
      <c r="AX1407" s="52"/>
      <c r="AY1407" s="96"/>
      <c r="AZ1407" s="52"/>
    </row>
    <row r="1408" spans="43:52">
      <c r="AQ1408" s="52"/>
      <c r="AR1408" s="52"/>
      <c r="AS1408" s="52"/>
      <c r="AT1408" s="52"/>
      <c r="AU1408" s="52"/>
      <c r="AV1408" s="52"/>
      <c r="AW1408" s="52"/>
      <c r="AX1408" s="52"/>
      <c r="AY1408" s="96"/>
      <c r="AZ1408" s="52"/>
    </row>
    <row r="1409" spans="43:52">
      <c r="AQ1409" s="52"/>
      <c r="AR1409" s="52"/>
      <c r="AS1409" s="52"/>
      <c r="AT1409" s="52"/>
      <c r="AU1409" s="52"/>
      <c r="AV1409" s="52"/>
      <c r="AW1409" s="52"/>
      <c r="AX1409" s="52"/>
      <c r="AY1409" s="96"/>
      <c r="AZ1409" s="52"/>
    </row>
    <row r="1410" spans="43:52">
      <c r="AQ1410" s="52"/>
      <c r="AR1410" s="52"/>
      <c r="AS1410" s="52"/>
      <c r="AT1410" s="52"/>
      <c r="AU1410" s="52"/>
      <c r="AV1410" s="52"/>
      <c r="AW1410" s="52"/>
      <c r="AX1410" s="52"/>
      <c r="AY1410" s="96"/>
      <c r="AZ1410" s="52"/>
    </row>
    <row r="1411" spans="43:52">
      <c r="AQ1411" s="52"/>
      <c r="AR1411" s="52"/>
      <c r="AS1411" s="52"/>
      <c r="AT1411" s="52"/>
      <c r="AU1411" s="52"/>
      <c r="AV1411" s="52"/>
      <c r="AW1411" s="52"/>
      <c r="AX1411" s="52"/>
      <c r="AY1411" s="96"/>
      <c r="AZ1411" s="52"/>
    </row>
    <row r="1412" spans="43:52">
      <c r="AQ1412" s="52"/>
      <c r="AR1412" s="52"/>
      <c r="AS1412" s="52"/>
      <c r="AT1412" s="52"/>
      <c r="AU1412" s="52"/>
      <c r="AV1412" s="52"/>
      <c r="AW1412" s="52"/>
      <c r="AX1412" s="52"/>
      <c r="AY1412" s="96"/>
      <c r="AZ1412" s="52"/>
    </row>
    <row r="1413" spans="43:52">
      <c r="AQ1413" s="52"/>
      <c r="AR1413" s="52"/>
      <c r="AS1413" s="52"/>
      <c r="AT1413" s="52"/>
      <c r="AU1413" s="52"/>
      <c r="AV1413" s="52"/>
      <c r="AW1413" s="52"/>
      <c r="AX1413" s="52"/>
      <c r="AY1413" s="96"/>
      <c r="AZ1413" s="52"/>
    </row>
    <row r="1414" spans="43:52">
      <c r="AQ1414" s="52"/>
      <c r="AR1414" s="52"/>
      <c r="AS1414" s="52"/>
      <c r="AT1414" s="52"/>
      <c r="AU1414" s="52"/>
      <c r="AV1414" s="52"/>
      <c r="AW1414" s="52"/>
      <c r="AX1414" s="52"/>
      <c r="AY1414" s="96"/>
      <c r="AZ1414" s="52"/>
    </row>
    <row r="1415" spans="43:52">
      <c r="AQ1415" s="52"/>
      <c r="AR1415" s="52"/>
      <c r="AS1415" s="52"/>
      <c r="AT1415" s="52"/>
      <c r="AU1415" s="52"/>
      <c r="AV1415" s="52"/>
      <c r="AW1415" s="52"/>
      <c r="AX1415" s="52"/>
      <c r="AY1415" s="96"/>
      <c r="AZ1415" s="52"/>
    </row>
    <row r="1416" spans="43:52">
      <c r="AQ1416" s="52"/>
      <c r="AR1416" s="52"/>
      <c r="AS1416" s="52"/>
      <c r="AT1416" s="52"/>
      <c r="AU1416" s="52"/>
      <c r="AV1416" s="52"/>
      <c r="AW1416" s="52"/>
      <c r="AX1416" s="52"/>
      <c r="AY1416" s="96"/>
      <c r="AZ1416" s="52"/>
    </row>
    <row r="1417" spans="43:52">
      <c r="AQ1417" s="52"/>
      <c r="AR1417" s="52"/>
      <c r="AS1417" s="52"/>
      <c r="AT1417" s="52"/>
      <c r="AU1417" s="52"/>
      <c r="AV1417" s="52"/>
      <c r="AW1417" s="52"/>
      <c r="AX1417" s="52"/>
      <c r="AY1417" s="96"/>
      <c r="AZ1417" s="52"/>
    </row>
    <row r="1418" spans="43:52">
      <c r="AQ1418" s="52"/>
      <c r="AR1418" s="52"/>
      <c r="AS1418" s="52"/>
      <c r="AT1418" s="52"/>
      <c r="AU1418" s="52"/>
      <c r="AV1418" s="52"/>
      <c r="AW1418" s="52"/>
      <c r="AX1418" s="52"/>
      <c r="AY1418" s="96"/>
      <c r="AZ1418" s="52"/>
    </row>
    <row r="1419" spans="43:52">
      <c r="AQ1419" s="52"/>
      <c r="AR1419" s="52"/>
      <c r="AS1419" s="52"/>
      <c r="AT1419" s="52"/>
      <c r="AU1419" s="52"/>
      <c r="AV1419" s="52"/>
      <c r="AW1419" s="52"/>
      <c r="AX1419" s="52"/>
      <c r="AY1419" s="96"/>
      <c r="AZ1419" s="52"/>
    </row>
    <row r="1420" spans="43:52">
      <c r="AQ1420" s="52"/>
      <c r="AR1420" s="52"/>
      <c r="AS1420" s="52"/>
      <c r="AT1420" s="52"/>
      <c r="AU1420" s="52"/>
      <c r="AV1420" s="52"/>
      <c r="AW1420" s="52"/>
      <c r="AX1420" s="52"/>
      <c r="AY1420" s="96"/>
      <c r="AZ1420" s="52"/>
    </row>
    <row r="1421" spans="43:52">
      <c r="AQ1421" s="52"/>
      <c r="AR1421" s="52"/>
      <c r="AS1421" s="52"/>
      <c r="AT1421" s="52"/>
      <c r="AU1421" s="52"/>
      <c r="AV1421" s="52"/>
      <c r="AW1421" s="52"/>
      <c r="AX1421" s="52"/>
      <c r="AY1421" s="96"/>
      <c r="AZ1421" s="52"/>
    </row>
    <row r="1422" spans="43:52">
      <c r="AQ1422" s="52"/>
      <c r="AR1422" s="52"/>
      <c r="AS1422" s="52"/>
      <c r="AT1422" s="52"/>
      <c r="AU1422" s="52"/>
      <c r="AV1422" s="52"/>
      <c r="AW1422" s="52"/>
      <c r="AX1422" s="52"/>
      <c r="AY1422" s="96"/>
      <c r="AZ1422" s="52"/>
    </row>
    <row r="1423" spans="43:52">
      <c r="AQ1423" s="52"/>
      <c r="AR1423" s="52"/>
      <c r="AS1423" s="52"/>
      <c r="AT1423" s="52"/>
      <c r="AU1423" s="52"/>
      <c r="AV1423" s="52"/>
      <c r="AW1423" s="52"/>
      <c r="AX1423" s="52"/>
      <c r="AY1423" s="96"/>
      <c r="AZ1423" s="52"/>
    </row>
    <row r="1424" spans="43:52">
      <c r="AQ1424" s="52"/>
      <c r="AR1424" s="52"/>
      <c r="AS1424" s="52"/>
      <c r="AT1424" s="52"/>
      <c r="AU1424" s="52"/>
      <c r="AV1424" s="52"/>
      <c r="AW1424" s="52"/>
      <c r="AX1424" s="52"/>
      <c r="AY1424" s="96"/>
      <c r="AZ1424" s="52"/>
    </row>
    <row r="1425" spans="43:52">
      <c r="AQ1425" s="52"/>
      <c r="AR1425" s="52"/>
      <c r="AS1425" s="52"/>
      <c r="AT1425" s="52"/>
      <c r="AU1425" s="52"/>
      <c r="AV1425" s="52"/>
      <c r="AW1425" s="52"/>
      <c r="AX1425" s="52"/>
      <c r="AY1425" s="96"/>
      <c r="AZ1425" s="52"/>
    </row>
    <row r="1426" spans="43:52">
      <c r="AQ1426" s="52"/>
      <c r="AR1426" s="52"/>
      <c r="AS1426" s="52"/>
      <c r="AT1426" s="52"/>
      <c r="AU1426" s="52"/>
      <c r="AV1426" s="52"/>
      <c r="AW1426" s="52"/>
      <c r="AX1426" s="52"/>
      <c r="AY1426" s="96"/>
      <c r="AZ1426" s="52"/>
    </row>
    <row r="1427" spans="43:52">
      <c r="AQ1427" s="52"/>
      <c r="AR1427" s="52"/>
      <c r="AS1427" s="52"/>
      <c r="AT1427" s="52"/>
      <c r="AU1427" s="52"/>
      <c r="AV1427" s="52"/>
      <c r="AW1427" s="52"/>
      <c r="AX1427" s="52"/>
      <c r="AY1427" s="96"/>
      <c r="AZ1427" s="52"/>
    </row>
    <row r="1428" spans="43:52">
      <c r="AQ1428" s="52"/>
      <c r="AR1428" s="52"/>
      <c r="AS1428" s="52"/>
      <c r="AT1428" s="52"/>
      <c r="AU1428" s="52"/>
      <c r="AV1428" s="52"/>
      <c r="AW1428" s="52"/>
      <c r="AX1428" s="52"/>
      <c r="AY1428" s="96"/>
      <c r="AZ1428" s="52"/>
    </row>
    <row r="1429" spans="43:52">
      <c r="AQ1429" s="52"/>
      <c r="AR1429" s="52"/>
      <c r="AS1429" s="52"/>
      <c r="AT1429" s="52"/>
      <c r="AU1429" s="52"/>
      <c r="AV1429" s="52"/>
      <c r="AW1429" s="52"/>
      <c r="AX1429" s="52"/>
      <c r="AY1429" s="96"/>
      <c r="AZ1429" s="52"/>
    </row>
    <row r="1430" spans="43:52">
      <c r="AQ1430" s="52"/>
      <c r="AR1430" s="52"/>
      <c r="AS1430" s="52"/>
      <c r="AT1430" s="52"/>
      <c r="AU1430" s="52"/>
      <c r="AV1430" s="52"/>
      <c r="AW1430" s="52"/>
      <c r="AX1430" s="52"/>
      <c r="AY1430" s="96"/>
      <c r="AZ1430" s="52"/>
    </row>
    <row r="1431" spans="43:52">
      <c r="AQ1431" s="52"/>
      <c r="AR1431" s="52"/>
      <c r="AS1431" s="52"/>
      <c r="AT1431" s="52"/>
      <c r="AU1431" s="52"/>
      <c r="AV1431" s="52"/>
      <c r="AW1431" s="52"/>
      <c r="AX1431" s="52"/>
      <c r="AY1431" s="96"/>
      <c r="AZ1431" s="52"/>
    </row>
    <row r="1432" spans="43:52">
      <c r="AQ1432" s="52"/>
      <c r="AR1432" s="52"/>
      <c r="AS1432" s="52"/>
      <c r="AT1432" s="52"/>
      <c r="AU1432" s="52"/>
      <c r="AV1432" s="52"/>
      <c r="AW1432" s="52"/>
      <c r="AX1432" s="52"/>
      <c r="AY1432" s="96"/>
      <c r="AZ1432" s="52"/>
    </row>
    <row r="1433" spans="43:52">
      <c r="AQ1433" s="52"/>
      <c r="AR1433" s="52"/>
      <c r="AS1433" s="52"/>
      <c r="AT1433" s="52"/>
      <c r="AU1433" s="52"/>
      <c r="AV1433" s="52"/>
      <c r="AW1433" s="52"/>
      <c r="AX1433" s="52"/>
      <c r="AY1433" s="96"/>
      <c r="AZ1433" s="52"/>
    </row>
    <row r="1434" spans="43:52">
      <c r="AQ1434" s="52"/>
      <c r="AR1434" s="52"/>
      <c r="AS1434" s="52"/>
      <c r="AT1434" s="52"/>
      <c r="AU1434" s="52"/>
      <c r="AV1434" s="52"/>
      <c r="AW1434" s="52"/>
      <c r="AX1434" s="52"/>
      <c r="AY1434" s="96"/>
      <c r="AZ1434" s="52"/>
    </row>
    <row r="1435" spans="43:52">
      <c r="AQ1435" s="52"/>
      <c r="AR1435" s="52"/>
      <c r="AS1435" s="52"/>
      <c r="AT1435" s="52"/>
      <c r="AU1435" s="52"/>
      <c r="AV1435" s="52"/>
      <c r="AW1435" s="52"/>
      <c r="AX1435" s="52"/>
      <c r="AY1435" s="96"/>
      <c r="AZ1435" s="52"/>
    </row>
    <row r="1436" spans="43:52">
      <c r="AQ1436" s="52"/>
      <c r="AR1436" s="52"/>
      <c r="AS1436" s="52"/>
      <c r="AT1436" s="52"/>
      <c r="AU1436" s="52"/>
      <c r="AV1436" s="52"/>
      <c r="AW1436" s="52"/>
      <c r="AX1436" s="52"/>
      <c r="AY1436" s="96"/>
      <c r="AZ1436" s="52"/>
    </row>
    <row r="1437" spans="43:52">
      <c r="AQ1437" s="52"/>
      <c r="AR1437" s="52"/>
      <c r="AS1437" s="52"/>
      <c r="AT1437" s="52"/>
      <c r="AU1437" s="52"/>
      <c r="AV1437" s="52"/>
      <c r="AW1437" s="52"/>
      <c r="AX1437" s="52"/>
      <c r="AY1437" s="96"/>
      <c r="AZ1437" s="52"/>
    </row>
    <row r="1438" spans="43:52">
      <c r="AQ1438" s="52"/>
      <c r="AR1438" s="52"/>
      <c r="AS1438" s="52"/>
      <c r="AT1438" s="52"/>
      <c r="AU1438" s="52"/>
      <c r="AV1438" s="52"/>
      <c r="AW1438" s="52"/>
      <c r="AX1438" s="52"/>
      <c r="AY1438" s="96"/>
      <c r="AZ1438" s="52"/>
    </row>
    <row r="1439" spans="43:52">
      <c r="AQ1439" s="52"/>
      <c r="AR1439" s="52"/>
      <c r="AS1439" s="52"/>
      <c r="AT1439" s="52"/>
      <c r="AU1439" s="52"/>
      <c r="AV1439" s="52"/>
      <c r="AW1439" s="52"/>
      <c r="AX1439" s="52"/>
      <c r="AY1439" s="96"/>
      <c r="AZ1439" s="52"/>
    </row>
    <row r="1440" spans="43:52">
      <c r="AQ1440" s="52"/>
      <c r="AR1440" s="52"/>
      <c r="AS1440" s="52"/>
      <c r="AT1440" s="52"/>
      <c r="AU1440" s="52"/>
      <c r="AV1440" s="52"/>
      <c r="AW1440" s="52"/>
      <c r="AX1440" s="52"/>
      <c r="AY1440" s="96"/>
      <c r="AZ1440" s="52"/>
    </row>
    <row r="1441" spans="43:52">
      <c r="AQ1441" s="52"/>
      <c r="AR1441" s="52"/>
      <c r="AS1441" s="52"/>
      <c r="AT1441" s="52"/>
      <c r="AU1441" s="52"/>
      <c r="AV1441" s="52"/>
      <c r="AW1441" s="52"/>
      <c r="AX1441" s="52"/>
      <c r="AY1441" s="96"/>
      <c r="AZ1441" s="52"/>
    </row>
    <row r="1442" spans="43:52">
      <c r="AQ1442" s="52"/>
      <c r="AR1442" s="52"/>
      <c r="AS1442" s="52"/>
      <c r="AT1442" s="52"/>
      <c r="AU1442" s="52"/>
      <c r="AV1442" s="52"/>
      <c r="AW1442" s="52"/>
      <c r="AX1442" s="52"/>
      <c r="AY1442" s="96"/>
      <c r="AZ1442" s="52"/>
    </row>
    <row r="1443" spans="43:52">
      <c r="AQ1443" s="52"/>
      <c r="AR1443" s="52"/>
      <c r="AS1443" s="52"/>
      <c r="AT1443" s="52"/>
      <c r="AU1443" s="52"/>
      <c r="AV1443" s="52"/>
      <c r="AW1443" s="52"/>
      <c r="AX1443" s="52"/>
      <c r="AY1443" s="96"/>
      <c r="AZ1443" s="52"/>
    </row>
    <row r="1444" spans="43:52">
      <c r="AQ1444" s="52"/>
      <c r="AR1444" s="52"/>
      <c r="AS1444" s="52"/>
      <c r="AT1444" s="52"/>
      <c r="AU1444" s="52"/>
      <c r="AV1444" s="52"/>
      <c r="AW1444" s="52"/>
      <c r="AX1444" s="52"/>
      <c r="AY1444" s="96"/>
      <c r="AZ1444" s="52"/>
    </row>
    <row r="1445" spans="43:52">
      <c r="AQ1445" s="52"/>
      <c r="AR1445" s="52"/>
      <c r="AS1445" s="52"/>
      <c r="AT1445" s="52"/>
      <c r="AU1445" s="52"/>
      <c r="AV1445" s="52"/>
      <c r="AW1445" s="52"/>
      <c r="AX1445" s="52"/>
      <c r="AY1445" s="96"/>
      <c r="AZ1445" s="52"/>
    </row>
    <row r="1446" spans="43:52">
      <c r="AQ1446" s="52"/>
      <c r="AR1446" s="52"/>
      <c r="AS1446" s="52"/>
      <c r="AT1446" s="52"/>
      <c r="AU1446" s="52"/>
      <c r="AV1446" s="52"/>
      <c r="AW1446" s="52"/>
      <c r="AX1446" s="52"/>
      <c r="AY1446" s="96"/>
      <c r="AZ1446" s="52"/>
    </row>
    <row r="1447" spans="43:52">
      <c r="AQ1447" s="52"/>
      <c r="AR1447" s="52"/>
      <c r="AS1447" s="52"/>
      <c r="AT1447" s="52"/>
      <c r="AU1447" s="52"/>
      <c r="AV1447" s="52"/>
      <c r="AW1447" s="52"/>
      <c r="AX1447" s="52"/>
      <c r="AY1447" s="96"/>
      <c r="AZ1447" s="52"/>
    </row>
    <row r="1448" spans="43:52">
      <c r="AQ1448" s="52"/>
      <c r="AR1448" s="52"/>
      <c r="AS1448" s="52"/>
      <c r="AT1448" s="52"/>
      <c r="AU1448" s="52"/>
      <c r="AV1448" s="52"/>
      <c r="AW1448" s="52"/>
      <c r="AX1448" s="52"/>
      <c r="AY1448" s="96"/>
      <c r="AZ1448" s="52"/>
    </row>
    <row r="1449" spans="43:52">
      <c r="AQ1449" s="52"/>
      <c r="AR1449" s="52"/>
      <c r="AS1449" s="52"/>
      <c r="AT1449" s="52"/>
      <c r="AU1449" s="52"/>
      <c r="AV1449" s="52"/>
      <c r="AW1449" s="52"/>
      <c r="AX1449" s="52"/>
      <c r="AY1449" s="96"/>
      <c r="AZ1449" s="52"/>
    </row>
    <row r="1450" spans="43:52">
      <c r="AQ1450" s="52"/>
      <c r="AR1450" s="52"/>
      <c r="AS1450" s="52"/>
      <c r="AT1450" s="52"/>
      <c r="AU1450" s="52"/>
      <c r="AV1450" s="52"/>
      <c r="AW1450" s="52"/>
      <c r="AX1450" s="52"/>
      <c r="AY1450" s="96"/>
      <c r="AZ1450" s="52"/>
    </row>
    <row r="1451" spans="43:52">
      <c r="AQ1451" s="52"/>
      <c r="AR1451" s="52"/>
      <c r="AS1451" s="52"/>
      <c r="AT1451" s="52"/>
      <c r="AU1451" s="52"/>
      <c r="AV1451" s="52"/>
      <c r="AW1451" s="52"/>
      <c r="AX1451" s="52"/>
      <c r="AY1451" s="96"/>
      <c r="AZ1451" s="52"/>
    </row>
    <row r="1452" spans="43:52">
      <c r="AQ1452" s="52"/>
      <c r="AR1452" s="52"/>
      <c r="AS1452" s="52"/>
      <c r="AT1452" s="52"/>
      <c r="AU1452" s="52"/>
      <c r="AV1452" s="52"/>
      <c r="AW1452" s="52"/>
      <c r="AX1452" s="52"/>
      <c r="AY1452" s="96"/>
      <c r="AZ1452" s="52"/>
    </row>
    <row r="1453" spans="43:52">
      <c r="AQ1453" s="52"/>
      <c r="AR1453" s="52"/>
      <c r="AS1453" s="52"/>
      <c r="AT1453" s="52"/>
      <c r="AU1453" s="52"/>
      <c r="AV1453" s="52"/>
      <c r="AW1453" s="52"/>
      <c r="AX1453" s="52"/>
      <c r="AY1453" s="96"/>
      <c r="AZ1453" s="52"/>
    </row>
    <row r="1454" spans="43:52">
      <c r="AQ1454" s="52"/>
      <c r="AR1454" s="52"/>
      <c r="AS1454" s="52"/>
      <c r="AT1454" s="52"/>
      <c r="AU1454" s="52"/>
      <c r="AV1454" s="52"/>
      <c r="AW1454" s="52"/>
      <c r="AX1454" s="52"/>
      <c r="AY1454" s="96"/>
      <c r="AZ1454" s="52"/>
    </row>
    <row r="1455" spans="43:52">
      <c r="AQ1455" s="52"/>
      <c r="AR1455" s="52"/>
      <c r="AS1455" s="52"/>
      <c r="AT1455" s="52"/>
      <c r="AU1455" s="52"/>
      <c r="AV1455" s="52"/>
      <c r="AW1455" s="52"/>
      <c r="AX1455" s="52"/>
      <c r="AY1455" s="96"/>
      <c r="AZ1455" s="52"/>
    </row>
    <row r="1456" spans="43:52">
      <c r="AQ1456" s="52"/>
      <c r="AR1456" s="52"/>
      <c r="AS1456" s="52"/>
      <c r="AT1456" s="52"/>
      <c r="AU1456" s="52"/>
      <c r="AV1456" s="52"/>
      <c r="AW1456" s="52"/>
      <c r="AX1456" s="52"/>
      <c r="AY1456" s="96"/>
      <c r="AZ1456" s="52"/>
    </row>
    <row r="1457" spans="43:52">
      <c r="AQ1457" s="52"/>
      <c r="AR1457" s="52"/>
      <c r="AS1457" s="52"/>
      <c r="AT1457" s="52"/>
      <c r="AU1457" s="52"/>
      <c r="AV1457" s="52"/>
      <c r="AW1457" s="52"/>
      <c r="AX1457" s="52"/>
      <c r="AY1457" s="96"/>
      <c r="AZ1457" s="52"/>
    </row>
    <row r="1458" spans="43:52">
      <c r="AQ1458" s="52"/>
      <c r="AR1458" s="52"/>
      <c r="AS1458" s="52"/>
      <c r="AT1458" s="52"/>
      <c r="AU1458" s="52"/>
      <c r="AV1458" s="52"/>
      <c r="AW1458" s="52"/>
      <c r="AX1458" s="52"/>
      <c r="AY1458" s="96"/>
      <c r="AZ1458" s="52"/>
    </row>
    <row r="1459" spans="43:52">
      <c r="AQ1459" s="52"/>
      <c r="AR1459" s="52"/>
      <c r="AS1459" s="52"/>
      <c r="AT1459" s="52"/>
      <c r="AU1459" s="52"/>
      <c r="AV1459" s="52"/>
      <c r="AW1459" s="52"/>
      <c r="AX1459" s="52"/>
      <c r="AY1459" s="96"/>
      <c r="AZ1459" s="52"/>
    </row>
    <row r="1460" spans="43:52">
      <c r="AQ1460" s="52"/>
      <c r="AR1460" s="52"/>
      <c r="AS1460" s="52"/>
      <c r="AT1460" s="52"/>
      <c r="AU1460" s="52"/>
      <c r="AV1460" s="52"/>
      <c r="AW1460" s="52"/>
      <c r="AX1460" s="52"/>
      <c r="AY1460" s="96"/>
      <c r="AZ1460" s="52"/>
    </row>
    <row r="1461" spans="43:52">
      <c r="AQ1461" s="52"/>
      <c r="AR1461" s="52"/>
      <c r="AS1461" s="52"/>
      <c r="AT1461" s="52"/>
      <c r="AU1461" s="52"/>
      <c r="AV1461" s="52"/>
      <c r="AW1461" s="52"/>
      <c r="AX1461" s="52"/>
      <c r="AY1461" s="96"/>
      <c r="AZ1461" s="52"/>
    </row>
    <row r="1462" spans="43:52">
      <c r="AQ1462" s="52"/>
      <c r="AR1462" s="52"/>
      <c r="AS1462" s="52"/>
      <c r="AT1462" s="52"/>
      <c r="AU1462" s="52"/>
      <c r="AV1462" s="52"/>
      <c r="AW1462" s="52"/>
      <c r="AX1462" s="52"/>
      <c r="AY1462" s="96"/>
      <c r="AZ1462" s="52"/>
    </row>
    <row r="1463" spans="43:52">
      <c r="AQ1463" s="52"/>
      <c r="AR1463" s="52"/>
      <c r="AS1463" s="52"/>
      <c r="AT1463" s="52"/>
      <c r="AU1463" s="52"/>
      <c r="AV1463" s="52"/>
      <c r="AW1463" s="52"/>
      <c r="AX1463" s="52"/>
      <c r="AY1463" s="96"/>
      <c r="AZ1463" s="52"/>
    </row>
    <row r="1464" spans="43:52">
      <c r="AQ1464" s="52"/>
      <c r="AR1464" s="52"/>
      <c r="AS1464" s="52"/>
      <c r="AT1464" s="52"/>
      <c r="AU1464" s="52"/>
      <c r="AV1464" s="52"/>
      <c r="AW1464" s="52"/>
      <c r="AX1464" s="52"/>
      <c r="AY1464" s="96"/>
      <c r="AZ1464" s="52"/>
    </row>
    <row r="1465" spans="43:52">
      <c r="AQ1465" s="52"/>
      <c r="AR1465" s="52"/>
      <c r="AS1465" s="52"/>
      <c r="AT1465" s="52"/>
      <c r="AU1465" s="52"/>
      <c r="AV1465" s="52"/>
      <c r="AW1465" s="52"/>
      <c r="AX1465" s="52"/>
      <c r="AY1465" s="96"/>
      <c r="AZ1465" s="52"/>
    </row>
    <row r="1466" spans="43:52">
      <c r="AQ1466" s="52"/>
      <c r="AR1466" s="52"/>
      <c r="AS1466" s="52"/>
      <c r="AT1466" s="52"/>
      <c r="AU1466" s="52"/>
      <c r="AV1466" s="52"/>
      <c r="AW1466" s="52"/>
      <c r="AX1466" s="52"/>
      <c r="AY1466" s="96"/>
      <c r="AZ1466" s="52"/>
    </row>
    <row r="1467" spans="43:52">
      <c r="AQ1467" s="52"/>
      <c r="AR1467" s="52"/>
      <c r="AS1467" s="52"/>
      <c r="AT1467" s="52"/>
      <c r="AU1467" s="52"/>
      <c r="AV1467" s="52"/>
      <c r="AW1467" s="52"/>
      <c r="AX1467" s="52"/>
      <c r="AY1467" s="96"/>
      <c r="AZ1467" s="52"/>
    </row>
    <row r="1468" spans="43:52">
      <c r="AQ1468" s="52"/>
      <c r="AR1468" s="52"/>
      <c r="AS1468" s="52"/>
      <c r="AT1468" s="52"/>
      <c r="AU1468" s="52"/>
      <c r="AV1468" s="52"/>
      <c r="AW1468" s="52"/>
      <c r="AX1468" s="52"/>
      <c r="AY1468" s="96"/>
      <c r="AZ1468" s="52"/>
    </row>
    <row r="1469" spans="43:52">
      <c r="AQ1469" s="52"/>
      <c r="AR1469" s="52"/>
      <c r="AS1469" s="52"/>
      <c r="AT1469" s="52"/>
      <c r="AU1469" s="52"/>
      <c r="AV1469" s="52"/>
      <c r="AW1469" s="52"/>
      <c r="AX1469" s="52"/>
      <c r="AY1469" s="96"/>
      <c r="AZ1469" s="52"/>
    </row>
    <row r="1470" spans="43:52">
      <c r="AQ1470" s="52"/>
      <c r="AR1470" s="52"/>
      <c r="AS1470" s="52"/>
      <c r="AT1470" s="52"/>
      <c r="AU1470" s="52"/>
      <c r="AV1470" s="52"/>
      <c r="AW1470" s="52"/>
      <c r="AX1470" s="52"/>
      <c r="AY1470" s="96"/>
      <c r="AZ1470" s="52"/>
    </row>
    <row r="1471" spans="43:52">
      <c r="AQ1471" s="52"/>
      <c r="AR1471" s="52"/>
      <c r="AS1471" s="52"/>
      <c r="AT1471" s="52"/>
      <c r="AU1471" s="52"/>
      <c r="AV1471" s="52"/>
      <c r="AW1471" s="52"/>
      <c r="AX1471" s="52"/>
      <c r="AY1471" s="96"/>
      <c r="AZ1471" s="52"/>
    </row>
    <row r="1472" spans="43:52">
      <c r="AQ1472" s="52"/>
      <c r="AR1472" s="52"/>
      <c r="AS1472" s="52"/>
      <c r="AT1472" s="52"/>
      <c r="AU1472" s="52"/>
      <c r="AV1472" s="52"/>
      <c r="AW1472" s="52"/>
      <c r="AX1472" s="52"/>
      <c r="AY1472" s="96"/>
      <c r="AZ1472" s="52"/>
    </row>
    <row r="1473" spans="43:52">
      <c r="AQ1473" s="52"/>
      <c r="AR1473" s="52"/>
      <c r="AS1473" s="52"/>
      <c r="AT1473" s="52"/>
      <c r="AU1473" s="52"/>
      <c r="AV1473" s="52"/>
      <c r="AW1473" s="52"/>
      <c r="AX1473" s="52"/>
      <c r="AY1473" s="96"/>
      <c r="AZ1473" s="52"/>
    </row>
    <row r="1474" spans="43:52">
      <c r="AQ1474" s="52"/>
      <c r="AR1474" s="52"/>
      <c r="AS1474" s="52"/>
      <c r="AT1474" s="52"/>
      <c r="AU1474" s="52"/>
      <c r="AV1474" s="52"/>
      <c r="AW1474" s="52"/>
      <c r="AX1474" s="52"/>
      <c r="AY1474" s="96"/>
      <c r="AZ1474" s="52"/>
    </row>
    <row r="1475" spans="43:52">
      <c r="AQ1475" s="52"/>
      <c r="AR1475" s="52"/>
      <c r="AS1475" s="52"/>
      <c r="AT1475" s="52"/>
      <c r="AU1475" s="52"/>
      <c r="AV1475" s="52"/>
      <c r="AW1475" s="52"/>
      <c r="AX1475" s="52"/>
      <c r="AY1475" s="96"/>
      <c r="AZ1475" s="52"/>
    </row>
    <row r="1476" spans="43:52">
      <c r="AQ1476" s="52"/>
      <c r="AR1476" s="52"/>
      <c r="AS1476" s="52"/>
      <c r="AT1476" s="52"/>
      <c r="AU1476" s="52"/>
      <c r="AV1476" s="52"/>
      <c r="AW1476" s="52"/>
      <c r="AX1476" s="52"/>
      <c r="AY1476" s="96"/>
      <c r="AZ1476" s="52"/>
    </row>
    <row r="1477" spans="43:52">
      <c r="AQ1477" s="52"/>
      <c r="AR1477" s="52"/>
      <c r="AS1477" s="52"/>
      <c r="AT1477" s="52"/>
      <c r="AU1477" s="52"/>
      <c r="AV1477" s="52"/>
      <c r="AW1477" s="52"/>
      <c r="AX1477" s="52"/>
      <c r="AY1477" s="96"/>
      <c r="AZ1477" s="52"/>
    </row>
    <row r="1478" spans="43:52">
      <c r="AQ1478" s="52"/>
      <c r="AR1478" s="52"/>
      <c r="AS1478" s="52"/>
      <c r="AT1478" s="52"/>
      <c r="AU1478" s="52"/>
      <c r="AV1478" s="52"/>
      <c r="AW1478" s="52"/>
      <c r="AX1478" s="52"/>
      <c r="AY1478" s="96"/>
      <c r="AZ1478" s="52"/>
    </row>
    <row r="1479" spans="43:52">
      <c r="AQ1479" s="52"/>
      <c r="AR1479" s="52"/>
      <c r="AS1479" s="52"/>
      <c r="AT1479" s="52"/>
      <c r="AU1479" s="52"/>
      <c r="AV1479" s="52"/>
      <c r="AW1479" s="52"/>
      <c r="AX1479" s="52"/>
      <c r="AY1479" s="96"/>
      <c r="AZ1479" s="52"/>
    </row>
    <row r="1480" spans="43:52">
      <c r="AQ1480" s="52"/>
      <c r="AR1480" s="52"/>
      <c r="AS1480" s="52"/>
      <c r="AT1480" s="52"/>
      <c r="AU1480" s="52"/>
      <c r="AV1480" s="52"/>
      <c r="AW1480" s="52"/>
      <c r="AX1480" s="52"/>
      <c r="AY1480" s="96"/>
      <c r="AZ1480" s="52"/>
    </row>
    <row r="1481" spans="43:52">
      <c r="AQ1481" s="52"/>
      <c r="AR1481" s="52"/>
      <c r="AS1481" s="52"/>
      <c r="AT1481" s="52"/>
      <c r="AU1481" s="52"/>
      <c r="AV1481" s="52"/>
      <c r="AW1481" s="52"/>
      <c r="AX1481" s="52"/>
      <c r="AY1481" s="96"/>
      <c r="AZ1481" s="52"/>
    </row>
    <row r="1482" spans="43:52">
      <c r="AQ1482" s="52"/>
      <c r="AR1482" s="52"/>
      <c r="AS1482" s="52"/>
      <c r="AT1482" s="52"/>
      <c r="AU1482" s="52"/>
      <c r="AV1482" s="52"/>
      <c r="AW1482" s="52"/>
      <c r="AX1482" s="52"/>
      <c r="AY1482" s="96"/>
      <c r="AZ1482" s="52"/>
    </row>
    <row r="1483" spans="43:52">
      <c r="AQ1483" s="52"/>
      <c r="AR1483" s="52"/>
      <c r="AS1483" s="52"/>
      <c r="AT1483" s="52"/>
      <c r="AU1483" s="52"/>
      <c r="AV1483" s="52"/>
      <c r="AW1483" s="52"/>
      <c r="AX1483" s="52"/>
      <c r="AY1483" s="96"/>
      <c r="AZ1483" s="52"/>
    </row>
    <row r="1484" spans="43:52">
      <c r="AQ1484" s="52"/>
      <c r="AR1484" s="52"/>
      <c r="AS1484" s="52"/>
      <c r="AT1484" s="52"/>
      <c r="AU1484" s="52"/>
      <c r="AV1484" s="52"/>
      <c r="AW1484" s="52"/>
      <c r="AX1484" s="52"/>
      <c r="AY1484" s="96"/>
      <c r="AZ1484" s="52"/>
    </row>
    <row r="1485" spans="43:52">
      <c r="AQ1485" s="52"/>
      <c r="AR1485" s="52"/>
      <c r="AS1485" s="52"/>
      <c r="AT1485" s="52"/>
      <c r="AU1485" s="52"/>
      <c r="AV1485" s="52"/>
      <c r="AW1485" s="52"/>
      <c r="AX1485" s="52"/>
      <c r="AY1485" s="96"/>
      <c r="AZ1485" s="52"/>
    </row>
    <row r="1486" spans="43:52">
      <c r="AQ1486" s="52"/>
      <c r="AR1486" s="52"/>
      <c r="AS1486" s="52"/>
      <c r="AT1486" s="52"/>
      <c r="AU1486" s="52"/>
      <c r="AV1486" s="52"/>
      <c r="AW1486" s="52"/>
      <c r="AX1486" s="52"/>
      <c r="AY1486" s="96"/>
      <c r="AZ1486" s="52"/>
    </row>
    <row r="1487" spans="43:52">
      <c r="AQ1487" s="52"/>
      <c r="AR1487" s="52"/>
      <c r="AS1487" s="52"/>
      <c r="AT1487" s="52"/>
      <c r="AU1487" s="52"/>
      <c r="AV1487" s="52"/>
      <c r="AW1487" s="52"/>
      <c r="AX1487" s="52"/>
      <c r="AY1487" s="96"/>
      <c r="AZ1487" s="52"/>
    </row>
    <row r="1488" spans="43:52">
      <c r="AQ1488" s="52"/>
      <c r="AR1488" s="52"/>
      <c r="AS1488" s="52"/>
      <c r="AT1488" s="52"/>
      <c r="AU1488" s="52"/>
      <c r="AV1488" s="52"/>
      <c r="AW1488" s="52"/>
      <c r="AX1488" s="52"/>
      <c r="AY1488" s="96"/>
      <c r="AZ1488" s="52"/>
    </row>
    <row r="1489" spans="43:52">
      <c r="AQ1489" s="52"/>
      <c r="AR1489" s="52"/>
      <c r="AS1489" s="52"/>
      <c r="AT1489" s="52"/>
      <c r="AU1489" s="52"/>
      <c r="AV1489" s="52"/>
      <c r="AW1489" s="52"/>
      <c r="AX1489" s="52"/>
      <c r="AY1489" s="96"/>
      <c r="AZ1489" s="52"/>
    </row>
    <row r="1490" spans="43:52">
      <c r="AQ1490" s="52"/>
      <c r="AR1490" s="52"/>
      <c r="AS1490" s="52"/>
      <c r="AT1490" s="52"/>
      <c r="AU1490" s="52"/>
      <c r="AV1490" s="52"/>
      <c r="AW1490" s="52"/>
      <c r="AX1490" s="52"/>
      <c r="AY1490" s="96"/>
      <c r="AZ1490" s="52"/>
    </row>
    <row r="1491" spans="43:52">
      <c r="AQ1491" s="52"/>
      <c r="AR1491" s="52"/>
      <c r="AS1491" s="52"/>
      <c r="AT1491" s="52"/>
      <c r="AU1491" s="52"/>
      <c r="AV1491" s="52"/>
      <c r="AW1491" s="52"/>
      <c r="AX1491" s="52"/>
      <c r="AY1491" s="96"/>
      <c r="AZ1491" s="52"/>
    </row>
    <row r="1492" spans="43:52">
      <c r="AQ1492" s="52"/>
      <c r="AR1492" s="52"/>
      <c r="AS1492" s="52"/>
      <c r="AT1492" s="52"/>
      <c r="AU1492" s="52"/>
      <c r="AV1492" s="52"/>
      <c r="AW1492" s="52"/>
      <c r="AX1492" s="52"/>
      <c r="AY1492" s="96"/>
      <c r="AZ1492" s="52"/>
    </row>
    <row r="1493" spans="43:52">
      <c r="AQ1493" s="52"/>
      <c r="AR1493" s="52"/>
      <c r="AS1493" s="52"/>
      <c r="AT1493" s="52"/>
      <c r="AU1493" s="52"/>
      <c r="AV1493" s="52"/>
      <c r="AW1493" s="52"/>
      <c r="AX1493" s="52"/>
      <c r="AY1493" s="96"/>
      <c r="AZ1493" s="52"/>
    </row>
    <row r="1494" spans="43:52">
      <c r="AQ1494" s="52"/>
      <c r="AR1494" s="52"/>
      <c r="AS1494" s="52"/>
      <c r="AT1494" s="52"/>
      <c r="AU1494" s="52"/>
      <c r="AV1494" s="52"/>
      <c r="AW1494" s="52"/>
      <c r="AX1494" s="52"/>
      <c r="AY1494" s="96"/>
      <c r="AZ1494" s="52"/>
    </row>
    <row r="1495" spans="43:52">
      <c r="AQ1495" s="52"/>
      <c r="AR1495" s="52"/>
      <c r="AS1495" s="52"/>
      <c r="AT1495" s="52"/>
      <c r="AU1495" s="52"/>
      <c r="AV1495" s="52"/>
      <c r="AW1495" s="52"/>
      <c r="AX1495" s="52"/>
      <c r="AY1495" s="96"/>
      <c r="AZ1495" s="52"/>
    </row>
    <row r="1496" spans="43:52">
      <c r="AQ1496" s="52"/>
      <c r="AR1496" s="52"/>
      <c r="AS1496" s="52"/>
      <c r="AT1496" s="52"/>
      <c r="AU1496" s="52"/>
      <c r="AV1496" s="52"/>
      <c r="AW1496" s="52"/>
      <c r="AX1496" s="52"/>
      <c r="AY1496" s="96"/>
      <c r="AZ1496" s="52"/>
    </row>
    <row r="1497" spans="43:52">
      <c r="AQ1497" s="52"/>
      <c r="AR1497" s="52"/>
      <c r="AS1497" s="52"/>
      <c r="AT1497" s="52"/>
      <c r="AU1497" s="52"/>
      <c r="AV1497" s="52"/>
      <c r="AW1497" s="52"/>
      <c r="AX1497" s="52"/>
      <c r="AY1497" s="96"/>
      <c r="AZ1497" s="52"/>
    </row>
    <row r="1498" spans="43:52">
      <c r="AQ1498" s="52"/>
      <c r="AR1498" s="52"/>
      <c r="AS1498" s="52"/>
      <c r="AT1498" s="52"/>
      <c r="AU1498" s="52"/>
      <c r="AV1498" s="52"/>
      <c r="AW1498" s="52"/>
      <c r="AX1498" s="52"/>
      <c r="AY1498" s="96"/>
      <c r="AZ1498" s="52"/>
    </row>
    <row r="1499" spans="43:52">
      <c r="AQ1499" s="52"/>
      <c r="AR1499" s="52"/>
      <c r="AS1499" s="52"/>
      <c r="AT1499" s="52"/>
      <c r="AU1499" s="52"/>
      <c r="AV1499" s="52"/>
      <c r="AW1499" s="52"/>
      <c r="AX1499" s="52"/>
      <c r="AY1499" s="96"/>
      <c r="AZ1499" s="52"/>
    </row>
    <row r="1500" spans="43:52">
      <c r="AQ1500" s="52"/>
      <c r="AR1500" s="52"/>
      <c r="AS1500" s="52"/>
      <c r="AT1500" s="52"/>
      <c r="AU1500" s="52"/>
      <c r="AV1500" s="52"/>
      <c r="AW1500" s="52"/>
      <c r="AX1500" s="52"/>
      <c r="AY1500" s="96"/>
      <c r="AZ1500" s="52"/>
    </row>
    <row r="1501" spans="43:52">
      <c r="AQ1501" s="52"/>
      <c r="AR1501" s="52"/>
      <c r="AS1501" s="52"/>
      <c r="AT1501" s="52"/>
      <c r="AU1501" s="52"/>
      <c r="AV1501" s="52"/>
      <c r="AW1501" s="52"/>
      <c r="AX1501" s="52"/>
      <c r="AY1501" s="96"/>
      <c r="AZ1501" s="52"/>
    </row>
    <row r="1502" spans="43:52">
      <c r="AQ1502" s="52"/>
      <c r="AR1502" s="52"/>
      <c r="AS1502" s="52"/>
      <c r="AT1502" s="52"/>
      <c r="AU1502" s="52"/>
      <c r="AV1502" s="52"/>
      <c r="AW1502" s="52"/>
      <c r="AX1502" s="52"/>
      <c r="AY1502" s="96"/>
      <c r="AZ1502" s="52"/>
    </row>
    <row r="1503" spans="43:52">
      <c r="AQ1503" s="52"/>
      <c r="AR1503" s="52"/>
      <c r="AS1503" s="52"/>
      <c r="AT1503" s="52"/>
      <c r="AU1503" s="52"/>
      <c r="AV1503" s="52"/>
      <c r="AW1503" s="52"/>
      <c r="AX1503" s="52"/>
      <c r="AY1503" s="96"/>
      <c r="AZ1503" s="52"/>
    </row>
    <row r="1504" spans="43:52">
      <c r="AQ1504" s="52"/>
      <c r="AR1504" s="52"/>
      <c r="AS1504" s="52"/>
      <c r="AT1504" s="52"/>
      <c r="AU1504" s="52"/>
      <c r="AV1504" s="52"/>
      <c r="AW1504" s="52"/>
      <c r="AX1504" s="52"/>
      <c r="AY1504" s="96"/>
      <c r="AZ1504" s="52"/>
    </row>
    <row r="1505" spans="43:52">
      <c r="AQ1505" s="52"/>
      <c r="AR1505" s="52"/>
      <c r="AS1505" s="52"/>
      <c r="AT1505" s="52"/>
      <c r="AU1505" s="52"/>
      <c r="AV1505" s="52"/>
      <c r="AW1505" s="52"/>
      <c r="AX1505" s="52"/>
      <c r="AY1505" s="96"/>
      <c r="AZ1505" s="52"/>
    </row>
    <row r="1506" spans="43:52">
      <c r="AQ1506" s="52"/>
      <c r="AR1506" s="52"/>
      <c r="AS1506" s="52"/>
      <c r="AT1506" s="52"/>
      <c r="AU1506" s="52"/>
      <c r="AV1506" s="52"/>
      <c r="AW1506" s="52"/>
      <c r="AX1506" s="52"/>
      <c r="AY1506" s="96"/>
      <c r="AZ1506" s="52"/>
    </row>
    <row r="1507" spans="43:52">
      <c r="AQ1507" s="52"/>
      <c r="AR1507" s="52"/>
      <c r="AS1507" s="52"/>
      <c r="AT1507" s="52"/>
      <c r="AU1507" s="52"/>
      <c r="AV1507" s="52"/>
      <c r="AW1507" s="52"/>
      <c r="AX1507" s="52"/>
      <c r="AY1507" s="96"/>
      <c r="AZ1507" s="52"/>
    </row>
    <row r="1508" spans="43:52">
      <c r="AQ1508" s="52"/>
      <c r="AR1508" s="52"/>
      <c r="AS1508" s="52"/>
      <c r="AT1508" s="52"/>
      <c r="AU1508" s="52"/>
      <c r="AV1508" s="52"/>
      <c r="AW1508" s="52"/>
      <c r="AX1508" s="52"/>
      <c r="AY1508" s="96"/>
      <c r="AZ1508" s="52"/>
    </row>
    <row r="1509" spans="43:52">
      <c r="AQ1509" s="52"/>
      <c r="AR1509" s="52"/>
      <c r="AS1509" s="52"/>
      <c r="AT1509" s="52"/>
      <c r="AU1509" s="52"/>
      <c r="AV1509" s="52"/>
      <c r="AW1509" s="52"/>
      <c r="AX1509" s="52"/>
      <c r="AY1509" s="96"/>
      <c r="AZ1509" s="52"/>
    </row>
    <row r="1510" spans="43:52">
      <c r="AQ1510" s="52"/>
      <c r="AR1510" s="52"/>
      <c r="AS1510" s="52"/>
      <c r="AT1510" s="52"/>
      <c r="AU1510" s="52"/>
      <c r="AV1510" s="52"/>
      <c r="AW1510" s="52"/>
      <c r="AX1510" s="52"/>
      <c r="AY1510" s="96"/>
      <c r="AZ1510" s="52"/>
    </row>
    <row r="1511" spans="43:52">
      <c r="AQ1511" s="52"/>
      <c r="AR1511" s="52"/>
      <c r="AS1511" s="52"/>
      <c r="AT1511" s="52"/>
      <c r="AU1511" s="52"/>
      <c r="AV1511" s="52"/>
      <c r="AW1511" s="52"/>
      <c r="AX1511" s="52"/>
      <c r="AY1511" s="96"/>
      <c r="AZ1511" s="52"/>
    </row>
    <row r="1512" spans="43:52">
      <c r="AQ1512" s="52"/>
      <c r="AR1512" s="52"/>
      <c r="AS1512" s="52"/>
      <c r="AT1512" s="52"/>
      <c r="AU1512" s="52"/>
      <c r="AV1512" s="52"/>
      <c r="AW1512" s="52"/>
      <c r="AX1512" s="52"/>
      <c r="AY1512" s="96"/>
      <c r="AZ1512" s="52"/>
    </row>
    <row r="1513" spans="43:52">
      <c r="AQ1513" s="52"/>
      <c r="AR1513" s="52"/>
      <c r="AS1513" s="52"/>
      <c r="AT1513" s="52"/>
      <c r="AU1513" s="52"/>
      <c r="AV1513" s="52"/>
      <c r="AW1513" s="52"/>
      <c r="AX1513" s="52"/>
      <c r="AY1513" s="96"/>
      <c r="AZ1513" s="52"/>
    </row>
    <row r="1514" spans="43:52">
      <c r="AQ1514" s="52"/>
      <c r="AR1514" s="52"/>
      <c r="AS1514" s="52"/>
      <c r="AT1514" s="52"/>
      <c r="AU1514" s="52"/>
      <c r="AV1514" s="52"/>
      <c r="AW1514" s="52"/>
      <c r="AX1514" s="52"/>
      <c r="AY1514" s="96"/>
      <c r="AZ1514" s="52"/>
    </row>
    <row r="1515" spans="43:52">
      <c r="AQ1515" s="52"/>
      <c r="AR1515" s="52"/>
      <c r="AS1515" s="52"/>
      <c r="AT1515" s="52"/>
      <c r="AU1515" s="52"/>
      <c r="AV1515" s="52"/>
      <c r="AW1515" s="52"/>
      <c r="AX1515" s="52"/>
      <c r="AY1515" s="96"/>
      <c r="AZ1515" s="52"/>
    </row>
    <row r="1516" spans="43:52">
      <c r="AQ1516" s="52"/>
      <c r="AR1516" s="52"/>
      <c r="AS1516" s="52"/>
      <c r="AT1516" s="52"/>
      <c r="AU1516" s="52"/>
      <c r="AV1516" s="52"/>
      <c r="AW1516" s="52"/>
      <c r="AX1516" s="52"/>
      <c r="AY1516" s="96"/>
      <c r="AZ1516" s="52"/>
    </row>
    <row r="1517" spans="43:52">
      <c r="AQ1517" s="52"/>
      <c r="AR1517" s="52"/>
      <c r="AS1517" s="52"/>
      <c r="AT1517" s="52"/>
      <c r="AU1517" s="52"/>
      <c r="AV1517" s="52"/>
      <c r="AW1517" s="52"/>
      <c r="AX1517" s="52"/>
      <c r="AY1517" s="96"/>
      <c r="AZ1517" s="52"/>
    </row>
    <row r="1518" spans="43:52">
      <c r="AQ1518" s="52"/>
      <c r="AR1518" s="52"/>
      <c r="AS1518" s="52"/>
      <c r="AT1518" s="52"/>
      <c r="AU1518" s="52"/>
      <c r="AV1518" s="52"/>
      <c r="AW1518" s="52"/>
      <c r="AX1518" s="52"/>
      <c r="AY1518" s="96"/>
      <c r="AZ1518" s="52"/>
    </row>
    <row r="1519" spans="43:52">
      <c r="AQ1519" s="52"/>
      <c r="AR1519" s="52"/>
      <c r="AS1519" s="52"/>
      <c r="AT1519" s="52"/>
      <c r="AU1519" s="52"/>
      <c r="AV1519" s="52"/>
      <c r="AW1519" s="52"/>
      <c r="AX1519" s="52"/>
      <c r="AY1519" s="96"/>
      <c r="AZ1519" s="52"/>
    </row>
    <row r="1520" spans="43:52">
      <c r="AQ1520" s="52"/>
      <c r="AR1520" s="52"/>
      <c r="AS1520" s="52"/>
      <c r="AT1520" s="52"/>
      <c r="AU1520" s="52"/>
      <c r="AV1520" s="52"/>
      <c r="AW1520" s="52"/>
      <c r="AX1520" s="52"/>
      <c r="AY1520" s="96"/>
      <c r="AZ1520" s="52"/>
    </row>
    <row r="1521" spans="43:52">
      <c r="AQ1521" s="52"/>
      <c r="AR1521" s="52"/>
      <c r="AS1521" s="52"/>
      <c r="AT1521" s="52"/>
      <c r="AU1521" s="52"/>
      <c r="AV1521" s="52"/>
      <c r="AW1521" s="52"/>
      <c r="AX1521" s="52"/>
      <c r="AY1521" s="96"/>
      <c r="AZ1521" s="52"/>
    </row>
    <row r="1522" spans="43:52">
      <c r="AQ1522" s="52"/>
      <c r="AR1522" s="52"/>
      <c r="AS1522" s="52"/>
      <c r="AT1522" s="52"/>
      <c r="AU1522" s="52"/>
      <c r="AV1522" s="52"/>
      <c r="AW1522" s="52"/>
      <c r="AX1522" s="52"/>
      <c r="AY1522" s="96"/>
      <c r="AZ1522" s="52"/>
    </row>
    <row r="1523" spans="43:52">
      <c r="AQ1523" s="52"/>
      <c r="AR1523" s="52"/>
      <c r="AS1523" s="52"/>
      <c r="AT1523" s="52"/>
      <c r="AU1523" s="52"/>
      <c r="AV1523" s="52"/>
      <c r="AW1523" s="52"/>
      <c r="AX1523" s="52"/>
      <c r="AY1523" s="96"/>
      <c r="AZ1523" s="52"/>
    </row>
    <row r="1524" spans="43:52">
      <c r="AQ1524" s="52"/>
      <c r="AR1524" s="52"/>
      <c r="AS1524" s="52"/>
      <c r="AT1524" s="52"/>
      <c r="AU1524" s="52"/>
      <c r="AV1524" s="52"/>
      <c r="AW1524" s="52"/>
      <c r="AX1524" s="52"/>
      <c r="AY1524" s="96"/>
      <c r="AZ1524" s="52"/>
    </row>
    <row r="1525" spans="43:52">
      <c r="AQ1525" s="52"/>
      <c r="AR1525" s="52"/>
      <c r="AS1525" s="52"/>
      <c r="AT1525" s="52"/>
      <c r="AU1525" s="52"/>
      <c r="AV1525" s="52"/>
      <c r="AW1525" s="52"/>
      <c r="AX1525" s="52"/>
      <c r="AY1525" s="96"/>
      <c r="AZ1525" s="52"/>
    </row>
    <row r="1526" spans="43:52">
      <c r="AQ1526" s="52"/>
      <c r="AR1526" s="52"/>
      <c r="AS1526" s="52"/>
      <c r="AT1526" s="52"/>
      <c r="AU1526" s="52"/>
      <c r="AV1526" s="52"/>
      <c r="AW1526" s="52"/>
      <c r="AX1526" s="52"/>
      <c r="AY1526" s="96"/>
      <c r="AZ1526" s="52"/>
    </row>
    <row r="1527" spans="43:52">
      <c r="AQ1527" s="52"/>
      <c r="AR1527" s="52"/>
      <c r="AS1527" s="52"/>
      <c r="AT1527" s="52"/>
      <c r="AU1527" s="52"/>
      <c r="AV1527" s="52"/>
      <c r="AW1527" s="52"/>
      <c r="AX1527" s="52"/>
      <c r="AY1527" s="96"/>
      <c r="AZ1527" s="52"/>
    </row>
    <row r="1528" spans="43:52">
      <c r="AQ1528" s="52"/>
      <c r="AR1528" s="52"/>
      <c r="AS1528" s="52"/>
      <c r="AT1528" s="52"/>
      <c r="AU1528" s="52"/>
      <c r="AV1528" s="52"/>
      <c r="AW1528" s="52"/>
      <c r="AX1528" s="52"/>
      <c r="AY1528" s="96"/>
      <c r="AZ1528" s="52"/>
    </row>
    <row r="1529" spans="43:52">
      <c r="AQ1529" s="52"/>
      <c r="AR1529" s="52"/>
      <c r="AS1529" s="52"/>
      <c r="AT1529" s="52"/>
      <c r="AU1529" s="52"/>
      <c r="AV1529" s="52"/>
      <c r="AW1529" s="52"/>
      <c r="AX1529" s="52"/>
      <c r="AY1529" s="96"/>
      <c r="AZ1529" s="52"/>
    </row>
    <row r="1530" spans="43:52">
      <c r="AQ1530" s="52"/>
      <c r="AR1530" s="52"/>
      <c r="AS1530" s="52"/>
      <c r="AT1530" s="52"/>
      <c r="AU1530" s="52"/>
      <c r="AV1530" s="52"/>
      <c r="AW1530" s="52"/>
      <c r="AX1530" s="52"/>
      <c r="AY1530" s="96"/>
      <c r="AZ1530" s="52"/>
    </row>
    <row r="1531" spans="43:52">
      <c r="AQ1531" s="52"/>
      <c r="AR1531" s="52"/>
      <c r="AS1531" s="52"/>
      <c r="AT1531" s="52"/>
      <c r="AU1531" s="52"/>
      <c r="AV1531" s="52"/>
      <c r="AW1531" s="52"/>
      <c r="AX1531" s="52"/>
      <c r="AY1531" s="96"/>
      <c r="AZ1531" s="52"/>
    </row>
    <row r="1532" spans="43:52">
      <c r="AQ1532" s="52"/>
      <c r="AR1532" s="52"/>
      <c r="AS1532" s="52"/>
      <c r="AT1532" s="52"/>
      <c r="AU1532" s="52"/>
      <c r="AV1532" s="52"/>
      <c r="AW1532" s="52"/>
      <c r="AX1532" s="52"/>
      <c r="AY1532" s="96"/>
      <c r="AZ1532" s="52"/>
    </row>
    <row r="1533" spans="43:52">
      <c r="AQ1533" s="52"/>
      <c r="AR1533" s="52"/>
      <c r="AS1533" s="52"/>
      <c r="AT1533" s="52"/>
      <c r="AU1533" s="52"/>
      <c r="AV1533" s="52"/>
      <c r="AW1533" s="52"/>
      <c r="AX1533" s="52"/>
      <c r="AY1533" s="96"/>
      <c r="AZ1533" s="52"/>
    </row>
    <row r="1534" spans="43:52">
      <c r="AQ1534" s="52"/>
      <c r="AR1534" s="52"/>
      <c r="AS1534" s="52"/>
      <c r="AT1534" s="52"/>
      <c r="AU1534" s="52"/>
      <c r="AV1534" s="52"/>
      <c r="AW1534" s="52"/>
      <c r="AX1534" s="52"/>
      <c r="AY1534" s="96"/>
      <c r="AZ1534" s="52"/>
    </row>
    <row r="1535" spans="43:52">
      <c r="AQ1535" s="52"/>
      <c r="AR1535" s="52"/>
      <c r="AS1535" s="52"/>
      <c r="AT1535" s="52"/>
      <c r="AU1535" s="52"/>
      <c r="AV1535" s="52"/>
      <c r="AW1535" s="52"/>
      <c r="AX1535" s="52"/>
      <c r="AY1535" s="96"/>
      <c r="AZ1535" s="52"/>
    </row>
    <row r="1536" spans="43:52">
      <c r="AQ1536" s="52"/>
      <c r="AR1536" s="52"/>
      <c r="AS1536" s="52"/>
      <c r="AT1536" s="52"/>
      <c r="AU1536" s="52"/>
      <c r="AV1536" s="52"/>
      <c r="AW1536" s="52"/>
      <c r="AX1536" s="52"/>
      <c r="AY1536" s="96"/>
      <c r="AZ1536" s="52"/>
    </row>
    <row r="1537" spans="43:52">
      <c r="AQ1537" s="52"/>
      <c r="AR1537" s="52"/>
      <c r="AS1537" s="52"/>
      <c r="AT1537" s="52"/>
      <c r="AU1537" s="52"/>
      <c r="AV1537" s="52"/>
      <c r="AW1537" s="52"/>
      <c r="AX1537" s="52"/>
      <c r="AY1537" s="96"/>
      <c r="AZ1537" s="52"/>
    </row>
    <row r="1538" spans="43:52">
      <c r="AQ1538" s="52"/>
      <c r="AR1538" s="52"/>
      <c r="AS1538" s="52"/>
      <c r="AT1538" s="52"/>
      <c r="AU1538" s="52"/>
      <c r="AV1538" s="52"/>
      <c r="AW1538" s="52"/>
      <c r="AX1538" s="52"/>
      <c r="AY1538" s="96"/>
      <c r="AZ1538" s="52"/>
    </row>
    <row r="1539" spans="43:52">
      <c r="AQ1539" s="52"/>
      <c r="AR1539" s="52"/>
      <c r="AS1539" s="52"/>
      <c r="AT1539" s="52"/>
      <c r="AU1539" s="52"/>
      <c r="AV1539" s="52"/>
      <c r="AW1539" s="52"/>
      <c r="AX1539" s="52"/>
      <c r="AY1539" s="96"/>
      <c r="AZ1539" s="52"/>
    </row>
    <row r="1540" spans="43:52">
      <c r="AQ1540" s="52"/>
      <c r="AR1540" s="52"/>
      <c r="AS1540" s="52"/>
      <c r="AT1540" s="52"/>
      <c r="AU1540" s="52"/>
      <c r="AV1540" s="52"/>
      <c r="AW1540" s="52"/>
      <c r="AX1540" s="52"/>
      <c r="AY1540" s="96"/>
      <c r="AZ1540" s="52"/>
    </row>
    <row r="1541" spans="43:52">
      <c r="AQ1541" s="52"/>
      <c r="AR1541" s="52"/>
      <c r="AS1541" s="52"/>
      <c r="AT1541" s="52"/>
      <c r="AU1541" s="52"/>
      <c r="AV1541" s="52"/>
      <c r="AW1541" s="52"/>
      <c r="AX1541" s="52"/>
      <c r="AY1541" s="96"/>
      <c r="AZ1541" s="52"/>
    </row>
    <row r="1542" spans="43:52">
      <c r="AQ1542" s="52"/>
      <c r="AR1542" s="52"/>
      <c r="AS1542" s="52"/>
      <c r="AT1542" s="52"/>
      <c r="AU1542" s="52"/>
      <c r="AV1542" s="52"/>
      <c r="AW1542" s="52"/>
      <c r="AX1542" s="52"/>
      <c r="AY1542" s="96"/>
      <c r="AZ1542" s="52"/>
    </row>
    <row r="1543" spans="43:52">
      <c r="AQ1543" s="52"/>
      <c r="AR1543" s="52"/>
      <c r="AS1543" s="52"/>
      <c r="AT1543" s="52"/>
      <c r="AU1543" s="52"/>
      <c r="AV1543" s="52"/>
      <c r="AW1543" s="52"/>
      <c r="AX1543" s="52"/>
      <c r="AY1543" s="96"/>
      <c r="AZ1543" s="52"/>
    </row>
    <row r="1544" spans="43:52">
      <c r="AQ1544" s="52"/>
      <c r="AR1544" s="52"/>
      <c r="AS1544" s="52"/>
      <c r="AT1544" s="52"/>
      <c r="AU1544" s="52"/>
      <c r="AV1544" s="52"/>
      <c r="AW1544" s="52"/>
      <c r="AX1544" s="52"/>
      <c r="AY1544" s="96"/>
      <c r="AZ1544" s="52"/>
    </row>
    <row r="1545" spans="43:52">
      <c r="AQ1545" s="52"/>
      <c r="AR1545" s="52"/>
      <c r="AS1545" s="52"/>
      <c r="AT1545" s="52"/>
      <c r="AU1545" s="52"/>
      <c r="AV1545" s="52"/>
      <c r="AW1545" s="52"/>
      <c r="AX1545" s="52"/>
      <c r="AY1545" s="96"/>
      <c r="AZ1545" s="52"/>
    </row>
    <row r="1546" spans="43:52">
      <c r="AQ1546" s="52"/>
      <c r="AR1546" s="52"/>
      <c r="AS1546" s="52"/>
      <c r="AT1546" s="52"/>
      <c r="AU1546" s="52"/>
      <c r="AV1546" s="52"/>
      <c r="AW1546" s="52"/>
      <c r="AX1546" s="52"/>
      <c r="AY1546" s="96"/>
      <c r="AZ1546" s="52"/>
    </row>
    <row r="1547" spans="43:52">
      <c r="AQ1547" s="52"/>
      <c r="AR1547" s="52"/>
      <c r="AS1547" s="52"/>
      <c r="AT1547" s="52"/>
      <c r="AU1547" s="52"/>
      <c r="AV1547" s="52"/>
      <c r="AW1547" s="52"/>
      <c r="AX1547" s="52"/>
      <c r="AY1547" s="96"/>
      <c r="AZ1547" s="52"/>
    </row>
    <row r="1548" spans="43:52">
      <c r="AQ1548" s="52"/>
      <c r="AR1548" s="52"/>
      <c r="AS1548" s="52"/>
      <c r="AT1548" s="52"/>
      <c r="AU1548" s="52"/>
      <c r="AV1548" s="52"/>
      <c r="AW1548" s="52"/>
      <c r="AX1548" s="52"/>
      <c r="AY1548" s="96"/>
      <c r="AZ1548" s="52"/>
    </row>
    <row r="1549" spans="43:52">
      <c r="AQ1549" s="52"/>
      <c r="AR1549" s="52"/>
      <c r="AS1549" s="52"/>
      <c r="AT1549" s="52"/>
      <c r="AU1549" s="52"/>
      <c r="AV1549" s="52"/>
      <c r="AW1549" s="52"/>
      <c r="AX1549" s="52"/>
      <c r="AY1549" s="96"/>
      <c r="AZ1549" s="52"/>
    </row>
    <row r="1550" spans="43:52">
      <c r="AQ1550" s="52"/>
      <c r="AR1550" s="52"/>
      <c r="AS1550" s="52"/>
      <c r="AT1550" s="52"/>
      <c r="AU1550" s="52"/>
      <c r="AV1550" s="52"/>
      <c r="AW1550" s="52"/>
      <c r="AX1550" s="52"/>
      <c r="AY1550" s="96"/>
      <c r="AZ1550" s="52"/>
    </row>
    <row r="1551" spans="43:52">
      <c r="AQ1551" s="52"/>
      <c r="AR1551" s="52"/>
      <c r="AS1551" s="52"/>
      <c r="AT1551" s="52"/>
      <c r="AU1551" s="52"/>
      <c r="AV1551" s="52"/>
      <c r="AW1551" s="52"/>
      <c r="AX1551" s="52"/>
      <c r="AY1551" s="96"/>
      <c r="AZ1551" s="52"/>
    </row>
    <row r="1552" spans="43:52">
      <c r="AQ1552" s="52"/>
      <c r="AR1552" s="52"/>
      <c r="AS1552" s="52"/>
      <c r="AT1552" s="52"/>
      <c r="AU1552" s="52"/>
      <c r="AV1552" s="52"/>
      <c r="AW1552" s="52"/>
      <c r="AX1552" s="52"/>
      <c r="AY1552" s="96"/>
      <c r="AZ1552" s="52"/>
    </row>
    <row r="1553" spans="43:52">
      <c r="AQ1553" s="52"/>
      <c r="AR1553" s="52"/>
      <c r="AS1553" s="52"/>
      <c r="AT1553" s="52"/>
      <c r="AU1553" s="52"/>
      <c r="AV1553" s="52"/>
      <c r="AW1553" s="52"/>
      <c r="AX1553" s="52"/>
      <c r="AY1553" s="96"/>
      <c r="AZ1553" s="52"/>
    </row>
    <row r="1554" spans="43:52">
      <c r="AQ1554" s="52"/>
      <c r="AR1554" s="52"/>
      <c r="AS1554" s="52"/>
      <c r="AT1554" s="52"/>
      <c r="AU1554" s="52"/>
      <c r="AV1554" s="52"/>
      <c r="AW1554" s="52"/>
      <c r="AX1554" s="52"/>
      <c r="AY1554" s="96"/>
      <c r="AZ1554" s="52"/>
    </row>
    <row r="1555" spans="43:52">
      <c r="AQ1555" s="52"/>
      <c r="AR1555" s="52"/>
      <c r="AS1555" s="52"/>
      <c r="AT1555" s="52"/>
      <c r="AU1555" s="52"/>
      <c r="AV1555" s="52"/>
      <c r="AW1555" s="52"/>
      <c r="AX1555" s="52"/>
      <c r="AY1555" s="96"/>
      <c r="AZ1555" s="52"/>
    </row>
    <row r="1556" spans="43:52">
      <c r="AQ1556" s="52"/>
      <c r="AR1556" s="52"/>
      <c r="AS1556" s="52"/>
      <c r="AT1556" s="52"/>
      <c r="AU1556" s="52"/>
      <c r="AV1556" s="52"/>
      <c r="AW1556" s="52"/>
      <c r="AX1556" s="52"/>
      <c r="AY1556" s="96"/>
      <c r="AZ1556" s="52"/>
    </row>
    <row r="1557" spans="43:52">
      <c r="AQ1557" s="52"/>
      <c r="AR1557" s="52"/>
      <c r="AS1557" s="52"/>
      <c r="AT1557" s="52"/>
      <c r="AU1557" s="52"/>
      <c r="AV1557" s="52"/>
      <c r="AW1557" s="52"/>
      <c r="AX1557" s="52"/>
      <c r="AY1557" s="96"/>
      <c r="AZ1557" s="52"/>
    </row>
    <row r="1558" spans="43:52">
      <c r="AQ1558" s="52"/>
      <c r="AR1558" s="52"/>
      <c r="AS1558" s="52"/>
      <c r="AT1558" s="52"/>
      <c r="AU1558" s="52"/>
      <c r="AV1558" s="52"/>
      <c r="AW1558" s="52"/>
      <c r="AX1558" s="52"/>
      <c r="AY1558" s="96"/>
      <c r="AZ1558" s="52"/>
    </row>
    <row r="1559" spans="43:52">
      <c r="AQ1559" s="52"/>
      <c r="AR1559" s="52"/>
      <c r="AS1559" s="52"/>
      <c r="AT1559" s="52"/>
      <c r="AU1559" s="52"/>
      <c r="AV1559" s="52"/>
      <c r="AW1559" s="52"/>
      <c r="AX1559" s="52"/>
      <c r="AY1559" s="96"/>
      <c r="AZ1559" s="52"/>
    </row>
    <row r="1560" spans="43:52">
      <c r="AQ1560" s="52"/>
      <c r="AR1560" s="52"/>
      <c r="AS1560" s="52"/>
      <c r="AT1560" s="52"/>
      <c r="AU1560" s="52"/>
      <c r="AV1560" s="52"/>
      <c r="AW1560" s="52"/>
      <c r="AX1560" s="52"/>
      <c r="AY1560" s="96"/>
      <c r="AZ1560" s="52"/>
    </row>
    <row r="1561" spans="43:52">
      <c r="AQ1561" s="52"/>
      <c r="AR1561" s="52"/>
      <c r="AS1561" s="52"/>
      <c r="AT1561" s="52"/>
      <c r="AU1561" s="52"/>
      <c r="AV1561" s="52"/>
      <c r="AW1561" s="52"/>
      <c r="AX1561" s="52"/>
      <c r="AY1561" s="96"/>
      <c r="AZ1561" s="52"/>
    </row>
    <row r="1562" spans="43:52">
      <c r="AQ1562" s="52"/>
      <c r="AR1562" s="52"/>
      <c r="AS1562" s="52"/>
      <c r="AT1562" s="52"/>
      <c r="AU1562" s="52"/>
      <c r="AV1562" s="52"/>
      <c r="AW1562" s="52"/>
      <c r="AX1562" s="52"/>
      <c r="AY1562" s="96"/>
      <c r="AZ1562" s="52"/>
    </row>
    <row r="1563" spans="43:52">
      <c r="AQ1563" s="52"/>
      <c r="AR1563" s="52"/>
      <c r="AS1563" s="52"/>
      <c r="AT1563" s="52"/>
      <c r="AU1563" s="52"/>
      <c r="AV1563" s="52"/>
      <c r="AW1563" s="52"/>
      <c r="AX1563" s="52"/>
      <c r="AY1563" s="96"/>
      <c r="AZ1563" s="52"/>
    </row>
    <row r="1564" spans="43:52">
      <c r="AQ1564" s="52"/>
      <c r="AR1564" s="52"/>
      <c r="AS1564" s="52"/>
      <c r="AT1564" s="52"/>
      <c r="AU1564" s="52"/>
      <c r="AV1564" s="52"/>
      <c r="AW1564" s="52"/>
      <c r="AX1564" s="52"/>
      <c r="AY1564" s="96"/>
      <c r="AZ1564" s="52"/>
    </row>
    <row r="1565" spans="43:52">
      <c r="AQ1565" s="52"/>
      <c r="AR1565" s="52"/>
      <c r="AS1565" s="52"/>
      <c r="AT1565" s="52"/>
      <c r="AU1565" s="52"/>
      <c r="AV1565" s="52"/>
      <c r="AW1565" s="52"/>
      <c r="AX1565" s="52"/>
      <c r="AY1565" s="96"/>
      <c r="AZ1565" s="52"/>
    </row>
    <row r="1566" spans="43:52">
      <c r="AQ1566" s="52"/>
      <c r="AR1566" s="52"/>
      <c r="AS1566" s="52"/>
      <c r="AT1566" s="52"/>
      <c r="AU1566" s="52"/>
      <c r="AV1566" s="52"/>
      <c r="AW1566" s="52"/>
      <c r="AX1566" s="52"/>
      <c r="AY1566" s="96"/>
      <c r="AZ1566" s="52"/>
    </row>
    <row r="1567" spans="43:52">
      <c r="AQ1567" s="52"/>
      <c r="AR1567" s="52"/>
      <c r="AS1567" s="52"/>
      <c r="AT1567" s="52"/>
      <c r="AU1567" s="52"/>
      <c r="AV1567" s="52"/>
      <c r="AW1567" s="52"/>
      <c r="AX1567" s="52"/>
      <c r="AY1567" s="96"/>
      <c r="AZ1567" s="52"/>
    </row>
    <row r="1568" spans="43:52">
      <c r="AQ1568" s="52"/>
      <c r="AR1568" s="52"/>
      <c r="AS1568" s="52"/>
      <c r="AT1568" s="52"/>
      <c r="AU1568" s="52"/>
      <c r="AV1568" s="52"/>
      <c r="AW1568" s="52"/>
      <c r="AX1568" s="52"/>
      <c r="AY1568" s="96"/>
      <c r="AZ1568" s="52"/>
    </row>
    <row r="1569" spans="43:52">
      <c r="AQ1569" s="52"/>
      <c r="AR1569" s="52"/>
      <c r="AS1569" s="52"/>
      <c r="AT1569" s="52"/>
      <c r="AU1569" s="52"/>
      <c r="AV1569" s="52"/>
      <c r="AW1569" s="52"/>
      <c r="AX1569" s="52"/>
      <c r="AY1569" s="96"/>
      <c r="AZ1569" s="52"/>
    </row>
    <row r="1570" spans="43:52">
      <c r="AQ1570" s="52"/>
      <c r="AR1570" s="52"/>
      <c r="AS1570" s="52"/>
      <c r="AT1570" s="52"/>
      <c r="AU1570" s="52"/>
      <c r="AV1570" s="52"/>
      <c r="AW1570" s="52"/>
      <c r="AX1570" s="52"/>
      <c r="AY1570" s="96"/>
      <c r="AZ1570" s="52"/>
    </row>
    <row r="1571" spans="43:52">
      <c r="AQ1571" s="52"/>
      <c r="AR1571" s="52"/>
      <c r="AS1571" s="52"/>
      <c r="AT1571" s="52"/>
      <c r="AU1571" s="52"/>
      <c r="AV1571" s="52"/>
      <c r="AW1571" s="52"/>
      <c r="AX1571" s="52"/>
      <c r="AY1571" s="96"/>
      <c r="AZ1571" s="52"/>
    </row>
    <row r="1572" spans="43:52">
      <c r="AQ1572" s="52"/>
      <c r="AR1572" s="52"/>
      <c r="AS1572" s="52"/>
      <c r="AT1572" s="52"/>
      <c r="AU1572" s="52"/>
      <c r="AV1572" s="52"/>
      <c r="AW1572" s="52"/>
      <c r="AX1572" s="52"/>
      <c r="AY1572" s="96"/>
      <c r="AZ1572" s="52"/>
    </row>
    <row r="1573" spans="43:52">
      <c r="AQ1573" s="52"/>
      <c r="AR1573" s="52"/>
      <c r="AS1573" s="52"/>
      <c r="AT1573" s="52"/>
      <c r="AU1573" s="52"/>
      <c r="AV1573" s="52"/>
      <c r="AW1573" s="52"/>
      <c r="AX1573" s="52"/>
      <c r="AY1573" s="96"/>
      <c r="AZ1573" s="52"/>
    </row>
    <row r="1574" spans="43:52">
      <c r="AQ1574" s="52"/>
      <c r="AR1574" s="52"/>
      <c r="AS1574" s="52"/>
      <c r="AT1574" s="52"/>
      <c r="AU1574" s="52"/>
      <c r="AV1574" s="52"/>
      <c r="AW1574" s="52"/>
      <c r="AX1574" s="52"/>
      <c r="AY1574" s="96"/>
      <c r="AZ1574" s="52"/>
    </row>
    <row r="1575" spans="43:52">
      <c r="AQ1575" s="52"/>
      <c r="AR1575" s="52"/>
      <c r="AS1575" s="52"/>
      <c r="AT1575" s="52"/>
      <c r="AU1575" s="52"/>
      <c r="AV1575" s="52"/>
      <c r="AW1575" s="52"/>
      <c r="AX1575" s="52"/>
      <c r="AY1575" s="96"/>
      <c r="AZ1575" s="52"/>
    </row>
    <row r="1576" spans="43:52">
      <c r="AQ1576" s="52"/>
      <c r="AR1576" s="52"/>
      <c r="AS1576" s="52"/>
      <c r="AT1576" s="52"/>
      <c r="AU1576" s="52"/>
      <c r="AV1576" s="52"/>
      <c r="AW1576" s="52"/>
      <c r="AX1576" s="52"/>
      <c r="AY1576" s="96"/>
      <c r="AZ1576" s="52"/>
    </row>
    <row r="1577" spans="43:52">
      <c r="AQ1577" s="52"/>
      <c r="AR1577" s="52"/>
      <c r="AS1577" s="52"/>
      <c r="AT1577" s="52"/>
      <c r="AU1577" s="52"/>
      <c r="AV1577" s="52"/>
      <c r="AW1577" s="52"/>
      <c r="AX1577" s="52"/>
      <c r="AY1577" s="96"/>
      <c r="AZ1577" s="52"/>
    </row>
    <row r="1578" spans="43:52">
      <c r="AQ1578" s="52"/>
      <c r="AR1578" s="52"/>
      <c r="AS1578" s="52"/>
      <c r="AT1578" s="52"/>
      <c r="AU1578" s="52"/>
      <c r="AV1578" s="52"/>
      <c r="AW1578" s="52"/>
      <c r="AX1578" s="52"/>
      <c r="AY1578" s="96"/>
      <c r="AZ1578" s="52"/>
    </row>
    <row r="1579" spans="43:52">
      <c r="AQ1579" s="52"/>
      <c r="AR1579" s="52"/>
      <c r="AS1579" s="52"/>
      <c r="AT1579" s="52"/>
      <c r="AU1579" s="52"/>
      <c r="AV1579" s="52"/>
      <c r="AW1579" s="52"/>
      <c r="AX1579" s="52"/>
      <c r="AY1579" s="96"/>
      <c r="AZ1579" s="52"/>
    </row>
    <row r="1580" spans="43:52">
      <c r="AQ1580" s="52"/>
      <c r="AR1580" s="52"/>
      <c r="AS1580" s="52"/>
      <c r="AT1580" s="52"/>
      <c r="AU1580" s="52"/>
      <c r="AV1580" s="52"/>
      <c r="AW1580" s="52"/>
      <c r="AX1580" s="52"/>
      <c r="AY1580" s="96"/>
      <c r="AZ1580" s="52"/>
    </row>
    <row r="1581" spans="43:52">
      <c r="AQ1581" s="52"/>
      <c r="AR1581" s="52"/>
      <c r="AS1581" s="52"/>
      <c r="AT1581" s="52"/>
      <c r="AU1581" s="52"/>
      <c r="AV1581" s="52"/>
      <c r="AW1581" s="52"/>
      <c r="AX1581" s="52"/>
      <c r="AY1581" s="96"/>
      <c r="AZ1581" s="52"/>
    </row>
    <row r="1582" spans="43:52">
      <c r="AQ1582" s="52"/>
      <c r="AR1582" s="52"/>
      <c r="AS1582" s="52"/>
      <c r="AT1582" s="52"/>
      <c r="AU1582" s="52"/>
      <c r="AV1582" s="52"/>
      <c r="AW1582" s="52"/>
      <c r="AX1582" s="52"/>
      <c r="AY1582" s="96"/>
      <c r="AZ1582" s="52"/>
    </row>
    <row r="1583" spans="43:52">
      <c r="AQ1583" s="52"/>
      <c r="AR1583" s="52"/>
      <c r="AS1583" s="52"/>
      <c r="AT1583" s="52"/>
      <c r="AU1583" s="52"/>
      <c r="AV1583" s="52"/>
      <c r="AW1583" s="52"/>
      <c r="AX1583" s="52"/>
      <c r="AY1583" s="96"/>
      <c r="AZ1583" s="52"/>
    </row>
    <row r="1584" spans="43:52">
      <c r="AQ1584" s="52"/>
      <c r="AR1584" s="52"/>
      <c r="AS1584" s="52"/>
      <c r="AT1584" s="52"/>
      <c r="AU1584" s="52"/>
      <c r="AV1584" s="52"/>
      <c r="AW1584" s="52"/>
      <c r="AX1584" s="52"/>
      <c r="AY1584" s="96"/>
      <c r="AZ1584" s="52"/>
    </row>
    <row r="1585" spans="43:52">
      <c r="AQ1585" s="52"/>
      <c r="AR1585" s="52"/>
      <c r="AS1585" s="52"/>
      <c r="AT1585" s="52"/>
      <c r="AU1585" s="52"/>
      <c r="AV1585" s="52"/>
      <c r="AW1585" s="52"/>
      <c r="AX1585" s="52"/>
      <c r="AY1585" s="96"/>
      <c r="AZ1585" s="52"/>
    </row>
    <row r="1586" spans="43:52">
      <c r="AQ1586" s="52"/>
      <c r="AR1586" s="52"/>
      <c r="AS1586" s="52"/>
      <c r="AT1586" s="52"/>
      <c r="AU1586" s="52"/>
      <c r="AV1586" s="52"/>
      <c r="AW1586" s="52"/>
      <c r="AX1586" s="52"/>
      <c r="AY1586" s="96"/>
      <c r="AZ1586" s="52"/>
    </row>
    <row r="1587" spans="43:52">
      <c r="AQ1587" s="52"/>
      <c r="AR1587" s="52"/>
      <c r="AS1587" s="52"/>
      <c r="AT1587" s="52"/>
      <c r="AU1587" s="52"/>
      <c r="AV1587" s="52"/>
      <c r="AW1587" s="52"/>
      <c r="AX1587" s="52"/>
      <c r="AY1587" s="96"/>
      <c r="AZ1587" s="52"/>
    </row>
    <row r="1588" spans="43:52">
      <c r="AQ1588" s="52"/>
      <c r="AR1588" s="52"/>
      <c r="AS1588" s="52"/>
      <c r="AT1588" s="52"/>
      <c r="AU1588" s="52"/>
      <c r="AV1588" s="52"/>
      <c r="AW1588" s="52"/>
      <c r="AX1588" s="52"/>
      <c r="AY1588" s="96"/>
      <c r="AZ1588" s="52"/>
    </row>
    <row r="1589" spans="43:52">
      <c r="AQ1589" s="52"/>
      <c r="AR1589" s="52"/>
      <c r="AS1589" s="52"/>
      <c r="AT1589" s="52"/>
      <c r="AU1589" s="52"/>
      <c r="AV1589" s="52"/>
      <c r="AW1589" s="52"/>
      <c r="AX1589" s="52"/>
      <c r="AY1589" s="96"/>
      <c r="AZ1589" s="52"/>
    </row>
    <row r="1590" spans="43:52">
      <c r="AQ1590" s="52"/>
      <c r="AR1590" s="52"/>
      <c r="AS1590" s="52"/>
      <c r="AT1590" s="52"/>
      <c r="AU1590" s="52"/>
      <c r="AV1590" s="52"/>
      <c r="AW1590" s="52"/>
      <c r="AX1590" s="52"/>
      <c r="AY1590" s="96"/>
      <c r="AZ1590" s="52"/>
    </row>
    <row r="1591" spans="43:52">
      <c r="AQ1591" s="52"/>
      <c r="AR1591" s="52"/>
      <c r="AS1591" s="52"/>
      <c r="AT1591" s="52"/>
      <c r="AU1591" s="52"/>
      <c r="AV1591" s="52"/>
      <c r="AW1591" s="52"/>
      <c r="AX1591" s="52"/>
      <c r="AY1591" s="96"/>
      <c r="AZ1591" s="52"/>
    </row>
    <row r="1592" spans="43:52">
      <c r="AQ1592" s="52"/>
      <c r="AR1592" s="52"/>
      <c r="AS1592" s="52"/>
      <c r="AT1592" s="52"/>
      <c r="AU1592" s="52"/>
      <c r="AV1592" s="52"/>
      <c r="AW1592" s="52"/>
      <c r="AX1592" s="52"/>
      <c r="AY1592" s="96"/>
      <c r="AZ1592" s="52"/>
    </row>
    <row r="1593" spans="43:52">
      <c r="AQ1593" s="52"/>
      <c r="AR1593" s="52"/>
      <c r="AS1593" s="52"/>
      <c r="AT1593" s="52"/>
      <c r="AU1593" s="52"/>
      <c r="AV1593" s="52"/>
      <c r="AW1593" s="52"/>
      <c r="AX1593" s="52"/>
      <c r="AY1593" s="96"/>
      <c r="AZ1593" s="52"/>
    </row>
    <row r="1594" spans="43:52">
      <c r="AQ1594" s="52"/>
      <c r="AR1594" s="52"/>
      <c r="AS1594" s="52"/>
      <c r="AT1594" s="52"/>
      <c r="AU1594" s="52"/>
      <c r="AV1594" s="52"/>
      <c r="AW1594" s="52"/>
      <c r="AX1594" s="52"/>
      <c r="AY1594" s="96"/>
      <c r="AZ1594" s="52"/>
    </row>
    <row r="1595" spans="43:52">
      <c r="AQ1595" s="52"/>
      <c r="AR1595" s="52"/>
      <c r="AS1595" s="52"/>
      <c r="AT1595" s="52"/>
      <c r="AU1595" s="52"/>
      <c r="AV1595" s="52"/>
      <c r="AW1595" s="52"/>
      <c r="AX1595" s="52"/>
      <c r="AY1595" s="96"/>
      <c r="AZ1595" s="52"/>
    </row>
    <row r="1596" spans="43:52">
      <c r="AQ1596" s="52"/>
      <c r="AR1596" s="52"/>
      <c r="AS1596" s="52"/>
      <c r="AT1596" s="52"/>
      <c r="AU1596" s="52"/>
      <c r="AV1596" s="52"/>
      <c r="AW1596" s="52"/>
      <c r="AX1596" s="52"/>
      <c r="AY1596" s="96"/>
      <c r="AZ1596" s="52"/>
    </row>
    <row r="1597" spans="43:52">
      <c r="AQ1597" s="52"/>
      <c r="AR1597" s="52"/>
      <c r="AS1597" s="52"/>
      <c r="AT1597" s="52"/>
      <c r="AU1597" s="52"/>
      <c r="AV1597" s="52"/>
      <c r="AW1597" s="52"/>
      <c r="AX1597" s="52"/>
      <c r="AY1597" s="96"/>
      <c r="AZ1597" s="52"/>
    </row>
    <row r="1598" spans="43:52">
      <c r="AQ1598" s="52"/>
      <c r="AR1598" s="52"/>
      <c r="AS1598" s="52"/>
      <c r="AT1598" s="52"/>
      <c r="AU1598" s="52"/>
      <c r="AV1598" s="52"/>
      <c r="AW1598" s="52"/>
      <c r="AX1598" s="52"/>
      <c r="AY1598" s="96"/>
      <c r="AZ1598" s="52"/>
    </row>
    <row r="1599" spans="43:52">
      <c r="AQ1599" s="52"/>
      <c r="AR1599" s="52"/>
      <c r="AS1599" s="52"/>
      <c r="AT1599" s="52"/>
      <c r="AU1599" s="52"/>
      <c r="AV1599" s="52"/>
      <c r="AW1599" s="52"/>
      <c r="AX1599" s="52"/>
      <c r="AY1599" s="96"/>
      <c r="AZ1599" s="52"/>
    </row>
    <row r="1600" spans="43:52">
      <c r="AQ1600" s="52"/>
      <c r="AR1600" s="52"/>
      <c r="AS1600" s="52"/>
      <c r="AT1600" s="52"/>
      <c r="AU1600" s="52"/>
      <c r="AV1600" s="52"/>
      <c r="AW1600" s="52"/>
      <c r="AX1600" s="52"/>
      <c r="AY1600" s="96"/>
      <c r="AZ1600" s="52"/>
    </row>
    <row r="1601" spans="43:52">
      <c r="AQ1601" s="52"/>
      <c r="AR1601" s="52"/>
      <c r="AS1601" s="52"/>
      <c r="AT1601" s="52"/>
      <c r="AU1601" s="52"/>
      <c r="AV1601" s="52"/>
      <c r="AW1601" s="52"/>
      <c r="AX1601" s="52"/>
      <c r="AY1601" s="96"/>
      <c r="AZ1601" s="52"/>
    </row>
    <row r="1602" spans="43:52">
      <c r="AQ1602" s="52"/>
      <c r="AR1602" s="52"/>
      <c r="AS1602" s="52"/>
      <c r="AT1602" s="52"/>
      <c r="AU1602" s="52"/>
      <c r="AV1602" s="52"/>
      <c r="AW1602" s="52"/>
      <c r="AX1602" s="52"/>
      <c r="AY1602" s="96"/>
      <c r="AZ1602" s="52"/>
    </row>
    <row r="1603" spans="43:52">
      <c r="AQ1603" s="52"/>
      <c r="AR1603" s="52"/>
      <c r="AS1603" s="52"/>
      <c r="AT1603" s="52"/>
      <c r="AU1603" s="52"/>
      <c r="AV1603" s="52"/>
      <c r="AW1603" s="52"/>
      <c r="AX1603" s="52"/>
      <c r="AY1603" s="96"/>
      <c r="AZ1603" s="52"/>
    </row>
    <row r="1604" spans="43:52">
      <c r="AQ1604" s="52"/>
      <c r="AR1604" s="52"/>
      <c r="AS1604" s="52"/>
      <c r="AT1604" s="52"/>
      <c r="AU1604" s="52"/>
      <c r="AV1604" s="52"/>
      <c r="AW1604" s="52"/>
      <c r="AX1604" s="52"/>
      <c r="AY1604" s="96"/>
      <c r="AZ1604" s="52"/>
    </row>
    <row r="1605" spans="43:52">
      <c r="AQ1605" s="52"/>
      <c r="AR1605" s="52"/>
      <c r="AS1605" s="52"/>
      <c r="AT1605" s="52"/>
      <c r="AU1605" s="52"/>
      <c r="AV1605" s="52"/>
      <c r="AW1605" s="52"/>
      <c r="AX1605" s="52"/>
      <c r="AY1605" s="96"/>
      <c r="AZ1605" s="52"/>
    </row>
    <row r="1606" spans="43:52">
      <c r="AQ1606" s="52"/>
      <c r="AR1606" s="52"/>
      <c r="AS1606" s="52"/>
      <c r="AT1606" s="52"/>
      <c r="AU1606" s="52"/>
      <c r="AV1606" s="52"/>
      <c r="AW1606" s="52"/>
      <c r="AX1606" s="52"/>
      <c r="AY1606" s="96"/>
      <c r="AZ1606" s="52"/>
    </row>
    <row r="1607" spans="43:52">
      <c r="AQ1607" s="52"/>
      <c r="AR1607" s="52"/>
      <c r="AS1607" s="52"/>
      <c r="AT1607" s="52"/>
      <c r="AU1607" s="52"/>
      <c r="AV1607" s="52"/>
      <c r="AW1607" s="52"/>
      <c r="AX1607" s="52"/>
      <c r="AY1607" s="96"/>
      <c r="AZ1607" s="52"/>
    </row>
    <row r="1608" spans="43:52">
      <c r="AQ1608" s="52"/>
      <c r="AR1608" s="52"/>
      <c r="AS1608" s="52"/>
      <c r="AT1608" s="52"/>
      <c r="AU1608" s="52"/>
      <c r="AV1608" s="52"/>
      <c r="AW1608" s="52"/>
      <c r="AX1608" s="52"/>
      <c r="AY1608" s="96"/>
      <c r="AZ1608" s="52"/>
    </row>
    <row r="1609" spans="43:52">
      <c r="AQ1609" s="52"/>
      <c r="AR1609" s="52"/>
      <c r="AS1609" s="52"/>
      <c r="AT1609" s="52"/>
      <c r="AU1609" s="52"/>
      <c r="AV1609" s="52"/>
      <c r="AW1609" s="52"/>
      <c r="AX1609" s="52"/>
      <c r="AY1609" s="96"/>
      <c r="AZ1609" s="52"/>
    </row>
    <row r="1610" spans="43:52">
      <c r="AQ1610" s="52"/>
      <c r="AR1610" s="52"/>
      <c r="AS1610" s="52"/>
      <c r="AT1610" s="52"/>
      <c r="AU1610" s="52"/>
      <c r="AV1610" s="52"/>
      <c r="AW1610" s="52"/>
      <c r="AX1610" s="52"/>
      <c r="AY1610" s="96"/>
      <c r="AZ1610" s="52"/>
    </row>
    <row r="1611" spans="43:52">
      <c r="AQ1611" s="52"/>
      <c r="AR1611" s="52"/>
      <c r="AS1611" s="52"/>
      <c r="AT1611" s="52"/>
      <c r="AU1611" s="52"/>
      <c r="AV1611" s="52"/>
      <c r="AW1611" s="52"/>
      <c r="AX1611" s="52"/>
      <c r="AY1611" s="96"/>
      <c r="AZ1611" s="52"/>
    </row>
    <row r="1612" spans="43:52">
      <c r="AQ1612" s="52"/>
      <c r="AR1612" s="52"/>
      <c r="AS1612" s="52"/>
      <c r="AT1612" s="52"/>
      <c r="AU1612" s="52"/>
      <c r="AV1612" s="52"/>
      <c r="AW1612" s="52"/>
      <c r="AX1612" s="52"/>
      <c r="AY1612" s="96"/>
      <c r="AZ1612" s="52"/>
    </row>
    <row r="1613" spans="43:52">
      <c r="AQ1613" s="52"/>
      <c r="AR1613" s="52"/>
      <c r="AS1613" s="52"/>
      <c r="AT1613" s="52"/>
      <c r="AU1613" s="52"/>
      <c r="AV1613" s="52"/>
      <c r="AW1613" s="52"/>
      <c r="AX1613" s="52"/>
      <c r="AY1613" s="96"/>
      <c r="AZ1613" s="52"/>
    </row>
    <row r="1614" spans="43:52">
      <c r="AQ1614" s="52"/>
      <c r="AR1614" s="52"/>
      <c r="AS1614" s="52"/>
      <c r="AT1614" s="52"/>
      <c r="AU1614" s="52"/>
      <c r="AV1614" s="52"/>
      <c r="AW1614" s="52"/>
      <c r="AX1614" s="52"/>
      <c r="AY1614" s="96"/>
      <c r="AZ1614" s="52"/>
    </row>
    <row r="1615" spans="43:52">
      <c r="AQ1615" s="52"/>
      <c r="AR1615" s="52"/>
      <c r="AS1615" s="52"/>
      <c r="AT1615" s="52"/>
      <c r="AU1615" s="52"/>
      <c r="AV1615" s="52"/>
      <c r="AW1615" s="52"/>
      <c r="AX1615" s="52"/>
      <c r="AY1615" s="96"/>
      <c r="AZ1615" s="52"/>
    </row>
    <row r="1616" spans="43:52">
      <c r="AQ1616" s="52"/>
      <c r="AR1616" s="52"/>
      <c r="AS1616" s="52"/>
      <c r="AT1616" s="52"/>
      <c r="AU1616" s="52"/>
      <c r="AV1616" s="52"/>
      <c r="AW1616" s="52"/>
      <c r="AX1616" s="52"/>
      <c r="AY1616" s="96"/>
      <c r="AZ1616" s="52"/>
    </row>
    <row r="1617" spans="43:52">
      <c r="AQ1617" s="52"/>
      <c r="AR1617" s="52"/>
      <c r="AS1617" s="52"/>
      <c r="AT1617" s="52"/>
      <c r="AU1617" s="52"/>
      <c r="AV1617" s="52"/>
      <c r="AW1617" s="52"/>
      <c r="AX1617" s="52"/>
      <c r="AY1617" s="96"/>
      <c r="AZ1617" s="52"/>
    </row>
    <row r="1618" spans="43:52">
      <c r="AQ1618" s="52"/>
      <c r="AR1618" s="52"/>
      <c r="AS1618" s="52"/>
      <c r="AT1618" s="52"/>
      <c r="AU1618" s="52"/>
      <c r="AV1618" s="52"/>
      <c r="AW1618" s="52"/>
      <c r="AX1618" s="52"/>
      <c r="AY1618" s="96"/>
      <c r="AZ1618" s="52"/>
    </row>
    <row r="1619" spans="43:52">
      <c r="AQ1619" s="52"/>
      <c r="AR1619" s="52"/>
      <c r="AS1619" s="52"/>
      <c r="AT1619" s="52"/>
      <c r="AU1619" s="52"/>
      <c r="AV1619" s="52"/>
      <c r="AW1619" s="52"/>
      <c r="AX1619" s="52"/>
      <c r="AY1619" s="96"/>
      <c r="AZ1619" s="52"/>
    </row>
    <row r="1620" spans="43:52">
      <c r="AQ1620" s="52"/>
      <c r="AR1620" s="52"/>
      <c r="AS1620" s="52"/>
      <c r="AT1620" s="52"/>
      <c r="AU1620" s="52"/>
      <c r="AV1620" s="52"/>
      <c r="AW1620" s="52"/>
      <c r="AX1620" s="52"/>
      <c r="AY1620" s="96"/>
      <c r="AZ1620" s="52"/>
    </row>
    <row r="1621" spans="43:52">
      <c r="AQ1621" s="52"/>
      <c r="AR1621" s="52"/>
      <c r="AS1621" s="52"/>
      <c r="AT1621" s="52"/>
      <c r="AU1621" s="52"/>
      <c r="AV1621" s="52"/>
      <c r="AW1621" s="52"/>
      <c r="AX1621" s="52"/>
      <c r="AY1621" s="96"/>
      <c r="AZ1621" s="52"/>
    </row>
    <row r="1622" spans="43:52">
      <c r="AQ1622" s="52"/>
      <c r="AR1622" s="52"/>
      <c r="AS1622" s="52"/>
      <c r="AT1622" s="52"/>
      <c r="AU1622" s="52"/>
      <c r="AV1622" s="52"/>
      <c r="AW1622" s="52"/>
      <c r="AX1622" s="52"/>
      <c r="AY1622" s="96"/>
      <c r="AZ1622" s="52"/>
    </row>
    <row r="1623" spans="43:52">
      <c r="AQ1623" s="52"/>
      <c r="AR1623" s="52"/>
      <c r="AS1623" s="52"/>
      <c r="AT1623" s="52"/>
      <c r="AU1623" s="52"/>
      <c r="AV1623" s="52"/>
      <c r="AW1623" s="52"/>
      <c r="AX1623" s="52"/>
      <c r="AY1623" s="96"/>
      <c r="AZ1623" s="52"/>
    </row>
    <row r="1624" spans="43:52">
      <c r="AQ1624" s="52"/>
      <c r="AR1624" s="52"/>
      <c r="AS1624" s="52"/>
      <c r="AT1624" s="52"/>
      <c r="AU1624" s="52"/>
      <c r="AV1624" s="52"/>
      <c r="AW1624" s="52"/>
      <c r="AX1624" s="52"/>
      <c r="AY1624" s="96"/>
      <c r="AZ1624" s="52"/>
    </row>
    <row r="1625" spans="43:52">
      <c r="AQ1625" s="52"/>
      <c r="AR1625" s="52"/>
      <c r="AS1625" s="52"/>
      <c r="AT1625" s="52"/>
      <c r="AU1625" s="52"/>
      <c r="AV1625" s="52"/>
      <c r="AW1625" s="52"/>
      <c r="AX1625" s="52"/>
      <c r="AY1625" s="96"/>
      <c r="AZ1625" s="52"/>
    </row>
    <row r="1626" spans="43:52">
      <c r="AQ1626" s="52"/>
      <c r="AR1626" s="52"/>
      <c r="AS1626" s="52"/>
      <c r="AT1626" s="52"/>
      <c r="AU1626" s="52"/>
      <c r="AV1626" s="52"/>
      <c r="AW1626" s="52"/>
      <c r="AX1626" s="52"/>
      <c r="AY1626" s="96"/>
      <c r="AZ1626" s="52"/>
    </row>
    <row r="1627" spans="43:52">
      <c r="AQ1627" s="52"/>
      <c r="AR1627" s="52"/>
      <c r="AS1627" s="52"/>
      <c r="AT1627" s="52"/>
      <c r="AU1627" s="52"/>
      <c r="AV1627" s="52"/>
      <c r="AW1627" s="52"/>
      <c r="AX1627" s="52"/>
      <c r="AY1627" s="96"/>
      <c r="AZ1627" s="52"/>
    </row>
    <row r="1628" spans="43:52">
      <c r="AQ1628" s="52"/>
      <c r="AR1628" s="52"/>
      <c r="AS1628" s="52"/>
      <c r="AT1628" s="52"/>
      <c r="AU1628" s="52"/>
      <c r="AV1628" s="52"/>
      <c r="AW1628" s="52"/>
      <c r="AX1628" s="52"/>
      <c r="AY1628" s="96"/>
      <c r="AZ1628" s="52"/>
    </row>
    <row r="1629" spans="43:52">
      <c r="AQ1629" s="52"/>
      <c r="AR1629" s="52"/>
      <c r="AS1629" s="52"/>
      <c r="AT1629" s="52"/>
      <c r="AU1629" s="52"/>
      <c r="AV1629" s="52"/>
      <c r="AW1629" s="52"/>
      <c r="AX1629" s="52"/>
      <c r="AY1629" s="96"/>
      <c r="AZ1629" s="52"/>
    </row>
    <row r="1630" spans="43:52">
      <c r="AQ1630" s="52"/>
      <c r="AR1630" s="52"/>
      <c r="AS1630" s="52"/>
      <c r="AT1630" s="52"/>
      <c r="AU1630" s="52"/>
      <c r="AV1630" s="52"/>
      <c r="AW1630" s="52"/>
      <c r="AX1630" s="52"/>
      <c r="AY1630" s="96"/>
      <c r="AZ1630" s="52"/>
    </row>
    <row r="1631" spans="43:52">
      <c r="AQ1631" s="52"/>
      <c r="AR1631" s="52"/>
      <c r="AS1631" s="52"/>
      <c r="AT1631" s="52"/>
      <c r="AU1631" s="52"/>
      <c r="AV1631" s="52"/>
      <c r="AW1631" s="52"/>
      <c r="AX1631" s="52"/>
      <c r="AY1631" s="96"/>
      <c r="AZ1631" s="52"/>
    </row>
    <row r="1632" spans="43:52">
      <c r="AQ1632" s="52"/>
      <c r="AR1632" s="52"/>
      <c r="AS1632" s="52"/>
      <c r="AT1632" s="52"/>
      <c r="AU1632" s="52"/>
      <c r="AV1632" s="52"/>
      <c r="AW1632" s="52"/>
      <c r="AX1632" s="52"/>
      <c r="AY1632" s="96"/>
      <c r="AZ1632" s="52"/>
    </row>
    <row r="1633" spans="43:52">
      <c r="AQ1633" s="52"/>
      <c r="AR1633" s="52"/>
      <c r="AS1633" s="52"/>
      <c r="AT1633" s="52"/>
      <c r="AU1633" s="52"/>
      <c r="AV1633" s="52"/>
      <c r="AW1633" s="52"/>
      <c r="AX1633" s="52"/>
      <c r="AY1633" s="96"/>
      <c r="AZ1633" s="52"/>
    </row>
    <row r="1634" spans="43:52">
      <c r="AQ1634" s="52"/>
      <c r="AR1634" s="52"/>
      <c r="AS1634" s="52"/>
      <c r="AT1634" s="52"/>
      <c r="AU1634" s="52"/>
      <c r="AV1634" s="52"/>
      <c r="AW1634" s="52"/>
      <c r="AX1634" s="52"/>
      <c r="AY1634" s="96"/>
      <c r="AZ1634" s="52"/>
    </row>
    <row r="1635" spans="43:52">
      <c r="AQ1635" s="52"/>
      <c r="AR1635" s="52"/>
      <c r="AS1635" s="52"/>
      <c r="AT1635" s="52"/>
      <c r="AU1635" s="52"/>
      <c r="AV1635" s="52"/>
      <c r="AW1635" s="52"/>
      <c r="AX1635" s="52"/>
      <c r="AY1635" s="96"/>
      <c r="AZ1635" s="52"/>
    </row>
    <row r="1636" spans="43:52">
      <c r="AQ1636" s="52"/>
      <c r="AR1636" s="52"/>
      <c r="AS1636" s="52"/>
      <c r="AT1636" s="52"/>
      <c r="AU1636" s="52"/>
      <c r="AV1636" s="52"/>
      <c r="AW1636" s="52"/>
      <c r="AX1636" s="52"/>
      <c r="AY1636" s="96"/>
      <c r="AZ1636" s="52"/>
    </row>
    <row r="1637" spans="43:52">
      <c r="AQ1637" s="52"/>
      <c r="AR1637" s="52"/>
      <c r="AS1637" s="52"/>
      <c r="AT1637" s="52"/>
      <c r="AU1637" s="52"/>
      <c r="AV1637" s="52"/>
      <c r="AW1637" s="52"/>
      <c r="AX1637" s="52"/>
      <c r="AY1637" s="96"/>
      <c r="AZ1637" s="52"/>
    </row>
    <row r="1638" spans="43:52">
      <c r="AQ1638" s="52"/>
      <c r="AR1638" s="52"/>
      <c r="AS1638" s="52"/>
      <c r="AT1638" s="52"/>
      <c r="AU1638" s="52"/>
      <c r="AV1638" s="52"/>
      <c r="AW1638" s="52"/>
      <c r="AX1638" s="52"/>
      <c r="AY1638" s="96"/>
      <c r="AZ1638" s="52"/>
    </row>
    <row r="1639" spans="43:52">
      <c r="AQ1639" s="52"/>
      <c r="AR1639" s="52"/>
      <c r="AS1639" s="52"/>
      <c r="AT1639" s="52"/>
      <c r="AU1639" s="52"/>
      <c r="AV1639" s="52"/>
      <c r="AW1639" s="52"/>
      <c r="AX1639" s="52"/>
      <c r="AY1639" s="96"/>
      <c r="AZ1639" s="52"/>
    </row>
    <row r="1640" spans="43:52">
      <c r="AQ1640" s="52"/>
      <c r="AR1640" s="52"/>
      <c r="AS1640" s="52"/>
      <c r="AT1640" s="52"/>
      <c r="AU1640" s="52"/>
      <c r="AV1640" s="52"/>
      <c r="AW1640" s="52"/>
      <c r="AX1640" s="52"/>
      <c r="AY1640" s="96"/>
      <c r="AZ1640" s="52"/>
    </row>
    <row r="1641" spans="43:52">
      <c r="AQ1641" s="52"/>
      <c r="AR1641" s="52"/>
      <c r="AS1641" s="52"/>
      <c r="AT1641" s="52"/>
      <c r="AU1641" s="52"/>
      <c r="AV1641" s="52"/>
      <c r="AW1641" s="52"/>
      <c r="AX1641" s="52"/>
      <c r="AY1641" s="96"/>
      <c r="AZ1641" s="52"/>
    </row>
    <row r="1642" spans="43:52">
      <c r="AQ1642" s="52"/>
      <c r="AR1642" s="52"/>
      <c r="AS1642" s="52"/>
      <c r="AT1642" s="52"/>
      <c r="AU1642" s="52"/>
      <c r="AV1642" s="52"/>
      <c r="AW1642" s="52"/>
      <c r="AX1642" s="52"/>
      <c r="AY1642" s="96"/>
      <c r="AZ1642" s="52"/>
    </row>
    <row r="1643" spans="43:52">
      <c r="AQ1643" s="52"/>
      <c r="AR1643" s="52"/>
      <c r="AS1643" s="52"/>
      <c r="AT1643" s="52"/>
      <c r="AU1643" s="52"/>
      <c r="AV1643" s="52"/>
      <c r="AW1643" s="52"/>
      <c r="AX1643" s="52"/>
      <c r="AY1643" s="96"/>
      <c r="AZ1643" s="52"/>
    </row>
    <row r="1644" spans="43:52">
      <c r="AQ1644" s="52"/>
      <c r="AR1644" s="52"/>
      <c r="AS1644" s="52"/>
      <c r="AT1644" s="52"/>
      <c r="AU1644" s="52"/>
      <c r="AV1644" s="52"/>
      <c r="AW1644" s="52"/>
      <c r="AX1644" s="52"/>
      <c r="AY1644" s="96"/>
      <c r="AZ1644" s="52"/>
    </row>
    <row r="1645" spans="43:52">
      <c r="AQ1645" s="52"/>
      <c r="AR1645" s="52"/>
      <c r="AS1645" s="52"/>
      <c r="AT1645" s="52"/>
      <c r="AU1645" s="52"/>
      <c r="AV1645" s="52"/>
      <c r="AW1645" s="52"/>
      <c r="AX1645" s="52"/>
      <c r="AY1645" s="96"/>
      <c r="AZ1645" s="52"/>
    </row>
    <row r="1646" spans="43:52">
      <c r="AQ1646" s="52"/>
      <c r="AR1646" s="52"/>
      <c r="AS1646" s="52"/>
      <c r="AT1646" s="52"/>
      <c r="AU1646" s="52"/>
      <c r="AV1646" s="52"/>
      <c r="AW1646" s="52"/>
      <c r="AX1646" s="52"/>
      <c r="AY1646" s="96"/>
      <c r="AZ1646" s="52"/>
    </row>
    <row r="1647" spans="43:52">
      <c r="AQ1647" s="52"/>
      <c r="AR1647" s="52"/>
      <c r="AS1647" s="52"/>
      <c r="AT1647" s="52"/>
      <c r="AU1647" s="52"/>
      <c r="AV1647" s="52"/>
      <c r="AW1647" s="52"/>
      <c r="AX1647" s="52"/>
      <c r="AY1647" s="96"/>
      <c r="AZ1647" s="52"/>
    </row>
    <row r="1648" spans="43:52">
      <c r="AQ1648" s="52"/>
      <c r="AR1648" s="52"/>
      <c r="AS1648" s="52"/>
      <c r="AT1648" s="52"/>
      <c r="AU1648" s="52"/>
      <c r="AV1648" s="52"/>
      <c r="AW1648" s="52"/>
      <c r="AX1648" s="52"/>
      <c r="AY1648" s="96"/>
      <c r="AZ1648" s="52"/>
    </row>
    <row r="1649" spans="43:52">
      <c r="AQ1649" s="52"/>
      <c r="AR1649" s="52"/>
      <c r="AS1649" s="52"/>
      <c r="AT1649" s="52"/>
      <c r="AU1649" s="52"/>
      <c r="AV1649" s="52"/>
      <c r="AW1649" s="52"/>
      <c r="AX1649" s="52"/>
      <c r="AY1649" s="96"/>
      <c r="AZ1649" s="52"/>
    </row>
    <row r="1650" spans="43:52">
      <c r="AQ1650" s="52"/>
      <c r="AR1650" s="52"/>
      <c r="AS1650" s="52"/>
      <c r="AT1650" s="52"/>
      <c r="AU1650" s="52"/>
      <c r="AV1650" s="52"/>
      <c r="AW1650" s="52"/>
      <c r="AX1650" s="52"/>
      <c r="AY1650" s="96"/>
      <c r="AZ1650" s="52"/>
    </row>
    <row r="1651" spans="43:52">
      <c r="AQ1651" s="52"/>
      <c r="AR1651" s="52"/>
      <c r="AS1651" s="52"/>
      <c r="AT1651" s="52"/>
      <c r="AU1651" s="52"/>
      <c r="AV1651" s="52"/>
      <c r="AW1651" s="52"/>
      <c r="AX1651" s="52"/>
      <c r="AY1651" s="96"/>
      <c r="AZ1651" s="52"/>
    </row>
    <row r="1652" spans="43:52">
      <c r="AQ1652" s="52"/>
      <c r="AR1652" s="52"/>
      <c r="AS1652" s="52"/>
      <c r="AT1652" s="52"/>
      <c r="AU1652" s="52"/>
      <c r="AV1652" s="52"/>
      <c r="AW1652" s="52"/>
      <c r="AX1652" s="52"/>
      <c r="AY1652" s="96"/>
      <c r="AZ1652" s="52"/>
    </row>
    <row r="1653" spans="43:52">
      <c r="AQ1653" s="52"/>
      <c r="AR1653" s="52"/>
      <c r="AS1653" s="52"/>
      <c r="AT1653" s="52"/>
      <c r="AU1653" s="52"/>
      <c r="AV1653" s="52"/>
      <c r="AW1653" s="52"/>
      <c r="AX1653" s="52"/>
      <c r="AY1653" s="96"/>
      <c r="AZ1653" s="52"/>
    </row>
    <row r="1654" spans="43:52">
      <c r="AQ1654" s="52"/>
      <c r="AR1654" s="52"/>
      <c r="AS1654" s="52"/>
      <c r="AT1654" s="52"/>
      <c r="AU1654" s="52"/>
      <c r="AV1654" s="52"/>
      <c r="AW1654" s="52"/>
      <c r="AX1654" s="52"/>
      <c r="AY1654" s="96"/>
      <c r="AZ1654" s="52"/>
    </row>
    <row r="1655" spans="43:52">
      <c r="AQ1655" s="52"/>
      <c r="AR1655" s="52"/>
      <c r="AS1655" s="52"/>
      <c r="AT1655" s="52"/>
      <c r="AU1655" s="52"/>
      <c r="AV1655" s="52"/>
      <c r="AW1655" s="52"/>
      <c r="AX1655" s="52"/>
      <c r="AY1655" s="96"/>
      <c r="AZ1655" s="52"/>
    </row>
    <row r="1656" spans="43:52">
      <c r="AQ1656" s="52"/>
      <c r="AR1656" s="52"/>
      <c r="AS1656" s="52"/>
      <c r="AT1656" s="52"/>
      <c r="AU1656" s="52"/>
      <c r="AV1656" s="52"/>
      <c r="AW1656" s="52"/>
      <c r="AX1656" s="52"/>
      <c r="AY1656" s="96"/>
      <c r="AZ1656" s="52"/>
    </row>
    <row r="1657" spans="43:52">
      <c r="AQ1657" s="52"/>
      <c r="AR1657" s="52"/>
      <c r="AS1657" s="52"/>
      <c r="AT1657" s="52"/>
      <c r="AU1657" s="52"/>
      <c r="AV1657" s="52"/>
      <c r="AW1657" s="52"/>
      <c r="AX1657" s="52"/>
      <c r="AY1657" s="96"/>
      <c r="AZ1657" s="52"/>
    </row>
    <row r="1658" spans="43:52">
      <c r="AQ1658" s="52"/>
      <c r="AR1658" s="52"/>
      <c r="AS1658" s="52"/>
      <c r="AT1658" s="52"/>
      <c r="AU1658" s="52"/>
      <c r="AV1658" s="52"/>
      <c r="AW1658" s="52"/>
      <c r="AX1658" s="52"/>
      <c r="AY1658" s="96"/>
      <c r="AZ1658" s="52"/>
    </row>
    <row r="1659" spans="43:52">
      <c r="AQ1659" s="52"/>
      <c r="AR1659" s="52"/>
      <c r="AS1659" s="52"/>
      <c r="AT1659" s="52"/>
      <c r="AU1659" s="52"/>
      <c r="AV1659" s="52"/>
      <c r="AW1659" s="52"/>
      <c r="AX1659" s="52"/>
      <c r="AY1659" s="96"/>
      <c r="AZ1659" s="52"/>
    </row>
    <row r="1660" spans="43:52">
      <c r="AQ1660" s="52"/>
      <c r="AR1660" s="52"/>
      <c r="AS1660" s="52"/>
      <c r="AT1660" s="52"/>
      <c r="AU1660" s="52"/>
      <c r="AV1660" s="52"/>
      <c r="AW1660" s="52"/>
      <c r="AX1660" s="52"/>
      <c r="AY1660" s="96"/>
      <c r="AZ1660" s="52"/>
    </row>
    <row r="1661" spans="43:52">
      <c r="AQ1661" s="52"/>
      <c r="AR1661" s="52"/>
      <c r="AS1661" s="52"/>
      <c r="AT1661" s="52"/>
      <c r="AU1661" s="52"/>
      <c r="AV1661" s="52"/>
      <c r="AW1661" s="52"/>
      <c r="AX1661" s="52"/>
      <c r="AY1661" s="96"/>
      <c r="AZ1661" s="52"/>
    </row>
    <row r="1662" spans="43:52">
      <c r="AQ1662" s="52"/>
      <c r="AR1662" s="52"/>
      <c r="AS1662" s="52"/>
      <c r="AT1662" s="52"/>
      <c r="AU1662" s="52"/>
      <c r="AV1662" s="52"/>
      <c r="AW1662" s="52"/>
      <c r="AX1662" s="52"/>
      <c r="AY1662" s="96"/>
      <c r="AZ1662" s="52"/>
    </row>
    <row r="1663" spans="43:52">
      <c r="AQ1663" s="52"/>
      <c r="AR1663" s="52"/>
      <c r="AS1663" s="52"/>
      <c r="AT1663" s="52"/>
      <c r="AU1663" s="52"/>
      <c r="AV1663" s="52"/>
      <c r="AW1663" s="52"/>
      <c r="AX1663" s="52"/>
      <c r="AY1663" s="96"/>
      <c r="AZ1663" s="52"/>
    </row>
    <row r="1664" spans="43:52">
      <c r="AQ1664" s="52"/>
      <c r="AR1664" s="52"/>
      <c r="AS1664" s="52"/>
      <c r="AT1664" s="52"/>
      <c r="AU1664" s="52"/>
      <c r="AV1664" s="52"/>
      <c r="AW1664" s="52"/>
      <c r="AX1664" s="52"/>
      <c r="AY1664" s="96"/>
      <c r="AZ1664" s="52"/>
    </row>
    <row r="1665" spans="43:52">
      <c r="AQ1665" s="52"/>
      <c r="AR1665" s="52"/>
      <c r="AS1665" s="52"/>
      <c r="AT1665" s="52"/>
      <c r="AU1665" s="52"/>
      <c r="AV1665" s="52"/>
      <c r="AW1665" s="52"/>
      <c r="AX1665" s="52"/>
      <c r="AY1665" s="96"/>
      <c r="AZ1665" s="52"/>
    </row>
    <row r="1666" spans="43:52">
      <c r="AQ1666" s="52"/>
      <c r="AR1666" s="52"/>
      <c r="AS1666" s="52"/>
      <c r="AT1666" s="52"/>
      <c r="AU1666" s="52"/>
      <c r="AV1666" s="52"/>
      <c r="AW1666" s="52"/>
      <c r="AX1666" s="52"/>
      <c r="AY1666" s="96"/>
      <c r="AZ1666" s="52"/>
    </row>
    <row r="1667" spans="43:52">
      <c r="AQ1667" s="52"/>
      <c r="AR1667" s="52"/>
      <c r="AS1667" s="52"/>
      <c r="AT1667" s="52"/>
      <c r="AU1667" s="52"/>
      <c r="AV1667" s="52"/>
      <c r="AW1667" s="52"/>
      <c r="AX1667" s="52"/>
      <c r="AY1667" s="96"/>
      <c r="AZ1667" s="52"/>
    </row>
    <row r="1668" spans="43:52">
      <c r="AQ1668" s="52"/>
      <c r="AR1668" s="52"/>
      <c r="AS1668" s="52"/>
      <c r="AT1668" s="52"/>
      <c r="AU1668" s="52"/>
      <c r="AV1668" s="52"/>
      <c r="AW1668" s="52"/>
      <c r="AX1668" s="52"/>
      <c r="AY1668" s="96"/>
      <c r="AZ1668" s="52"/>
    </row>
    <row r="1669" spans="43:52">
      <c r="AQ1669" s="52"/>
      <c r="AR1669" s="52"/>
      <c r="AS1669" s="52"/>
      <c r="AT1669" s="52"/>
      <c r="AU1669" s="52"/>
      <c r="AV1669" s="52"/>
      <c r="AW1669" s="52"/>
      <c r="AX1669" s="52"/>
      <c r="AY1669" s="96"/>
      <c r="AZ1669" s="52"/>
    </row>
    <row r="1670" spans="43:52">
      <c r="AQ1670" s="52"/>
      <c r="AR1670" s="52"/>
      <c r="AS1670" s="52"/>
      <c r="AT1670" s="52"/>
      <c r="AU1670" s="52"/>
      <c r="AV1670" s="52"/>
      <c r="AW1670" s="52"/>
      <c r="AX1670" s="52"/>
      <c r="AY1670" s="96"/>
      <c r="AZ1670" s="52"/>
    </row>
    <row r="1671" spans="43:52">
      <c r="AQ1671" s="52"/>
      <c r="AR1671" s="52"/>
      <c r="AS1671" s="52"/>
      <c r="AT1671" s="52"/>
      <c r="AU1671" s="52"/>
      <c r="AV1671" s="52"/>
      <c r="AW1671" s="52"/>
      <c r="AX1671" s="52"/>
      <c r="AY1671" s="96"/>
      <c r="AZ1671" s="52"/>
    </row>
    <row r="1672" spans="43:52">
      <c r="AQ1672" s="52"/>
      <c r="AR1672" s="52"/>
      <c r="AS1672" s="52"/>
      <c r="AT1672" s="52"/>
      <c r="AU1672" s="52"/>
      <c r="AV1672" s="52"/>
      <c r="AW1672" s="52"/>
      <c r="AX1672" s="52"/>
      <c r="AY1672" s="96"/>
      <c r="AZ1672" s="52"/>
    </row>
    <row r="1673" spans="43:52">
      <c r="AQ1673" s="52"/>
      <c r="AR1673" s="52"/>
      <c r="AS1673" s="52"/>
      <c r="AT1673" s="52"/>
      <c r="AU1673" s="52"/>
      <c r="AV1673" s="52"/>
      <c r="AW1673" s="52"/>
      <c r="AX1673" s="52"/>
      <c r="AY1673" s="96"/>
      <c r="AZ1673" s="52"/>
    </row>
    <row r="1674" spans="43:52">
      <c r="AQ1674" s="52"/>
      <c r="AR1674" s="52"/>
      <c r="AS1674" s="52"/>
      <c r="AT1674" s="52"/>
      <c r="AU1674" s="52"/>
      <c r="AV1674" s="52"/>
      <c r="AW1674" s="52"/>
      <c r="AX1674" s="52"/>
      <c r="AY1674" s="96"/>
      <c r="AZ1674" s="52"/>
    </row>
    <row r="1675" spans="43:52">
      <c r="AQ1675" s="52"/>
      <c r="AR1675" s="52"/>
      <c r="AS1675" s="52"/>
      <c r="AT1675" s="52"/>
      <c r="AU1675" s="52"/>
      <c r="AV1675" s="52"/>
      <c r="AW1675" s="52"/>
      <c r="AX1675" s="52"/>
      <c r="AY1675" s="96"/>
      <c r="AZ1675" s="52"/>
    </row>
    <row r="1676" spans="43:52">
      <c r="AQ1676" s="52"/>
      <c r="AR1676" s="52"/>
      <c r="AS1676" s="52"/>
      <c r="AT1676" s="52"/>
      <c r="AU1676" s="52"/>
      <c r="AV1676" s="52"/>
      <c r="AW1676" s="52"/>
      <c r="AX1676" s="52"/>
      <c r="AY1676" s="96"/>
      <c r="AZ1676" s="52"/>
    </row>
    <row r="1677" spans="43:52">
      <c r="AQ1677" s="52"/>
      <c r="AR1677" s="52"/>
      <c r="AS1677" s="52"/>
      <c r="AT1677" s="52"/>
      <c r="AU1677" s="52"/>
      <c r="AV1677" s="52"/>
      <c r="AW1677" s="52"/>
      <c r="AX1677" s="52"/>
      <c r="AY1677" s="96"/>
      <c r="AZ1677" s="52"/>
    </row>
    <row r="1678" spans="43:52">
      <c r="AQ1678" s="52"/>
      <c r="AR1678" s="52"/>
      <c r="AS1678" s="52"/>
      <c r="AT1678" s="52"/>
      <c r="AU1678" s="52"/>
      <c r="AV1678" s="52"/>
      <c r="AW1678" s="52"/>
      <c r="AX1678" s="52"/>
      <c r="AY1678" s="96"/>
      <c r="AZ1678" s="52"/>
    </row>
    <row r="1679" spans="43:52">
      <c r="AQ1679" s="52"/>
      <c r="AR1679" s="52"/>
      <c r="AS1679" s="52"/>
      <c r="AT1679" s="52"/>
      <c r="AU1679" s="52"/>
      <c r="AV1679" s="52"/>
      <c r="AW1679" s="52"/>
      <c r="AX1679" s="52"/>
      <c r="AY1679" s="96"/>
      <c r="AZ1679" s="52"/>
    </row>
    <row r="1680" spans="43:52">
      <c r="AQ1680" s="52"/>
      <c r="AR1680" s="52"/>
      <c r="AS1680" s="52"/>
      <c r="AT1680" s="52"/>
      <c r="AU1680" s="52"/>
      <c r="AV1680" s="52"/>
      <c r="AW1680" s="52"/>
      <c r="AX1680" s="52"/>
      <c r="AY1680" s="96"/>
      <c r="AZ1680" s="52"/>
    </row>
    <row r="1681" spans="43:52">
      <c r="AQ1681" s="52"/>
      <c r="AR1681" s="52"/>
      <c r="AS1681" s="52"/>
      <c r="AT1681" s="52"/>
      <c r="AU1681" s="52"/>
      <c r="AV1681" s="52"/>
      <c r="AW1681" s="52"/>
      <c r="AX1681" s="52"/>
      <c r="AY1681" s="96"/>
      <c r="AZ1681" s="52"/>
    </row>
    <row r="1682" spans="43:52">
      <c r="AQ1682" s="52"/>
      <c r="AR1682" s="52"/>
      <c r="AS1682" s="52"/>
      <c r="AT1682" s="52"/>
      <c r="AU1682" s="52"/>
      <c r="AV1682" s="52"/>
      <c r="AW1682" s="52"/>
      <c r="AX1682" s="52"/>
      <c r="AY1682" s="96"/>
      <c r="AZ1682" s="52"/>
    </row>
    <row r="1683" spans="43:52">
      <c r="AQ1683" s="52"/>
      <c r="AR1683" s="52"/>
      <c r="AS1683" s="52"/>
      <c r="AT1683" s="52"/>
      <c r="AU1683" s="52"/>
      <c r="AV1683" s="52"/>
      <c r="AW1683" s="52"/>
      <c r="AX1683" s="52"/>
      <c r="AY1683" s="96"/>
      <c r="AZ1683" s="52"/>
    </row>
    <row r="1684" spans="43:52">
      <c r="AQ1684" s="52"/>
      <c r="AR1684" s="52"/>
      <c r="AS1684" s="52"/>
      <c r="AT1684" s="52"/>
      <c r="AU1684" s="52"/>
      <c r="AV1684" s="52"/>
      <c r="AW1684" s="52"/>
      <c r="AX1684" s="52"/>
      <c r="AY1684" s="96"/>
      <c r="AZ1684" s="52"/>
    </row>
    <row r="1685" spans="43:52">
      <c r="AQ1685" s="52"/>
      <c r="AR1685" s="52"/>
      <c r="AS1685" s="52"/>
      <c r="AT1685" s="52"/>
      <c r="AU1685" s="52"/>
      <c r="AV1685" s="52"/>
      <c r="AW1685" s="52"/>
      <c r="AX1685" s="52"/>
      <c r="AY1685" s="96"/>
      <c r="AZ1685" s="52"/>
    </row>
    <row r="1686" spans="43:52">
      <c r="AQ1686" s="52"/>
      <c r="AR1686" s="52"/>
      <c r="AS1686" s="52"/>
      <c r="AT1686" s="52"/>
      <c r="AU1686" s="52"/>
      <c r="AV1686" s="52"/>
      <c r="AW1686" s="52"/>
      <c r="AX1686" s="52"/>
      <c r="AY1686" s="96"/>
      <c r="AZ1686" s="52"/>
    </row>
    <row r="1687" spans="43:52">
      <c r="AQ1687" s="52"/>
      <c r="AR1687" s="52"/>
      <c r="AS1687" s="52"/>
      <c r="AT1687" s="52"/>
      <c r="AU1687" s="52"/>
      <c r="AV1687" s="52"/>
      <c r="AW1687" s="52"/>
      <c r="AX1687" s="52"/>
      <c r="AY1687" s="96"/>
      <c r="AZ1687" s="52"/>
    </row>
    <row r="1688" spans="43:52">
      <c r="AQ1688" s="52"/>
      <c r="AR1688" s="52"/>
      <c r="AS1688" s="52"/>
      <c r="AT1688" s="52"/>
      <c r="AU1688" s="52"/>
      <c r="AV1688" s="52"/>
      <c r="AW1688" s="52"/>
      <c r="AX1688" s="52"/>
      <c r="AY1688" s="96"/>
      <c r="AZ1688" s="52"/>
    </row>
    <row r="1689" spans="43:52">
      <c r="AQ1689" s="52"/>
      <c r="AR1689" s="52"/>
      <c r="AS1689" s="52"/>
      <c r="AT1689" s="52"/>
      <c r="AU1689" s="52"/>
      <c r="AV1689" s="52"/>
      <c r="AW1689" s="52"/>
      <c r="AX1689" s="52"/>
      <c r="AY1689" s="96"/>
      <c r="AZ1689" s="52"/>
    </row>
    <row r="1690" spans="43:52">
      <c r="AQ1690" s="52"/>
      <c r="AR1690" s="52"/>
      <c r="AS1690" s="52"/>
      <c r="AT1690" s="52"/>
      <c r="AU1690" s="52"/>
      <c r="AV1690" s="52"/>
      <c r="AW1690" s="52"/>
      <c r="AX1690" s="52"/>
      <c r="AY1690" s="96"/>
      <c r="AZ1690" s="52"/>
    </row>
    <row r="1691" spans="43:52">
      <c r="AQ1691" s="52"/>
      <c r="AR1691" s="52"/>
      <c r="AS1691" s="52"/>
      <c r="AT1691" s="52"/>
      <c r="AU1691" s="52"/>
      <c r="AV1691" s="52"/>
      <c r="AW1691" s="52"/>
      <c r="AX1691" s="52"/>
      <c r="AY1691" s="96"/>
      <c r="AZ1691" s="52"/>
    </row>
    <row r="1692" spans="43:52">
      <c r="AQ1692" s="52"/>
      <c r="AR1692" s="52"/>
      <c r="AS1692" s="52"/>
      <c r="AT1692" s="52"/>
      <c r="AU1692" s="52"/>
      <c r="AV1692" s="52"/>
      <c r="AW1692" s="52"/>
      <c r="AX1692" s="52"/>
      <c r="AY1692" s="96"/>
      <c r="AZ1692" s="52"/>
    </row>
    <row r="1693" spans="43:52">
      <c r="AQ1693" s="52"/>
      <c r="AR1693" s="52"/>
      <c r="AS1693" s="52"/>
      <c r="AT1693" s="52"/>
      <c r="AU1693" s="52"/>
      <c r="AV1693" s="52"/>
      <c r="AW1693" s="52"/>
      <c r="AX1693" s="52"/>
      <c r="AY1693" s="96"/>
      <c r="AZ1693" s="52"/>
    </row>
    <row r="1694" spans="43:52">
      <c r="AQ1694" s="52"/>
      <c r="AR1694" s="52"/>
      <c r="AS1694" s="52"/>
      <c r="AT1694" s="52"/>
      <c r="AU1694" s="52"/>
      <c r="AV1694" s="52"/>
      <c r="AW1694" s="52"/>
      <c r="AX1694" s="52"/>
      <c r="AY1694" s="96"/>
      <c r="AZ1694" s="52"/>
    </row>
    <row r="1695" spans="43:52">
      <c r="AQ1695" s="52"/>
      <c r="AR1695" s="52"/>
      <c r="AS1695" s="52"/>
      <c r="AT1695" s="52"/>
      <c r="AU1695" s="52"/>
      <c r="AV1695" s="52"/>
      <c r="AW1695" s="52"/>
      <c r="AX1695" s="52"/>
      <c r="AY1695" s="96"/>
      <c r="AZ1695" s="52"/>
    </row>
    <row r="1696" spans="43:52">
      <c r="AQ1696" s="52"/>
      <c r="AR1696" s="52"/>
      <c r="AS1696" s="52"/>
      <c r="AT1696" s="52"/>
      <c r="AU1696" s="52"/>
      <c r="AV1696" s="52"/>
      <c r="AW1696" s="52"/>
      <c r="AX1696" s="52"/>
      <c r="AY1696" s="96"/>
      <c r="AZ1696" s="52"/>
    </row>
    <row r="1697" spans="43:52">
      <c r="AQ1697" s="52"/>
      <c r="AR1697" s="52"/>
      <c r="AS1697" s="52"/>
      <c r="AT1697" s="52"/>
      <c r="AU1697" s="52"/>
      <c r="AV1697" s="52"/>
      <c r="AW1697" s="52"/>
      <c r="AX1697" s="52"/>
      <c r="AY1697" s="96"/>
      <c r="AZ1697" s="52"/>
    </row>
    <row r="1698" spans="43:52">
      <c r="AQ1698" s="52"/>
      <c r="AR1698" s="52"/>
      <c r="AS1698" s="52"/>
      <c r="AT1698" s="52"/>
      <c r="AU1698" s="52"/>
      <c r="AV1698" s="52"/>
      <c r="AW1698" s="52"/>
      <c r="AX1698" s="52"/>
      <c r="AY1698" s="96"/>
      <c r="AZ1698" s="52"/>
    </row>
    <row r="1699" spans="43:52">
      <c r="AQ1699" s="52"/>
      <c r="AR1699" s="52"/>
      <c r="AS1699" s="52"/>
      <c r="AT1699" s="52"/>
      <c r="AU1699" s="52"/>
      <c r="AV1699" s="52"/>
      <c r="AW1699" s="52"/>
      <c r="AX1699" s="52"/>
      <c r="AY1699" s="96"/>
      <c r="AZ1699" s="52"/>
    </row>
    <row r="1700" spans="43:52">
      <c r="AQ1700" s="52"/>
      <c r="AR1700" s="52"/>
      <c r="AS1700" s="52"/>
      <c r="AT1700" s="52"/>
      <c r="AU1700" s="52"/>
      <c r="AV1700" s="52"/>
      <c r="AW1700" s="52"/>
      <c r="AX1700" s="52"/>
      <c r="AY1700" s="96"/>
      <c r="AZ1700" s="52"/>
    </row>
    <row r="1701" spans="43:52">
      <c r="AQ1701" s="52"/>
      <c r="AR1701" s="52"/>
      <c r="AS1701" s="52"/>
      <c r="AT1701" s="52"/>
      <c r="AU1701" s="52"/>
      <c r="AV1701" s="52"/>
      <c r="AW1701" s="52"/>
      <c r="AX1701" s="52"/>
      <c r="AY1701" s="96"/>
      <c r="AZ1701" s="52"/>
    </row>
    <row r="1702" spans="43:52">
      <c r="AQ1702" s="52"/>
      <c r="AR1702" s="52"/>
      <c r="AS1702" s="52"/>
      <c r="AT1702" s="52"/>
      <c r="AU1702" s="52"/>
      <c r="AV1702" s="52"/>
      <c r="AW1702" s="52"/>
      <c r="AX1702" s="52"/>
      <c r="AY1702" s="96"/>
      <c r="AZ1702" s="52"/>
    </row>
    <row r="1703" spans="43:52">
      <c r="AQ1703" s="52"/>
      <c r="AR1703" s="52"/>
      <c r="AS1703" s="52"/>
      <c r="AT1703" s="52"/>
      <c r="AU1703" s="52"/>
      <c r="AV1703" s="52"/>
      <c r="AW1703" s="52"/>
      <c r="AX1703" s="52"/>
      <c r="AY1703" s="96"/>
      <c r="AZ1703" s="52"/>
    </row>
    <row r="1704" spans="43:52">
      <c r="AQ1704" s="52"/>
      <c r="AR1704" s="52"/>
      <c r="AS1704" s="52"/>
      <c r="AT1704" s="52"/>
      <c r="AU1704" s="52"/>
      <c r="AV1704" s="52"/>
      <c r="AW1704" s="52"/>
      <c r="AX1704" s="52"/>
      <c r="AY1704" s="96"/>
      <c r="AZ1704" s="52"/>
    </row>
    <row r="1705" spans="43:52">
      <c r="AQ1705" s="52"/>
      <c r="AR1705" s="52"/>
      <c r="AS1705" s="52"/>
      <c r="AT1705" s="52"/>
      <c r="AU1705" s="52"/>
      <c r="AV1705" s="52"/>
      <c r="AW1705" s="52"/>
      <c r="AX1705" s="52"/>
      <c r="AY1705" s="96"/>
      <c r="AZ1705" s="52"/>
    </row>
    <row r="1706" spans="43:52">
      <c r="AQ1706" s="52"/>
      <c r="AR1706" s="52"/>
      <c r="AS1706" s="52"/>
      <c r="AT1706" s="52"/>
      <c r="AU1706" s="52"/>
      <c r="AV1706" s="52"/>
      <c r="AW1706" s="52"/>
      <c r="AX1706" s="52"/>
      <c r="AY1706" s="96"/>
      <c r="AZ1706" s="52"/>
    </row>
    <row r="1707" spans="43:52">
      <c r="AQ1707" s="52"/>
      <c r="AR1707" s="52"/>
      <c r="AS1707" s="52"/>
      <c r="AT1707" s="52"/>
      <c r="AU1707" s="52"/>
      <c r="AV1707" s="52"/>
      <c r="AW1707" s="52"/>
      <c r="AX1707" s="52"/>
      <c r="AY1707" s="96"/>
      <c r="AZ1707" s="52"/>
    </row>
    <row r="1708" spans="43:52">
      <c r="AQ1708" s="52"/>
      <c r="AR1708" s="52"/>
      <c r="AS1708" s="52"/>
      <c r="AT1708" s="52"/>
      <c r="AU1708" s="52"/>
      <c r="AV1708" s="52"/>
      <c r="AW1708" s="52"/>
      <c r="AX1708" s="52"/>
      <c r="AY1708" s="96"/>
      <c r="AZ1708" s="52"/>
    </row>
    <row r="1709" spans="43:52">
      <c r="AQ1709" s="52"/>
      <c r="AR1709" s="52"/>
      <c r="AS1709" s="52"/>
      <c r="AT1709" s="52"/>
      <c r="AU1709" s="52"/>
      <c r="AV1709" s="52"/>
      <c r="AW1709" s="52"/>
      <c r="AX1709" s="52"/>
      <c r="AY1709" s="96"/>
      <c r="AZ1709" s="52"/>
    </row>
    <row r="1710" spans="43:52">
      <c r="AQ1710" s="52"/>
      <c r="AR1710" s="52"/>
      <c r="AS1710" s="52"/>
      <c r="AT1710" s="52"/>
      <c r="AU1710" s="52"/>
      <c r="AV1710" s="52"/>
      <c r="AW1710" s="52"/>
      <c r="AX1710" s="52"/>
      <c r="AY1710" s="96"/>
      <c r="AZ1710" s="52"/>
    </row>
    <row r="1711" spans="43:52">
      <c r="AQ1711" s="52"/>
      <c r="AR1711" s="52"/>
      <c r="AS1711" s="52"/>
      <c r="AT1711" s="52"/>
      <c r="AU1711" s="52"/>
      <c r="AV1711" s="52"/>
      <c r="AW1711" s="52"/>
      <c r="AX1711" s="52"/>
      <c r="AY1711" s="96"/>
      <c r="AZ1711" s="52"/>
    </row>
    <row r="1712" spans="43:52">
      <c r="AQ1712" s="52"/>
      <c r="AR1712" s="52"/>
      <c r="AS1712" s="52"/>
      <c r="AT1712" s="52"/>
      <c r="AU1712" s="52"/>
      <c r="AV1712" s="52"/>
      <c r="AW1712" s="52"/>
      <c r="AX1712" s="52"/>
      <c r="AY1712" s="96"/>
      <c r="AZ1712" s="52"/>
    </row>
    <row r="1713" spans="43:52">
      <c r="AQ1713" s="52"/>
      <c r="AR1713" s="52"/>
      <c r="AS1713" s="52"/>
      <c r="AT1713" s="52"/>
      <c r="AU1713" s="52"/>
      <c r="AV1713" s="52"/>
      <c r="AW1713" s="52"/>
      <c r="AX1713" s="52"/>
      <c r="AY1713" s="96"/>
      <c r="AZ1713" s="52"/>
    </row>
    <row r="1714" spans="43:52">
      <c r="AQ1714" s="52"/>
      <c r="AR1714" s="52"/>
      <c r="AS1714" s="52"/>
      <c r="AT1714" s="52"/>
      <c r="AU1714" s="52"/>
      <c r="AV1714" s="52"/>
      <c r="AW1714" s="52"/>
      <c r="AX1714" s="52"/>
      <c r="AY1714" s="96"/>
      <c r="AZ1714" s="52"/>
    </row>
    <row r="1715" spans="43:52">
      <c r="AQ1715" s="52"/>
      <c r="AR1715" s="52"/>
      <c r="AS1715" s="52"/>
      <c r="AT1715" s="52"/>
      <c r="AU1715" s="52"/>
      <c r="AV1715" s="52"/>
      <c r="AW1715" s="52"/>
      <c r="AX1715" s="52"/>
      <c r="AY1715" s="96"/>
      <c r="AZ1715" s="52"/>
    </row>
    <row r="1716" spans="43:52">
      <c r="AQ1716" s="52"/>
      <c r="AR1716" s="52"/>
      <c r="AS1716" s="52"/>
      <c r="AT1716" s="52"/>
      <c r="AU1716" s="52"/>
      <c r="AV1716" s="52"/>
      <c r="AW1716" s="52"/>
      <c r="AX1716" s="52"/>
      <c r="AY1716" s="96"/>
      <c r="AZ1716" s="52"/>
    </row>
    <row r="1717" spans="43:52">
      <c r="AQ1717" s="52"/>
      <c r="AR1717" s="52"/>
      <c r="AS1717" s="52"/>
      <c r="AT1717" s="52"/>
      <c r="AU1717" s="52"/>
      <c r="AV1717" s="52"/>
      <c r="AW1717" s="52"/>
      <c r="AX1717" s="52"/>
      <c r="AY1717" s="96"/>
      <c r="AZ1717" s="52"/>
    </row>
    <row r="1718" spans="43:52">
      <c r="AQ1718" s="52"/>
      <c r="AR1718" s="52"/>
      <c r="AS1718" s="52"/>
      <c r="AT1718" s="52"/>
      <c r="AU1718" s="52"/>
      <c r="AV1718" s="52"/>
      <c r="AW1718" s="52"/>
      <c r="AX1718" s="52"/>
      <c r="AY1718" s="96"/>
      <c r="AZ1718" s="52"/>
    </row>
    <row r="1719" spans="43:52">
      <c r="AQ1719" s="52"/>
      <c r="AR1719" s="52"/>
      <c r="AS1719" s="52"/>
      <c r="AT1719" s="52"/>
      <c r="AU1719" s="52"/>
      <c r="AV1719" s="52"/>
      <c r="AW1719" s="52"/>
      <c r="AX1719" s="52"/>
      <c r="AY1719" s="96"/>
      <c r="AZ1719" s="52"/>
    </row>
    <row r="1720" spans="43:52">
      <c r="AQ1720" s="52"/>
      <c r="AR1720" s="52"/>
      <c r="AS1720" s="52"/>
      <c r="AT1720" s="52"/>
      <c r="AU1720" s="52"/>
      <c r="AV1720" s="52"/>
      <c r="AW1720" s="52"/>
      <c r="AX1720" s="52"/>
      <c r="AY1720" s="96"/>
      <c r="AZ1720" s="52"/>
    </row>
    <row r="1721" spans="43:52">
      <c r="AQ1721" s="52"/>
      <c r="AR1721" s="52"/>
      <c r="AS1721" s="52"/>
      <c r="AT1721" s="52"/>
      <c r="AU1721" s="52"/>
      <c r="AV1721" s="52"/>
      <c r="AW1721" s="52"/>
      <c r="AX1721" s="52"/>
      <c r="AY1721" s="96"/>
      <c r="AZ1721" s="52"/>
    </row>
    <row r="1722" spans="43:52">
      <c r="AQ1722" s="52"/>
      <c r="AR1722" s="52"/>
      <c r="AS1722" s="52"/>
      <c r="AT1722" s="52"/>
      <c r="AU1722" s="52"/>
      <c r="AV1722" s="52"/>
      <c r="AW1722" s="52"/>
      <c r="AX1722" s="52"/>
      <c r="AY1722" s="96"/>
      <c r="AZ1722" s="52"/>
    </row>
    <row r="1723" spans="43:52">
      <c r="AQ1723" s="52"/>
      <c r="AR1723" s="52"/>
      <c r="AS1723" s="52"/>
      <c r="AT1723" s="52"/>
      <c r="AU1723" s="52"/>
      <c r="AV1723" s="52"/>
      <c r="AW1723" s="52"/>
      <c r="AX1723" s="52"/>
      <c r="AY1723" s="96"/>
      <c r="AZ1723" s="52"/>
    </row>
    <row r="1724" spans="43:52">
      <c r="AQ1724" s="52"/>
      <c r="AR1724" s="52"/>
      <c r="AS1724" s="52"/>
      <c r="AT1724" s="52"/>
      <c r="AU1724" s="52"/>
      <c r="AV1724" s="52"/>
      <c r="AW1724" s="52"/>
      <c r="AX1724" s="52"/>
      <c r="AY1724" s="96"/>
      <c r="AZ1724" s="52"/>
    </row>
    <row r="1725" spans="43:52">
      <c r="AQ1725" s="52"/>
      <c r="AR1725" s="52"/>
      <c r="AS1725" s="52"/>
      <c r="AT1725" s="52"/>
      <c r="AU1725" s="52"/>
      <c r="AV1725" s="52"/>
      <c r="AW1725" s="52"/>
      <c r="AX1725" s="52"/>
      <c r="AY1725" s="96"/>
      <c r="AZ1725" s="52"/>
    </row>
    <row r="1726" spans="43:52">
      <c r="AQ1726" s="52"/>
      <c r="AR1726" s="52"/>
      <c r="AS1726" s="52"/>
      <c r="AT1726" s="52"/>
      <c r="AU1726" s="52"/>
      <c r="AV1726" s="52"/>
      <c r="AW1726" s="52"/>
      <c r="AX1726" s="52"/>
      <c r="AY1726" s="96"/>
      <c r="AZ1726" s="52"/>
    </row>
    <row r="1727" spans="43:52">
      <c r="AQ1727" s="52"/>
      <c r="AR1727" s="52"/>
      <c r="AS1727" s="52"/>
      <c r="AT1727" s="52"/>
      <c r="AU1727" s="52"/>
      <c r="AV1727" s="52"/>
      <c r="AW1727" s="52"/>
      <c r="AX1727" s="52"/>
      <c r="AY1727" s="96"/>
      <c r="AZ1727" s="52"/>
    </row>
    <row r="1728" spans="43:52">
      <c r="AQ1728" s="52"/>
      <c r="AR1728" s="52"/>
      <c r="AS1728" s="52"/>
      <c r="AT1728" s="52"/>
      <c r="AU1728" s="52"/>
      <c r="AV1728" s="52"/>
      <c r="AW1728" s="52"/>
      <c r="AX1728" s="52"/>
      <c r="AY1728" s="96"/>
      <c r="AZ1728" s="52"/>
    </row>
    <row r="1729" spans="43:52">
      <c r="AQ1729" s="52"/>
      <c r="AR1729" s="52"/>
      <c r="AS1729" s="52"/>
      <c r="AT1729" s="52"/>
      <c r="AU1729" s="52"/>
      <c r="AV1729" s="52"/>
      <c r="AW1729" s="52"/>
      <c r="AX1729" s="52"/>
      <c r="AY1729" s="96"/>
      <c r="AZ1729" s="52"/>
    </row>
    <row r="1730" spans="43:52">
      <c r="AQ1730" s="52"/>
      <c r="AR1730" s="52"/>
      <c r="AS1730" s="52"/>
      <c r="AT1730" s="52"/>
      <c r="AU1730" s="52"/>
      <c r="AV1730" s="52"/>
      <c r="AW1730" s="52"/>
      <c r="AX1730" s="52"/>
      <c r="AY1730" s="96"/>
      <c r="AZ1730" s="52"/>
    </row>
    <row r="1731" spans="43:52">
      <c r="AQ1731" s="52"/>
      <c r="AR1731" s="52"/>
      <c r="AS1731" s="52"/>
      <c r="AT1731" s="52"/>
      <c r="AU1731" s="52"/>
      <c r="AV1731" s="52"/>
      <c r="AW1731" s="52"/>
      <c r="AX1731" s="52"/>
      <c r="AY1731" s="96"/>
      <c r="AZ1731" s="52"/>
    </row>
    <row r="1732" spans="43:52">
      <c r="AQ1732" s="52"/>
      <c r="AR1732" s="52"/>
      <c r="AS1732" s="52"/>
      <c r="AT1732" s="52"/>
      <c r="AU1732" s="52"/>
      <c r="AV1732" s="52"/>
      <c r="AW1732" s="52"/>
      <c r="AX1732" s="52"/>
      <c r="AY1732" s="96"/>
      <c r="AZ1732" s="52"/>
    </row>
    <row r="1733" spans="43:52">
      <c r="AQ1733" s="52"/>
      <c r="AR1733" s="52"/>
      <c r="AS1733" s="52"/>
      <c r="AT1733" s="52"/>
      <c r="AU1733" s="52"/>
      <c r="AV1733" s="52"/>
      <c r="AW1733" s="52"/>
      <c r="AX1733" s="52"/>
      <c r="AY1733" s="96"/>
      <c r="AZ1733" s="52"/>
    </row>
    <row r="1734" spans="43:52">
      <c r="AQ1734" s="52"/>
      <c r="AR1734" s="52"/>
      <c r="AS1734" s="52"/>
      <c r="AT1734" s="52"/>
      <c r="AU1734" s="52"/>
      <c r="AV1734" s="52"/>
      <c r="AW1734" s="52"/>
      <c r="AX1734" s="52"/>
      <c r="AY1734" s="96"/>
      <c r="AZ1734" s="52"/>
    </row>
    <row r="1735" spans="43:52">
      <c r="AQ1735" s="52"/>
      <c r="AR1735" s="52"/>
      <c r="AS1735" s="52"/>
      <c r="AT1735" s="52"/>
      <c r="AU1735" s="52"/>
      <c r="AV1735" s="52"/>
      <c r="AW1735" s="52"/>
      <c r="AX1735" s="52"/>
      <c r="AY1735" s="96"/>
      <c r="AZ1735" s="52"/>
    </row>
    <row r="1736" spans="43:52">
      <c r="AQ1736" s="52"/>
      <c r="AR1736" s="52"/>
      <c r="AS1736" s="52"/>
      <c r="AT1736" s="52"/>
      <c r="AU1736" s="52"/>
      <c r="AV1736" s="52"/>
      <c r="AW1736" s="52"/>
      <c r="AX1736" s="52"/>
      <c r="AY1736" s="96"/>
      <c r="AZ1736" s="52"/>
    </row>
    <row r="1737" spans="43:52">
      <c r="AQ1737" s="52"/>
      <c r="AR1737" s="52"/>
      <c r="AS1737" s="52"/>
      <c r="AT1737" s="52"/>
      <c r="AU1737" s="52"/>
      <c r="AV1737" s="52"/>
      <c r="AW1737" s="52"/>
      <c r="AX1737" s="52"/>
      <c r="AY1737" s="96"/>
      <c r="AZ1737" s="52"/>
    </row>
    <row r="1738" spans="43:52">
      <c r="AQ1738" s="52"/>
      <c r="AR1738" s="52"/>
      <c r="AS1738" s="52"/>
      <c r="AT1738" s="52"/>
      <c r="AU1738" s="52"/>
      <c r="AV1738" s="52"/>
      <c r="AW1738" s="52"/>
      <c r="AX1738" s="52"/>
      <c r="AY1738" s="96"/>
      <c r="AZ1738" s="52"/>
    </row>
    <row r="1739" spans="43:52">
      <c r="AQ1739" s="52"/>
      <c r="AR1739" s="52"/>
      <c r="AS1739" s="52"/>
      <c r="AT1739" s="52"/>
      <c r="AU1739" s="52"/>
      <c r="AV1739" s="52"/>
      <c r="AW1739" s="52"/>
      <c r="AX1739" s="52"/>
      <c r="AY1739" s="96"/>
      <c r="AZ1739" s="52"/>
    </row>
    <row r="1740" spans="43:52">
      <c r="AQ1740" s="52"/>
      <c r="AR1740" s="52"/>
      <c r="AS1740" s="52"/>
      <c r="AT1740" s="52"/>
      <c r="AU1740" s="52"/>
      <c r="AV1740" s="52"/>
      <c r="AW1740" s="52"/>
      <c r="AX1740" s="52"/>
      <c r="AY1740" s="96"/>
      <c r="AZ1740" s="52"/>
    </row>
    <row r="1741" spans="43:52">
      <c r="AQ1741" s="52"/>
      <c r="AR1741" s="52"/>
      <c r="AS1741" s="52"/>
      <c r="AT1741" s="52"/>
      <c r="AU1741" s="52"/>
      <c r="AV1741" s="52"/>
      <c r="AW1741" s="52"/>
      <c r="AX1741" s="52"/>
      <c r="AY1741" s="96"/>
      <c r="AZ1741" s="52"/>
    </row>
    <row r="1742" spans="43:52">
      <c r="AQ1742" s="52"/>
      <c r="AR1742" s="52"/>
      <c r="AS1742" s="52"/>
      <c r="AT1742" s="52"/>
      <c r="AU1742" s="52"/>
      <c r="AV1742" s="52"/>
      <c r="AW1742" s="52"/>
      <c r="AX1742" s="52"/>
      <c r="AY1742" s="96"/>
      <c r="AZ1742" s="52"/>
    </row>
    <row r="1743" spans="43:52">
      <c r="AQ1743" s="52"/>
      <c r="AR1743" s="52"/>
      <c r="AS1743" s="52"/>
      <c r="AT1743" s="52"/>
      <c r="AU1743" s="52"/>
      <c r="AV1743" s="52"/>
      <c r="AW1743" s="52"/>
      <c r="AX1743" s="52"/>
      <c r="AY1743" s="96"/>
      <c r="AZ1743" s="52"/>
    </row>
    <row r="1744" spans="43:52">
      <c r="AQ1744" s="52"/>
      <c r="AR1744" s="52"/>
      <c r="AS1744" s="52"/>
      <c r="AT1744" s="52"/>
      <c r="AU1744" s="52"/>
      <c r="AV1744" s="52"/>
      <c r="AW1744" s="52"/>
      <c r="AX1744" s="52"/>
      <c r="AY1744" s="96"/>
      <c r="AZ1744" s="52"/>
    </row>
    <row r="1745" spans="43:52">
      <c r="AQ1745" s="52"/>
      <c r="AR1745" s="52"/>
      <c r="AS1745" s="52"/>
      <c r="AT1745" s="52"/>
      <c r="AU1745" s="52"/>
      <c r="AV1745" s="52"/>
      <c r="AW1745" s="52"/>
      <c r="AX1745" s="52"/>
      <c r="AY1745" s="96"/>
      <c r="AZ1745" s="52"/>
    </row>
    <row r="1746" spans="43:52">
      <c r="AQ1746" s="52"/>
      <c r="AR1746" s="52"/>
      <c r="AS1746" s="52"/>
      <c r="AT1746" s="52"/>
      <c r="AU1746" s="52"/>
      <c r="AV1746" s="52"/>
      <c r="AW1746" s="52"/>
      <c r="AX1746" s="52"/>
      <c r="AY1746" s="96"/>
      <c r="AZ1746" s="52"/>
    </row>
    <row r="1747" spans="43:52">
      <c r="AQ1747" s="52"/>
      <c r="AR1747" s="52"/>
      <c r="AS1747" s="52"/>
      <c r="AT1747" s="52"/>
      <c r="AU1747" s="52"/>
      <c r="AV1747" s="52"/>
      <c r="AW1747" s="52"/>
      <c r="AX1747" s="52"/>
      <c r="AY1747" s="96"/>
      <c r="AZ1747" s="52"/>
    </row>
    <row r="1748" spans="43:52">
      <c r="AQ1748" s="52"/>
      <c r="AR1748" s="52"/>
      <c r="AS1748" s="52"/>
      <c r="AT1748" s="52"/>
      <c r="AU1748" s="52"/>
      <c r="AV1748" s="52"/>
      <c r="AW1748" s="52"/>
      <c r="AX1748" s="52"/>
      <c r="AY1748" s="96"/>
      <c r="AZ1748" s="52"/>
    </row>
    <row r="1749" spans="43:52">
      <c r="AQ1749" s="52"/>
      <c r="AR1749" s="52"/>
      <c r="AS1749" s="52"/>
      <c r="AT1749" s="52"/>
      <c r="AU1749" s="52"/>
      <c r="AV1749" s="52"/>
      <c r="AW1749" s="52"/>
      <c r="AX1749" s="52"/>
      <c r="AY1749" s="96"/>
      <c r="AZ1749" s="52"/>
    </row>
    <row r="1750" spans="43:52">
      <c r="AQ1750" s="52"/>
      <c r="AR1750" s="52"/>
      <c r="AS1750" s="52"/>
      <c r="AT1750" s="52"/>
      <c r="AU1750" s="52"/>
      <c r="AV1750" s="52"/>
      <c r="AW1750" s="52"/>
      <c r="AX1750" s="52"/>
      <c r="AY1750" s="96"/>
      <c r="AZ1750" s="52"/>
    </row>
    <row r="1751" spans="43:52">
      <c r="AQ1751" s="52"/>
      <c r="AR1751" s="52"/>
      <c r="AS1751" s="52"/>
      <c r="AT1751" s="52"/>
      <c r="AU1751" s="52"/>
      <c r="AV1751" s="52"/>
      <c r="AW1751" s="52"/>
      <c r="AX1751" s="52"/>
      <c r="AY1751" s="96"/>
      <c r="AZ1751" s="52"/>
    </row>
    <row r="1752" spans="43:52">
      <c r="AQ1752" s="52"/>
      <c r="AR1752" s="52"/>
      <c r="AS1752" s="52"/>
      <c r="AT1752" s="52"/>
      <c r="AU1752" s="52"/>
      <c r="AV1752" s="52"/>
      <c r="AW1752" s="52"/>
      <c r="AX1752" s="52"/>
      <c r="AY1752" s="96"/>
      <c r="AZ1752" s="52"/>
    </row>
    <row r="1753" spans="43:52">
      <c r="AQ1753" s="52"/>
      <c r="AR1753" s="52"/>
      <c r="AS1753" s="52"/>
      <c r="AT1753" s="52"/>
      <c r="AU1753" s="52"/>
      <c r="AV1753" s="52"/>
      <c r="AW1753" s="52"/>
      <c r="AX1753" s="52"/>
      <c r="AY1753" s="96"/>
      <c r="AZ1753" s="52"/>
    </row>
    <row r="1754" spans="43:52">
      <c r="AQ1754" s="52"/>
      <c r="AR1754" s="52"/>
      <c r="AS1754" s="52"/>
      <c r="AT1754" s="52"/>
      <c r="AU1754" s="52"/>
      <c r="AV1754" s="52"/>
      <c r="AW1754" s="52"/>
      <c r="AX1754" s="52"/>
      <c r="AY1754" s="96"/>
      <c r="AZ1754" s="52"/>
    </row>
    <row r="1755" spans="43:52">
      <c r="AQ1755" s="52"/>
      <c r="AR1755" s="52"/>
      <c r="AS1755" s="52"/>
      <c r="AT1755" s="52"/>
      <c r="AU1755" s="52"/>
      <c r="AV1755" s="52"/>
      <c r="AW1755" s="52"/>
      <c r="AX1755" s="52"/>
      <c r="AY1755" s="96"/>
      <c r="AZ1755" s="52"/>
    </row>
    <row r="1756" spans="43:52">
      <c r="AQ1756" s="52"/>
      <c r="AR1756" s="52"/>
      <c r="AS1756" s="52"/>
      <c r="AT1756" s="52"/>
      <c r="AU1756" s="52"/>
      <c r="AV1756" s="52"/>
      <c r="AW1756" s="52"/>
      <c r="AX1756" s="52"/>
      <c r="AY1756" s="96"/>
      <c r="AZ1756" s="52"/>
    </row>
    <row r="1757" spans="43:52">
      <c r="AQ1757" s="52"/>
      <c r="AR1757" s="52"/>
      <c r="AS1757" s="52"/>
      <c r="AT1757" s="52"/>
      <c r="AU1757" s="52"/>
      <c r="AV1757" s="52"/>
      <c r="AW1757" s="52"/>
      <c r="AX1757" s="52"/>
      <c r="AY1757" s="96"/>
      <c r="AZ1757" s="52"/>
    </row>
    <row r="1758" spans="43:52">
      <c r="AQ1758" s="52"/>
      <c r="AR1758" s="52"/>
      <c r="AS1758" s="52"/>
      <c r="AT1758" s="52"/>
      <c r="AU1758" s="52"/>
      <c r="AV1758" s="52"/>
      <c r="AW1758" s="52"/>
      <c r="AX1758" s="52"/>
      <c r="AY1758" s="96"/>
      <c r="AZ1758" s="52"/>
    </row>
    <row r="1759" spans="43:52">
      <c r="AQ1759" s="52"/>
      <c r="AR1759" s="52"/>
      <c r="AS1759" s="52"/>
      <c r="AT1759" s="52"/>
      <c r="AU1759" s="52"/>
      <c r="AV1759" s="52"/>
      <c r="AW1759" s="52"/>
      <c r="AX1759" s="52"/>
      <c r="AY1759" s="96"/>
      <c r="AZ1759" s="52"/>
    </row>
    <row r="1760" spans="43:52">
      <c r="AQ1760" s="52"/>
      <c r="AR1760" s="52"/>
      <c r="AS1760" s="52"/>
      <c r="AT1760" s="52"/>
      <c r="AU1760" s="52"/>
      <c r="AV1760" s="52"/>
      <c r="AW1760" s="52"/>
      <c r="AX1760" s="52"/>
      <c r="AY1760" s="96"/>
      <c r="AZ1760" s="52"/>
    </row>
    <row r="1761" spans="43:52">
      <c r="AQ1761" s="52"/>
      <c r="AR1761" s="52"/>
      <c r="AS1761" s="52"/>
      <c r="AT1761" s="52"/>
      <c r="AU1761" s="52"/>
      <c r="AV1761" s="52"/>
      <c r="AW1761" s="52"/>
      <c r="AX1761" s="52"/>
      <c r="AY1761" s="96"/>
      <c r="AZ1761" s="52"/>
    </row>
    <row r="1762" spans="43:52">
      <c r="AQ1762" s="52"/>
      <c r="AR1762" s="52"/>
      <c r="AS1762" s="52"/>
      <c r="AT1762" s="52"/>
      <c r="AU1762" s="52"/>
      <c r="AV1762" s="52"/>
      <c r="AW1762" s="52"/>
      <c r="AX1762" s="52"/>
      <c r="AY1762" s="96"/>
      <c r="AZ1762" s="52"/>
    </row>
    <row r="1763" spans="43:52">
      <c r="AQ1763" s="52"/>
      <c r="AR1763" s="52"/>
      <c r="AS1763" s="52"/>
      <c r="AT1763" s="52"/>
      <c r="AU1763" s="52"/>
      <c r="AV1763" s="52"/>
      <c r="AW1763" s="52"/>
      <c r="AX1763" s="52"/>
      <c r="AY1763" s="96"/>
      <c r="AZ1763" s="52"/>
    </row>
    <row r="1764" spans="43:52">
      <c r="AQ1764" s="52"/>
      <c r="AR1764" s="52"/>
      <c r="AS1764" s="52"/>
      <c r="AT1764" s="52"/>
      <c r="AU1764" s="52"/>
      <c r="AV1764" s="52"/>
      <c r="AW1764" s="52"/>
      <c r="AX1764" s="52"/>
      <c r="AY1764" s="96"/>
      <c r="AZ1764" s="52"/>
    </row>
    <row r="1765" spans="43:52">
      <c r="AQ1765" s="52"/>
      <c r="AR1765" s="52"/>
      <c r="AS1765" s="52"/>
      <c r="AT1765" s="52"/>
      <c r="AU1765" s="52"/>
      <c r="AV1765" s="52"/>
      <c r="AW1765" s="52"/>
      <c r="AX1765" s="52"/>
      <c r="AY1765" s="96"/>
      <c r="AZ1765" s="52"/>
    </row>
    <row r="1766" spans="43:52">
      <c r="AQ1766" s="52"/>
      <c r="AR1766" s="52"/>
      <c r="AS1766" s="52"/>
      <c r="AT1766" s="52"/>
      <c r="AU1766" s="52"/>
      <c r="AV1766" s="52"/>
      <c r="AW1766" s="52"/>
      <c r="AX1766" s="52"/>
      <c r="AY1766" s="96"/>
      <c r="AZ1766" s="52"/>
    </row>
    <row r="1767" spans="43:52">
      <c r="AQ1767" s="52"/>
      <c r="AR1767" s="52"/>
      <c r="AS1767" s="52"/>
      <c r="AT1767" s="52"/>
      <c r="AU1767" s="52"/>
      <c r="AV1767" s="52"/>
      <c r="AW1767" s="52"/>
      <c r="AX1767" s="52"/>
      <c r="AY1767" s="96"/>
      <c r="AZ1767" s="52"/>
    </row>
    <row r="1768" spans="43:52">
      <c r="AQ1768" s="52"/>
      <c r="AR1768" s="52"/>
      <c r="AS1768" s="52"/>
      <c r="AT1768" s="52"/>
      <c r="AU1768" s="52"/>
      <c r="AV1768" s="52"/>
      <c r="AW1768" s="52"/>
      <c r="AX1768" s="52"/>
      <c r="AY1768" s="96"/>
      <c r="AZ1768" s="52"/>
    </row>
    <row r="1769" spans="43:52">
      <c r="AQ1769" s="52"/>
      <c r="AR1769" s="52"/>
      <c r="AS1769" s="52"/>
      <c r="AT1769" s="52"/>
      <c r="AU1769" s="52"/>
      <c r="AV1769" s="52"/>
      <c r="AW1769" s="52"/>
      <c r="AX1769" s="52"/>
      <c r="AY1769" s="96"/>
      <c r="AZ1769" s="52"/>
    </row>
    <row r="1770" spans="43:52">
      <c r="AQ1770" s="52"/>
      <c r="AR1770" s="52"/>
      <c r="AS1770" s="52"/>
      <c r="AT1770" s="52"/>
      <c r="AU1770" s="52"/>
      <c r="AV1770" s="52"/>
      <c r="AW1770" s="52"/>
      <c r="AX1770" s="52"/>
      <c r="AY1770" s="96"/>
      <c r="AZ1770" s="52"/>
    </row>
    <row r="1771" spans="43:52">
      <c r="AQ1771" s="52"/>
      <c r="AR1771" s="52"/>
      <c r="AS1771" s="52"/>
      <c r="AT1771" s="52"/>
      <c r="AU1771" s="52"/>
      <c r="AV1771" s="52"/>
      <c r="AW1771" s="52"/>
      <c r="AX1771" s="52"/>
      <c r="AY1771" s="96"/>
      <c r="AZ1771" s="52"/>
    </row>
    <row r="1772" spans="43:52">
      <c r="AQ1772" s="52"/>
      <c r="AR1772" s="52"/>
      <c r="AS1772" s="52"/>
      <c r="AT1772" s="52"/>
      <c r="AU1772" s="52"/>
      <c r="AV1772" s="52"/>
      <c r="AW1772" s="52"/>
      <c r="AX1772" s="52"/>
      <c r="AY1772" s="96"/>
      <c r="AZ1772" s="52"/>
    </row>
    <row r="1773" spans="43:52">
      <c r="AQ1773" s="52"/>
      <c r="AR1773" s="52"/>
      <c r="AS1773" s="52"/>
      <c r="AT1773" s="52"/>
      <c r="AU1773" s="52"/>
      <c r="AV1773" s="52"/>
      <c r="AW1773" s="52"/>
      <c r="AX1773" s="52"/>
      <c r="AY1773" s="96"/>
      <c r="AZ1773" s="52"/>
    </row>
    <row r="1774" spans="43:52">
      <c r="AQ1774" s="52"/>
      <c r="AR1774" s="52"/>
      <c r="AS1774" s="52"/>
      <c r="AT1774" s="52"/>
      <c r="AU1774" s="52"/>
      <c r="AV1774" s="52"/>
      <c r="AW1774" s="52"/>
      <c r="AX1774" s="52"/>
      <c r="AY1774" s="96"/>
      <c r="AZ1774" s="52"/>
    </row>
    <row r="1775" spans="43:52">
      <c r="AQ1775" s="52"/>
      <c r="AR1775" s="52"/>
      <c r="AS1775" s="52"/>
      <c r="AT1775" s="52"/>
      <c r="AU1775" s="52"/>
      <c r="AV1775" s="52"/>
      <c r="AW1775" s="52"/>
      <c r="AX1775" s="52"/>
      <c r="AY1775" s="96"/>
      <c r="AZ1775" s="52"/>
    </row>
    <row r="1776" spans="43:52">
      <c r="AQ1776" s="52"/>
      <c r="AR1776" s="52"/>
      <c r="AS1776" s="52"/>
      <c r="AT1776" s="52"/>
      <c r="AU1776" s="52"/>
      <c r="AV1776" s="52"/>
      <c r="AW1776" s="52"/>
      <c r="AX1776" s="52"/>
      <c r="AY1776" s="96"/>
      <c r="AZ1776" s="52"/>
    </row>
    <row r="1777" spans="43:52">
      <c r="AQ1777" s="52"/>
      <c r="AR1777" s="52"/>
      <c r="AS1777" s="52"/>
      <c r="AT1777" s="52"/>
      <c r="AU1777" s="52"/>
      <c r="AV1777" s="52"/>
      <c r="AW1777" s="52"/>
      <c r="AX1777" s="52"/>
      <c r="AY1777" s="96"/>
      <c r="AZ1777" s="52"/>
    </row>
    <row r="1778" spans="43:52">
      <c r="AQ1778" s="52"/>
      <c r="AR1778" s="52"/>
      <c r="AS1778" s="52"/>
      <c r="AT1778" s="52"/>
      <c r="AU1778" s="52"/>
      <c r="AV1778" s="52"/>
      <c r="AW1778" s="52"/>
      <c r="AX1778" s="52"/>
      <c r="AY1778" s="96"/>
      <c r="AZ1778" s="52"/>
    </row>
    <row r="1779" spans="43:52">
      <c r="AQ1779" s="52"/>
      <c r="AR1779" s="52"/>
      <c r="AS1779" s="52"/>
      <c r="AT1779" s="52"/>
      <c r="AU1779" s="52"/>
      <c r="AV1779" s="52"/>
      <c r="AW1779" s="52"/>
      <c r="AX1779" s="52"/>
      <c r="AY1779" s="96"/>
      <c r="AZ1779" s="52"/>
    </row>
    <row r="1780" spans="43:52">
      <c r="AQ1780" s="52"/>
      <c r="AR1780" s="52"/>
      <c r="AS1780" s="52"/>
      <c r="AT1780" s="52"/>
      <c r="AU1780" s="52"/>
      <c r="AV1780" s="52"/>
      <c r="AW1780" s="52"/>
      <c r="AX1780" s="52"/>
      <c r="AY1780" s="96"/>
      <c r="AZ1780" s="52"/>
    </row>
    <row r="1781" spans="43:52">
      <c r="AQ1781" s="52"/>
      <c r="AR1781" s="52"/>
      <c r="AS1781" s="52"/>
      <c r="AT1781" s="52"/>
      <c r="AU1781" s="52"/>
      <c r="AV1781" s="52"/>
      <c r="AW1781" s="52"/>
      <c r="AX1781" s="52"/>
      <c r="AY1781" s="96"/>
      <c r="AZ1781" s="52"/>
    </row>
    <row r="1782" spans="43:52">
      <c r="AQ1782" s="52"/>
      <c r="AR1782" s="52"/>
      <c r="AS1782" s="52"/>
      <c r="AT1782" s="52"/>
      <c r="AU1782" s="52"/>
      <c r="AV1782" s="52"/>
      <c r="AW1782" s="52"/>
      <c r="AX1782" s="52"/>
      <c r="AY1782" s="96"/>
      <c r="AZ1782" s="52"/>
    </row>
    <row r="1783" spans="43:52">
      <c r="AQ1783" s="52"/>
      <c r="AR1783" s="52"/>
      <c r="AS1783" s="52"/>
      <c r="AT1783" s="52"/>
      <c r="AU1783" s="52"/>
      <c r="AV1783" s="52"/>
      <c r="AW1783" s="52"/>
      <c r="AX1783" s="52"/>
      <c r="AY1783" s="96"/>
      <c r="AZ1783" s="52"/>
    </row>
    <row r="1784" spans="43:52">
      <c r="AQ1784" s="52"/>
      <c r="AR1784" s="52"/>
      <c r="AS1784" s="52"/>
      <c r="AT1784" s="52"/>
      <c r="AU1784" s="52"/>
      <c r="AV1784" s="52"/>
      <c r="AW1784" s="52"/>
      <c r="AX1784" s="52"/>
      <c r="AY1784" s="96"/>
      <c r="AZ1784" s="52"/>
    </row>
    <row r="1785" spans="43:52">
      <c r="AQ1785" s="52"/>
      <c r="AR1785" s="52"/>
      <c r="AS1785" s="52"/>
      <c r="AT1785" s="52"/>
      <c r="AU1785" s="52"/>
      <c r="AV1785" s="52"/>
      <c r="AW1785" s="52"/>
      <c r="AX1785" s="52"/>
      <c r="AY1785" s="96"/>
      <c r="AZ1785" s="52"/>
    </row>
    <row r="1786" spans="43:52">
      <c r="AQ1786" s="52"/>
      <c r="AR1786" s="52"/>
      <c r="AS1786" s="52"/>
      <c r="AT1786" s="52"/>
      <c r="AU1786" s="52"/>
      <c r="AV1786" s="52"/>
      <c r="AW1786" s="52"/>
      <c r="AX1786" s="52"/>
      <c r="AY1786" s="96"/>
      <c r="AZ1786" s="52"/>
    </row>
    <row r="1787" spans="43:52">
      <c r="AQ1787" s="52"/>
      <c r="AR1787" s="52"/>
      <c r="AS1787" s="52"/>
      <c r="AT1787" s="52"/>
      <c r="AU1787" s="52"/>
      <c r="AV1787" s="52"/>
      <c r="AW1787" s="52"/>
      <c r="AX1787" s="52"/>
      <c r="AY1787" s="96"/>
      <c r="AZ1787" s="52"/>
    </row>
    <row r="1788" spans="43:52">
      <c r="AQ1788" s="52"/>
      <c r="AR1788" s="52"/>
      <c r="AS1788" s="52"/>
      <c r="AT1788" s="52"/>
      <c r="AU1788" s="52"/>
      <c r="AV1788" s="52"/>
      <c r="AW1788" s="52"/>
      <c r="AX1788" s="52"/>
      <c r="AY1788" s="96"/>
      <c r="AZ1788" s="52"/>
    </row>
    <row r="1789" spans="43:52">
      <c r="AQ1789" s="52"/>
      <c r="AR1789" s="52"/>
      <c r="AS1789" s="52"/>
      <c r="AT1789" s="52"/>
      <c r="AU1789" s="52"/>
      <c r="AV1789" s="52"/>
      <c r="AW1789" s="52"/>
      <c r="AX1789" s="52"/>
      <c r="AY1789" s="96"/>
      <c r="AZ1789" s="52"/>
    </row>
    <row r="1790" spans="43:52">
      <c r="AQ1790" s="52"/>
      <c r="AR1790" s="52"/>
      <c r="AS1790" s="52"/>
      <c r="AT1790" s="52"/>
      <c r="AU1790" s="52"/>
      <c r="AV1790" s="52"/>
      <c r="AW1790" s="52"/>
      <c r="AX1790" s="52"/>
      <c r="AY1790" s="96"/>
      <c r="AZ1790" s="52"/>
    </row>
    <row r="1791" spans="43:52">
      <c r="AQ1791" s="52"/>
      <c r="AR1791" s="52"/>
      <c r="AS1791" s="52"/>
      <c r="AT1791" s="52"/>
      <c r="AU1791" s="52"/>
      <c r="AV1791" s="52"/>
      <c r="AW1791" s="52"/>
      <c r="AX1791" s="52"/>
      <c r="AY1791" s="96"/>
      <c r="AZ1791" s="52"/>
    </row>
    <row r="1792" spans="43:52">
      <c r="AQ1792" s="52"/>
      <c r="AR1792" s="52"/>
      <c r="AS1792" s="52"/>
      <c r="AT1792" s="52"/>
      <c r="AU1792" s="52"/>
      <c r="AV1792" s="52"/>
      <c r="AW1792" s="52"/>
      <c r="AX1792" s="52"/>
      <c r="AY1792" s="96"/>
      <c r="AZ1792" s="52"/>
    </row>
    <row r="1793" spans="43:52">
      <c r="AQ1793" s="52"/>
      <c r="AR1793" s="52"/>
      <c r="AS1793" s="52"/>
      <c r="AT1793" s="52"/>
      <c r="AU1793" s="52"/>
      <c r="AV1793" s="52"/>
      <c r="AW1793" s="52"/>
      <c r="AX1793" s="52"/>
      <c r="AY1793" s="96"/>
      <c r="AZ1793" s="52"/>
    </row>
    <row r="1794" spans="43:52">
      <c r="AQ1794" s="52"/>
      <c r="AR1794" s="52"/>
      <c r="AS1794" s="52"/>
      <c r="AT1794" s="52"/>
      <c r="AU1794" s="52"/>
      <c r="AV1794" s="52"/>
      <c r="AW1794" s="52"/>
      <c r="AX1794" s="52"/>
      <c r="AY1794" s="96"/>
      <c r="AZ1794" s="52"/>
    </row>
    <row r="1795" spans="43:52">
      <c r="AQ1795" s="52"/>
      <c r="AR1795" s="52"/>
      <c r="AS1795" s="52"/>
      <c r="AT1795" s="52"/>
      <c r="AU1795" s="52"/>
      <c r="AV1795" s="52"/>
      <c r="AW1795" s="52"/>
      <c r="AX1795" s="52"/>
      <c r="AY1795" s="96"/>
      <c r="AZ1795" s="52"/>
    </row>
    <row r="1796" spans="43:52">
      <c r="AQ1796" s="52"/>
      <c r="AR1796" s="52"/>
      <c r="AS1796" s="52"/>
      <c r="AT1796" s="52"/>
      <c r="AU1796" s="52"/>
      <c r="AV1796" s="52"/>
      <c r="AW1796" s="52"/>
      <c r="AX1796" s="52"/>
      <c r="AY1796" s="96"/>
      <c r="AZ1796" s="52"/>
    </row>
    <row r="1797" spans="43:52">
      <c r="AQ1797" s="52"/>
      <c r="AR1797" s="52"/>
      <c r="AS1797" s="52"/>
      <c r="AT1797" s="52"/>
      <c r="AU1797" s="52"/>
      <c r="AV1797" s="52"/>
      <c r="AW1797" s="52"/>
      <c r="AX1797" s="52"/>
      <c r="AY1797" s="96"/>
      <c r="AZ1797" s="52"/>
    </row>
    <row r="1798" spans="43:52">
      <c r="AQ1798" s="52"/>
      <c r="AR1798" s="52"/>
      <c r="AS1798" s="52"/>
      <c r="AT1798" s="52"/>
      <c r="AU1798" s="52"/>
      <c r="AV1798" s="52"/>
      <c r="AW1798" s="52"/>
      <c r="AX1798" s="52"/>
      <c r="AY1798" s="96"/>
      <c r="AZ1798" s="52"/>
    </row>
    <row r="1799" spans="43:52">
      <c r="AQ1799" s="52"/>
      <c r="AR1799" s="52"/>
      <c r="AS1799" s="52"/>
      <c r="AT1799" s="52"/>
      <c r="AU1799" s="52"/>
      <c r="AV1799" s="52"/>
      <c r="AW1799" s="52"/>
      <c r="AX1799" s="52"/>
      <c r="AY1799" s="96"/>
      <c r="AZ1799" s="52"/>
    </row>
    <row r="1800" spans="43:52">
      <c r="AQ1800" s="52"/>
      <c r="AR1800" s="52"/>
      <c r="AS1800" s="52"/>
      <c r="AT1800" s="52"/>
      <c r="AU1800" s="52"/>
      <c r="AV1800" s="52"/>
      <c r="AW1800" s="52"/>
      <c r="AX1800" s="52"/>
      <c r="AY1800" s="96"/>
      <c r="AZ1800" s="52"/>
    </row>
    <row r="1801" spans="43:52">
      <c r="AQ1801" s="52"/>
      <c r="AR1801" s="52"/>
      <c r="AS1801" s="52"/>
      <c r="AT1801" s="52"/>
      <c r="AU1801" s="52"/>
      <c r="AV1801" s="52"/>
      <c r="AW1801" s="52"/>
      <c r="AX1801" s="52"/>
      <c r="AY1801" s="96"/>
      <c r="AZ1801" s="52"/>
    </row>
    <row r="1802" spans="43:52">
      <c r="AQ1802" s="52"/>
      <c r="AR1802" s="52"/>
      <c r="AS1802" s="52"/>
      <c r="AT1802" s="52"/>
      <c r="AU1802" s="52"/>
      <c r="AV1802" s="52"/>
      <c r="AW1802" s="52"/>
      <c r="AX1802" s="52"/>
      <c r="AY1802" s="96"/>
      <c r="AZ1802" s="52"/>
    </row>
    <row r="1803" spans="43:52">
      <c r="AQ1803" s="52"/>
      <c r="AR1803" s="52"/>
      <c r="AS1803" s="52"/>
      <c r="AT1803" s="52"/>
      <c r="AU1803" s="52"/>
      <c r="AV1803" s="52"/>
      <c r="AW1803" s="52"/>
      <c r="AX1803" s="52"/>
      <c r="AY1803" s="96"/>
      <c r="AZ1803" s="52"/>
    </row>
    <row r="1804" spans="43:52">
      <c r="AQ1804" s="52"/>
      <c r="AR1804" s="52"/>
      <c r="AS1804" s="52"/>
      <c r="AT1804" s="52"/>
      <c r="AU1804" s="52"/>
      <c r="AV1804" s="52"/>
      <c r="AW1804" s="52"/>
      <c r="AX1804" s="52"/>
      <c r="AY1804" s="96"/>
      <c r="AZ1804" s="52"/>
    </row>
    <row r="1805" spans="43:52">
      <c r="AQ1805" s="52"/>
      <c r="AR1805" s="52"/>
      <c r="AS1805" s="52"/>
      <c r="AT1805" s="52"/>
      <c r="AU1805" s="52"/>
      <c r="AV1805" s="52"/>
      <c r="AW1805" s="52"/>
      <c r="AX1805" s="52"/>
      <c r="AY1805" s="96"/>
      <c r="AZ1805" s="52"/>
    </row>
    <row r="1806" spans="43:52">
      <c r="AQ1806" s="52"/>
      <c r="AR1806" s="52"/>
      <c r="AS1806" s="52"/>
      <c r="AT1806" s="52"/>
      <c r="AU1806" s="52"/>
      <c r="AV1806" s="52"/>
      <c r="AW1806" s="52"/>
      <c r="AX1806" s="52"/>
      <c r="AY1806" s="96"/>
      <c r="AZ1806" s="52"/>
    </row>
    <row r="1807" spans="43:52">
      <c r="AQ1807" s="52"/>
      <c r="AR1807" s="52"/>
      <c r="AS1807" s="52"/>
      <c r="AT1807" s="52"/>
      <c r="AU1807" s="52"/>
      <c r="AV1807" s="52"/>
      <c r="AW1807" s="52"/>
      <c r="AX1807" s="52"/>
      <c r="AY1807" s="96"/>
      <c r="AZ1807" s="52"/>
    </row>
    <row r="1808" spans="43:52">
      <c r="AQ1808" s="52"/>
      <c r="AR1808" s="52"/>
      <c r="AS1808" s="52"/>
      <c r="AT1808" s="52"/>
      <c r="AU1808" s="52"/>
      <c r="AV1808" s="52"/>
      <c r="AW1808" s="52"/>
      <c r="AX1808" s="52"/>
      <c r="AY1808" s="96"/>
      <c r="AZ1808" s="52"/>
    </row>
    <row r="1809" spans="43:52">
      <c r="AQ1809" s="52"/>
      <c r="AR1809" s="52"/>
      <c r="AS1809" s="52"/>
      <c r="AT1809" s="52"/>
      <c r="AU1809" s="52"/>
      <c r="AV1809" s="52"/>
      <c r="AW1809" s="52"/>
      <c r="AX1809" s="52"/>
      <c r="AY1809" s="96"/>
      <c r="AZ1809" s="52"/>
    </row>
    <row r="1810" spans="43:52">
      <c r="AQ1810" s="52"/>
      <c r="AR1810" s="52"/>
      <c r="AS1810" s="52"/>
      <c r="AT1810" s="52"/>
      <c r="AU1810" s="52"/>
      <c r="AV1810" s="52"/>
      <c r="AW1810" s="52"/>
      <c r="AX1810" s="52"/>
      <c r="AY1810" s="96"/>
      <c r="AZ1810" s="52"/>
    </row>
    <row r="1811" spans="43:52">
      <c r="AQ1811" s="52"/>
      <c r="AR1811" s="52"/>
      <c r="AS1811" s="52"/>
      <c r="AT1811" s="52"/>
      <c r="AU1811" s="52"/>
      <c r="AV1811" s="52"/>
      <c r="AW1811" s="52"/>
      <c r="AX1811" s="52"/>
      <c r="AY1811" s="96"/>
      <c r="AZ1811" s="52"/>
    </row>
    <row r="1812" spans="43:52">
      <c r="AQ1812" s="52"/>
      <c r="AR1812" s="52"/>
      <c r="AS1812" s="52"/>
      <c r="AT1812" s="52"/>
      <c r="AU1812" s="52"/>
      <c r="AV1812" s="52"/>
      <c r="AW1812" s="52"/>
      <c r="AX1812" s="52"/>
      <c r="AY1812" s="96"/>
      <c r="AZ1812" s="52"/>
    </row>
    <row r="1813" spans="43:52">
      <c r="AQ1813" s="52"/>
      <c r="AR1813" s="52"/>
      <c r="AS1813" s="52"/>
      <c r="AT1813" s="52"/>
      <c r="AU1813" s="52"/>
      <c r="AV1813" s="52"/>
      <c r="AW1813" s="52"/>
      <c r="AX1813" s="52"/>
      <c r="AY1813" s="96"/>
      <c r="AZ1813" s="52"/>
    </row>
    <row r="1814" spans="43:52">
      <c r="AQ1814" s="52"/>
      <c r="AR1814" s="52"/>
      <c r="AS1814" s="52"/>
      <c r="AT1814" s="52"/>
      <c r="AU1814" s="52"/>
      <c r="AV1814" s="52"/>
      <c r="AW1814" s="52"/>
      <c r="AX1814" s="52"/>
      <c r="AY1814" s="96"/>
      <c r="AZ1814" s="52"/>
    </row>
    <row r="1815" spans="43:52">
      <c r="AQ1815" s="52"/>
      <c r="AR1815" s="52"/>
      <c r="AS1815" s="52"/>
      <c r="AT1815" s="52"/>
      <c r="AU1815" s="52"/>
      <c r="AV1815" s="52"/>
      <c r="AW1815" s="52"/>
      <c r="AX1815" s="52"/>
      <c r="AY1815" s="96"/>
      <c r="AZ1815" s="52"/>
    </row>
    <row r="1816" spans="43:52">
      <c r="AQ1816" s="52"/>
      <c r="AR1816" s="52"/>
      <c r="AS1816" s="52"/>
      <c r="AT1816" s="52"/>
      <c r="AU1816" s="52"/>
      <c r="AV1816" s="52"/>
      <c r="AW1816" s="52"/>
      <c r="AX1816" s="52"/>
      <c r="AY1816" s="96"/>
      <c r="AZ1816" s="52"/>
    </row>
    <row r="1817" spans="43:52">
      <c r="AQ1817" s="52"/>
      <c r="AR1817" s="52"/>
      <c r="AS1817" s="52"/>
      <c r="AT1817" s="52"/>
      <c r="AU1817" s="52"/>
      <c r="AV1817" s="52"/>
      <c r="AW1817" s="52"/>
      <c r="AX1817" s="52"/>
      <c r="AY1817" s="96"/>
      <c r="AZ1817" s="52"/>
    </row>
    <row r="1818" spans="43:52">
      <c r="AQ1818" s="52"/>
      <c r="AR1818" s="52"/>
      <c r="AS1818" s="52"/>
      <c r="AT1818" s="52"/>
      <c r="AU1818" s="52"/>
      <c r="AV1818" s="52"/>
      <c r="AW1818" s="52"/>
      <c r="AX1818" s="52"/>
      <c r="AY1818" s="96"/>
      <c r="AZ1818" s="52"/>
    </row>
    <row r="1819" spans="43:52">
      <c r="AQ1819" s="52"/>
      <c r="AR1819" s="52"/>
      <c r="AS1819" s="52"/>
      <c r="AT1819" s="52"/>
      <c r="AU1819" s="52"/>
      <c r="AV1819" s="52"/>
      <c r="AW1819" s="52"/>
      <c r="AX1819" s="52"/>
      <c r="AY1819" s="96"/>
      <c r="AZ1819" s="52"/>
    </row>
    <row r="1820" spans="43:52">
      <c r="AQ1820" s="52"/>
      <c r="AR1820" s="52"/>
      <c r="AS1820" s="52"/>
      <c r="AT1820" s="52"/>
      <c r="AU1820" s="52"/>
      <c r="AV1820" s="52"/>
      <c r="AW1820" s="52"/>
      <c r="AX1820" s="52"/>
      <c r="AY1820" s="96"/>
      <c r="AZ1820" s="52"/>
    </row>
    <row r="1821" spans="43:52">
      <c r="AQ1821" s="52"/>
      <c r="AR1821" s="52"/>
      <c r="AS1821" s="52"/>
      <c r="AT1821" s="52"/>
      <c r="AU1821" s="52"/>
      <c r="AV1821" s="52"/>
      <c r="AW1821" s="52"/>
      <c r="AX1821" s="52"/>
      <c r="AY1821" s="96"/>
      <c r="AZ1821" s="52"/>
    </row>
    <row r="1822" spans="43:52">
      <c r="AQ1822" s="52"/>
      <c r="AR1822" s="52"/>
      <c r="AS1822" s="52"/>
      <c r="AT1822" s="52"/>
      <c r="AU1822" s="52"/>
      <c r="AV1822" s="52"/>
      <c r="AW1822" s="52"/>
      <c r="AX1822" s="52"/>
      <c r="AY1822" s="96"/>
      <c r="AZ1822" s="52"/>
    </row>
    <row r="1823" spans="43:52">
      <c r="AQ1823" s="52"/>
      <c r="AR1823" s="52"/>
      <c r="AS1823" s="52"/>
      <c r="AT1823" s="52"/>
      <c r="AU1823" s="52"/>
      <c r="AV1823" s="52"/>
      <c r="AW1823" s="52"/>
      <c r="AX1823" s="52"/>
      <c r="AY1823" s="96"/>
      <c r="AZ1823" s="52"/>
    </row>
    <row r="1824" spans="43:52">
      <c r="AQ1824" s="52"/>
      <c r="AR1824" s="52"/>
      <c r="AS1824" s="52"/>
      <c r="AT1824" s="52"/>
      <c r="AU1824" s="52"/>
      <c r="AV1824" s="52"/>
      <c r="AW1824" s="52"/>
      <c r="AX1824" s="52"/>
      <c r="AY1824" s="96"/>
      <c r="AZ1824" s="52"/>
    </row>
    <row r="1825" spans="43:52">
      <c r="AQ1825" s="52"/>
      <c r="AR1825" s="52"/>
      <c r="AS1825" s="52"/>
      <c r="AT1825" s="52"/>
      <c r="AU1825" s="52"/>
      <c r="AV1825" s="52"/>
      <c r="AW1825" s="52"/>
      <c r="AX1825" s="52"/>
      <c r="AY1825" s="96"/>
      <c r="AZ1825" s="52"/>
    </row>
    <row r="1826" spans="43:52">
      <c r="AQ1826" s="52"/>
      <c r="AR1826" s="52"/>
      <c r="AS1826" s="52"/>
      <c r="AT1826" s="52"/>
      <c r="AU1826" s="52"/>
      <c r="AV1826" s="52"/>
      <c r="AW1826" s="52"/>
      <c r="AX1826" s="52"/>
      <c r="AY1826" s="96"/>
      <c r="AZ1826" s="52"/>
    </row>
    <row r="1827" spans="43:52">
      <c r="AQ1827" s="52"/>
      <c r="AR1827" s="52"/>
      <c r="AS1827" s="52"/>
      <c r="AT1827" s="52"/>
      <c r="AU1827" s="52"/>
      <c r="AV1827" s="52"/>
      <c r="AW1827" s="52"/>
      <c r="AX1827" s="52"/>
      <c r="AY1827" s="96"/>
      <c r="AZ1827" s="52"/>
    </row>
    <row r="1828" spans="43:52">
      <c r="AQ1828" s="52"/>
      <c r="AR1828" s="52"/>
      <c r="AS1828" s="52"/>
      <c r="AT1828" s="52"/>
      <c r="AU1828" s="52"/>
      <c r="AV1828" s="52"/>
      <c r="AW1828" s="52"/>
      <c r="AX1828" s="52"/>
      <c r="AY1828" s="96"/>
      <c r="AZ1828" s="52"/>
    </row>
    <row r="1829" spans="43:52">
      <c r="AQ1829" s="52"/>
      <c r="AR1829" s="52"/>
      <c r="AS1829" s="52"/>
      <c r="AT1829" s="52"/>
      <c r="AU1829" s="52"/>
      <c r="AV1829" s="52"/>
      <c r="AW1829" s="52"/>
      <c r="AX1829" s="52"/>
      <c r="AY1829" s="96"/>
      <c r="AZ1829" s="52"/>
    </row>
    <row r="1830" spans="43:52">
      <c r="AQ1830" s="52"/>
      <c r="AR1830" s="52"/>
      <c r="AS1830" s="52"/>
      <c r="AT1830" s="52"/>
      <c r="AU1830" s="52"/>
      <c r="AV1830" s="52"/>
      <c r="AW1830" s="52"/>
      <c r="AX1830" s="52"/>
      <c r="AY1830" s="96"/>
      <c r="AZ1830" s="52"/>
    </row>
    <row r="1831" spans="43:52">
      <c r="AQ1831" s="52"/>
      <c r="AR1831" s="52"/>
      <c r="AS1831" s="52"/>
      <c r="AT1831" s="52"/>
      <c r="AU1831" s="52"/>
      <c r="AV1831" s="52"/>
      <c r="AW1831" s="52"/>
      <c r="AX1831" s="52"/>
      <c r="AY1831" s="96"/>
      <c r="AZ1831" s="52"/>
    </row>
    <row r="1832" spans="43:52">
      <c r="AQ1832" s="52"/>
      <c r="AR1832" s="52"/>
      <c r="AS1832" s="52"/>
      <c r="AT1832" s="52"/>
      <c r="AU1832" s="52"/>
      <c r="AV1832" s="52"/>
      <c r="AW1832" s="52"/>
      <c r="AX1832" s="52"/>
      <c r="AY1832" s="96"/>
      <c r="AZ1832" s="52"/>
    </row>
    <row r="1833" spans="43:52">
      <c r="AQ1833" s="52"/>
      <c r="AR1833" s="52"/>
      <c r="AS1833" s="52"/>
      <c r="AT1833" s="52"/>
      <c r="AU1833" s="52"/>
      <c r="AV1833" s="52"/>
      <c r="AW1833" s="52"/>
      <c r="AX1833" s="52"/>
      <c r="AY1833" s="96"/>
      <c r="AZ1833" s="52"/>
    </row>
    <row r="1834" spans="43:52">
      <c r="AQ1834" s="52"/>
      <c r="AR1834" s="52"/>
      <c r="AS1834" s="52"/>
      <c r="AT1834" s="52"/>
      <c r="AU1834" s="52"/>
      <c r="AV1834" s="52"/>
      <c r="AW1834" s="52"/>
      <c r="AX1834" s="52"/>
      <c r="AY1834" s="96"/>
      <c r="AZ1834" s="52"/>
    </row>
    <row r="1835" spans="43:52">
      <c r="AQ1835" s="52"/>
      <c r="AR1835" s="52"/>
      <c r="AS1835" s="52"/>
      <c r="AT1835" s="52"/>
      <c r="AU1835" s="52"/>
      <c r="AV1835" s="52"/>
      <c r="AW1835" s="52"/>
      <c r="AX1835" s="52"/>
      <c r="AY1835" s="96"/>
      <c r="AZ1835" s="52"/>
    </row>
    <row r="1836" spans="43:52">
      <c r="AQ1836" s="52"/>
      <c r="AR1836" s="52"/>
      <c r="AS1836" s="52"/>
      <c r="AT1836" s="52"/>
      <c r="AU1836" s="52"/>
      <c r="AV1836" s="52"/>
      <c r="AW1836" s="52"/>
      <c r="AX1836" s="52"/>
      <c r="AY1836" s="96"/>
      <c r="AZ1836" s="52"/>
    </row>
    <row r="1837" spans="43:52">
      <c r="AQ1837" s="52"/>
      <c r="AR1837" s="52"/>
      <c r="AS1837" s="52"/>
      <c r="AT1837" s="52"/>
      <c r="AU1837" s="52"/>
      <c r="AV1837" s="52"/>
      <c r="AW1837" s="52"/>
      <c r="AX1837" s="52"/>
      <c r="AY1837" s="96"/>
      <c r="AZ1837" s="52"/>
    </row>
    <row r="1838" spans="43:52">
      <c r="AQ1838" s="52"/>
      <c r="AR1838" s="52"/>
      <c r="AS1838" s="52"/>
      <c r="AT1838" s="52"/>
      <c r="AU1838" s="52"/>
      <c r="AV1838" s="52"/>
      <c r="AW1838" s="52"/>
      <c r="AX1838" s="52"/>
      <c r="AY1838" s="96"/>
      <c r="AZ1838" s="52"/>
    </row>
    <row r="1839" spans="43:52">
      <c r="AQ1839" s="52"/>
      <c r="AR1839" s="52"/>
      <c r="AS1839" s="52"/>
      <c r="AT1839" s="52"/>
      <c r="AU1839" s="52"/>
      <c r="AV1839" s="52"/>
      <c r="AW1839" s="52"/>
      <c r="AX1839" s="52"/>
      <c r="AY1839" s="96"/>
      <c r="AZ1839" s="52"/>
    </row>
    <row r="1840" spans="43:52">
      <c r="AQ1840" s="52"/>
      <c r="AR1840" s="52"/>
      <c r="AS1840" s="52"/>
      <c r="AT1840" s="52"/>
      <c r="AU1840" s="52"/>
      <c r="AV1840" s="52"/>
      <c r="AW1840" s="52"/>
      <c r="AX1840" s="52"/>
      <c r="AY1840" s="96"/>
      <c r="AZ1840" s="52"/>
    </row>
    <row r="1841" spans="43:52">
      <c r="AQ1841" s="52"/>
      <c r="AR1841" s="52"/>
      <c r="AS1841" s="52"/>
      <c r="AT1841" s="52"/>
      <c r="AU1841" s="52"/>
      <c r="AV1841" s="52"/>
      <c r="AW1841" s="52"/>
      <c r="AX1841" s="52"/>
      <c r="AY1841" s="96"/>
      <c r="AZ1841" s="52"/>
    </row>
    <row r="1842" spans="43:52">
      <c r="AQ1842" s="52"/>
      <c r="AR1842" s="52"/>
      <c r="AS1842" s="52"/>
      <c r="AT1842" s="52"/>
      <c r="AU1842" s="52"/>
      <c r="AV1842" s="52"/>
      <c r="AW1842" s="52"/>
      <c r="AX1842" s="52"/>
      <c r="AY1842" s="96"/>
      <c r="AZ1842" s="52"/>
    </row>
    <row r="1843" spans="43:52">
      <c r="AQ1843" s="52"/>
      <c r="AR1843" s="52"/>
      <c r="AS1843" s="52"/>
      <c r="AT1843" s="52"/>
      <c r="AU1843" s="52"/>
      <c r="AV1843" s="52"/>
      <c r="AW1843" s="52"/>
      <c r="AX1843" s="52"/>
      <c r="AY1843" s="96"/>
      <c r="AZ1843" s="52"/>
    </row>
    <row r="1844" spans="43:52">
      <c r="AQ1844" s="52"/>
      <c r="AR1844" s="52"/>
      <c r="AS1844" s="52"/>
      <c r="AT1844" s="52"/>
      <c r="AU1844" s="52"/>
      <c r="AV1844" s="52"/>
      <c r="AW1844" s="52"/>
      <c r="AX1844" s="52"/>
      <c r="AY1844" s="96"/>
      <c r="AZ1844" s="52"/>
    </row>
    <row r="1845" spans="43:52">
      <c r="AQ1845" s="52"/>
      <c r="AR1845" s="52"/>
      <c r="AS1845" s="52"/>
      <c r="AT1845" s="52"/>
      <c r="AU1845" s="52"/>
      <c r="AV1845" s="52"/>
      <c r="AW1845" s="52"/>
      <c r="AX1845" s="52"/>
      <c r="AY1845" s="96"/>
      <c r="AZ1845" s="52"/>
    </row>
    <row r="1846" spans="43:52">
      <c r="AQ1846" s="52"/>
      <c r="AR1846" s="52"/>
      <c r="AS1846" s="52"/>
      <c r="AT1846" s="52"/>
      <c r="AU1846" s="52"/>
      <c r="AV1846" s="52"/>
      <c r="AW1846" s="52"/>
      <c r="AX1846" s="52"/>
      <c r="AY1846" s="96"/>
      <c r="AZ1846" s="52"/>
    </row>
    <row r="1847" spans="43:52">
      <c r="AQ1847" s="52"/>
      <c r="AR1847" s="52"/>
      <c r="AS1847" s="52"/>
      <c r="AT1847" s="52"/>
      <c r="AU1847" s="52"/>
      <c r="AV1847" s="52"/>
      <c r="AW1847" s="52"/>
      <c r="AX1847" s="52"/>
      <c r="AY1847" s="96"/>
      <c r="AZ1847" s="52"/>
    </row>
    <row r="1848" spans="43:52">
      <c r="AQ1848" s="52"/>
      <c r="AR1848" s="52"/>
      <c r="AS1848" s="52"/>
      <c r="AT1848" s="52"/>
      <c r="AU1848" s="52"/>
      <c r="AV1848" s="52"/>
      <c r="AW1848" s="52"/>
      <c r="AX1848" s="52"/>
      <c r="AY1848" s="96"/>
      <c r="AZ1848" s="52"/>
    </row>
    <row r="1849" spans="43:52">
      <c r="AQ1849" s="52"/>
      <c r="AR1849" s="52"/>
      <c r="AS1849" s="52"/>
      <c r="AT1849" s="52"/>
      <c r="AU1849" s="52"/>
      <c r="AV1849" s="52"/>
      <c r="AW1849" s="52"/>
      <c r="AX1849" s="52"/>
      <c r="AY1849" s="96"/>
      <c r="AZ1849" s="52"/>
    </row>
    <row r="1850" spans="43:52">
      <c r="AQ1850" s="52"/>
      <c r="AR1850" s="52"/>
      <c r="AS1850" s="52"/>
      <c r="AT1850" s="52"/>
      <c r="AU1850" s="52"/>
      <c r="AV1850" s="52"/>
      <c r="AW1850" s="52"/>
      <c r="AX1850" s="52"/>
      <c r="AY1850" s="96"/>
      <c r="AZ1850" s="52"/>
    </row>
    <row r="1851" spans="43:52">
      <c r="AQ1851" s="52"/>
      <c r="AR1851" s="52"/>
      <c r="AS1851" s="52"/>
      <c r="AT1851" s="52"/>
      <c r="AU1851" s="52"/>
      <c r="AV1851" s="52"/>
      <c r="AW1851" s="52"/>
      <c r="AX1851" s="52"/>
      <c r="AY1851" s="96"/>
      <c r="AZ1851" s="52"/>
    </row>
    <row r="1852" spans="43:52">
      <c r="AQ1852" s="52"/>
      <c r="AR1852" s="52"/>
      <c r="AS1852" s="52"/>
      <c r="AT1852" s="52"/>
      <c r="AU1852" s="52"/>
      <c r="AV1852" s="52"/>
      <c r="AW1852" s="52"/>
      <c r="AX1852" s="52"/>
      <c r="AY1852" s="96"/>
      <c r="AZ1852" s="52"/>
    </row>
    <row r="1853" spans="43:52">
      <c r="AQ1853" s="52"/>
      <c r="AR1853" s="52"/>
      <c r="AS1853" s="52"/>
      <c r="AT1853" s="52"/>
      <c r="AU1853" s="52"/>
      <c r="AV1853" s="52"/>
      <c r="AW1853" s="52"/>
      <c r="AX1853" s="52"/>
      <c r="AY1853" s="96"/>
      <c r="AZ1853" s="52"/>
    </row>
    <row r="1854" spans="43:52">
      <c r="AQ1854" s="52"/>
      <c r="AR1854" s="52"/>
      <c r="AS1854" s="52"/>
      <c r="AT1854" s="52"/>
      <c r="AU1854" s="52"/>
      <c r="AV1854" s="52"/>
      <c r="AW1854" s="52"/>
      <c r="AX1854" s="52"/>
      <c r="AY1854" s="96"/>
      <c r="AZ1854" s="52"/>
    </row>
    <row r="1855" spans="43:52">
      <c r="AQ1855" s="52"/>
      <c r="AR1855" s="52"/>
      <c r="AS1855" s="52"/>
      <c r="AT1855" s="52"/>
      <c r="AU1855" s="52"/>
      <c r="AV1855" s="52"/>
      <c r="AW1855" s="52"/>
      <c r="AX1855" s="52"/>
      <c r="AY1855" s="96"/>
      <c r="AZ1855" s="52"/>
    </row>
    <row r="1856" spans="43:52">
      <c r="AQ1856" s="52"/>
      <c r="AR1856" s="52"/>
      <c r="AS1856" s="52"/>
      <c r="AT1856" s="52"/>
      <c r="AU1856" s="52"/>
      <c r="AV1856" s="52"/>
      <c r="AW1856" s="52"/>
      <c r="AX1856" s="52"/>
      <c r="AY1856" s="96"/>
      <c r="AZ1856" s="52"/>
    </row>
    <row r="1857" spans="43:52">
      <c r="AQ1857" s="52"/>
      <c r="AR1857" s="52"/>
      <c r="AS1857" s="52"/>
      <c r="AT1857" s="52"/>
      <c r="AU1857" s="52"/>
      <c r="AV1857" s="52"/>
      <c r="AW1857" s="52"/>
      <c r="AX1857" s="52"/>
      <c r="AY1857" s="96"/>
      <c r="AZ1857" s="52"/>
    </row>
    <row r="1858" spans="43:52">
      <c r="AQ1858" s="52"/>
      <c r="AR1858" s="52"/>
      <c r="AS1858" s="52"/>
      <c r="AT1858" s="52"/>
      <c r="AU1858" s="52"/>
      <c r="AV1858" s="52"/>
      <c r="AW1858" s="52"/>
      <c r="AX1858" s="52"/>
      <c r="AY1858" s="96"/>
      <c r="AZ1858" s="52"/>
    </row>
    <row r="1859" spans="43:52">
      <c r="AQ1859" s="52"/>
      <c r="AR1859" s="52"/>
      <c r="AS1859" s="52"/>
      <c r="AT1859" s="52"/>
      <c r="AU1859" s="52"/>
      <c r="AV1859" s="52"/>
      <c r="AW1859" s="52"/>
      <c r="AX1859" s="52"/>
      <c r="AY1859" s="96"/>
      <c r="AZ1859" s="52"/>
    </row>
    <row r="1860" spans="43:52">
      <c r="AQ1860" s="52"/>
      <c r="AR1860" s="52"/>
      <c r="AS1860" s="52"/>
      <c r="AT1860" s="52"/>
      <c r="AU1860" s="52"/>
      <c r="AV1860" s="52"/>
      <c r="AW1860" s="52"/>
      <c r="AX1860" s="52"/>
      <c r="AY1860" s="96"/>
      <c r="AZ1860" s="52"/>
    </row>
    <row r="1861" spans="43:52">
      <c r="AQ1861" s="52"/>
      <c r="AR1861" s="52"/>
      <c r="AS1861" s="52"/>
      <c r="AT1861" s="52"/>
      <c r="AU1861" s="52"/>
      <c r="AV1861" s="52"/>
      <c r="AW1861" s="52"/>
      <c r="AX1861" s="52"/>
      <c r="AY1861" s="96"/>
      <c r="AZ1861" s="52"/>
    </row>
    <row r="1862" spans="43:52">
      <c r="AQ1862" s="52"/>
      <c r="AR1862" s="52"/>
      <c r="AS1862" s="52"/>
      <c r="AT1862" s="52"/>
      <c r="AU1862" s="52"/>
      <c r="AV1862" s="52"/>
      <c r="AW1862" s="52"/>
      <c r="AX1862" s="52"/>
      <c r="AY1862" s="96"/>
      <c r="AZ1862" s="52"/>
    </row>
    <row r="1863" spans="43:52">
      <c r="AQ1863" s="52"/>
      <c r="AR1863" s="52"/>
      <c r="AS1863" s="52"/>
      <c r="AT1863" s="52"/>
      <c r="AU1863" s="52"/>
      <c r="AV1863" s="52"/>
      <c r="AW1863" s="52"/>
      <c r="AX1863" s="52"/>
      <c r="AY1863" s="96"/>
      <c r="AZ1863" s="52"/>
    </row>
    <row r="1864" spans="43:52">
      <c r="AQ1864" s="52"/>
      <c r="AR1864" s="52"/>
      <c r="AS1864" s="52"/>
      <c r="AT1864" s="52"/>
      <c r="AU1864" s="52"/>
      <c r="AV1864" s="52"/>
      <c r="AW1864" s="52"/>
      <c r="AX1864" s="52"/>
      <c r="AY1864" s="96"/>
      <c r="AZ1864" s="52"/>
    </row>
    <row r="1865" spans="43:52">
      <c r="AQ1865" s="52"/>
      <c r="AR1865" s="52"/>
      <c r="AS1865" s="52"/>
      <c r="AT1865" s="52"/>
      <c r="AU1865" s="52"/>
      <c r="AV1865" s="52"/>
      <c r="AW1865" s="52"/>
      <c r="AX1865" s="52"/>
      <c r="AY1865" s="96"/>
      <c r="AZ1865" s="52"/>
    </row>
    <row r="1866" spans="43:52">
      <c r="AQ1866" s="52"/>
      <c r="AR1866" s="52"/>
      <c r="AS1866" s="52"/>
      <c r="AT1866" s="52"/>
      <c r="AU1866" s="52"/>
      <c r="AV1866" s="52"/>
      <c r="AW1866" s="52"/>
      <c r="AX1866" s="52"/>
      <c r="AY1866" s="96"/>
      <c r="AZ1866" s="52"/>
    </row>
    <row r="1867" spans="43:52">
      <c r="AQ1867" s="52"/>
      <c r="AR1867" s="52"/>
      <c r="AS1867" s="52"/>
      <c r="AT1867" s="52"/>
      <c r="AU1867" s="52"/>
      <c r="AV1867" s="52"/>
      <c r="AW1867" s="52"/>
      <c r="AX1867" s="52"/>
      <c r="AY1867" s="96"/>
      <c r="AZ1867" s="52"/>
    </row>
    <row r="1868" spans="43:52">
      <c r="AQ1868" s="52"/>
      <c r="AR1868" s="52"/>
      <c r="AS1868" s="52"/>
      <c r="AT1868" s="52"/>
      <c r="AU1868" s="52"/>
      <c r="AV1868" s="52"/>
      <c r="AW1868" s="52"/>
      <c r="AX1868" s="52"/>
      <c r="AY1868" s="96"/>
      <c r="AZ1868" s="52"/>
    </row>
    <row r="1869" spans="43:52">
      <c r="AQ1869" s="52"/>
      <c r="AR1869" s="52"/>
      <c r="AS1869" s="52"/>
      <c r="AT1869" s="52"/>
      <c r="AU1869" s="52"/>
      <c r="AV1869" s="52"/>
      <c r="AW1869" s="52"/>
      <c r="AX1869" s="52"/>
      <c r="AY1869" s="96"/>
      <c r="AZ1869" s="52"/>
    </row>
    <row r="1870" spans="43:52">
      <c r="AQ1870" s="52"/>
      <c r="AR1870" s="52"/>
      <c r="AS1870" s="52"/>
      <c r="AT1870" s="52"/>
      <c r="AU1870" s="52"/>
      <c r="AV1870" s="52"/>
      <c r="AW1870" s="52"/>
      <c r="AX1870" s="52"/>
      <c r="AY1870" s="96"/>
      <c r="AZ1870" s="52"/>
    </row>
    <row r="1871" spans="43:52">
      <c r="AQ1871" s="52"/>
      <c r="AR1871" s="52"/>
      <c r="AS1871" s="52"/>
      <c r="AT1871" s="52"/>
      <c r="AU1871" s="52"/>
      <c r="AV1871" s="52"/>
      <c r="AW1871" s="52"/>
      <c r="AX1871" s="52"/>
      <c r="AY1871" s="96"/>
      <c r="AZ1871" s="52"/>
    </row>
    <row r="1872" spans="43:52">
      <c r="AQ1872" s="52"/>
      <c r="AR1872" s="52"/>
      <c r="AS1872" s="52"/>
      <c r="AT1872" s="52"/>
      <c r="AU1872" s="52"/>
      <c r="AV1872" s="52"/>
      <c r="AW1872" s="52"/>
      <c r="AX1872" s="52"/>
      <c r="AY1872" s="96"/>
      <c r="AZ1872" s="52"/>
    </row>
    <row r="1873" spans="43:52">
      <c r="AQ1873" s="52"/>
      <c r="AR1873" s="52"/>
      <c r="AS1873" s="52"/>
      <c r="AT1873" s="52"/>
      <c r="AU1873" s="52"/>
      <c r="AV1873" s="52"/>
      <c r="AW1873" s="52"/>
      <c r="AX1873" s="52"/>
      <c r="AY1873" s="96"/>
      <c r="AZ1873" s="52"/>
    </row>
    <row r="1874" spans="43:52">
      <c r="AQ1874" s="52"/>
      <c r="AR1874" s="52"/>
      <c r="AS1874" s="52"/>
      <c r="AT1874" s="52"/>
      <c r="AU1874" s="52"/>
      <c r="AV1874" s="52"/>
      <c r="AW1874" s="52"/>
      <c r="AX1874" s="52"/>
      <c r="AY1874" s="96"/>
      <c r="AZ1874" s="52"/>
    </row>
    <row r="1875" spans="43:52">
      <c r="AQ1875" s="52"/>
      <c r="AR1875" s="52"/>
      <c r="AS1875" s="52"/>
      <c r="AT1875" s="52"/>
      <c r="AU1875" s="52"/>
      <c r="AV1875" s="52"/>
      <c r="AW1875" s="52"/>
      <c r="AX1875" s="52"/>
      <c r="AY1875" s="96"/>
      <c r="AZ1875" s="52"/>
    </row>
    <row r="1876" spans="43:52">
      <c r="AQ1876" s="52"/>
      <c r="AR1876" s="52"/>
      <c r="AS1876" s="52"/>
      <c r="AT1876" s="52"/>
      <c r="AU1876" s="52"/>
      <c r="AV1876" s="52"/>
      <c r="AW1876" s="52"/>
      <c r="AX1876" s="52"/>
      <c r="AY1876" s="96"/>
      <c r="AZ1876" s="52"/>
    </row>
    <row r="1877" spans="43:52">
      <c r="AQ1877" s="52"/>
      <c r="AR1877" s="52"/>
      <c r="AS1877" s="52"/>
      <c r="AT1877" s="52"/>
      <c r="AU1877" s="52"/>
      <c r="AV1877" s="52"/>
      <c r="AW1877" s="52"/>
      <c r="AX1877" s="52"/>
      <c r="AY1877" s="96"/>
      <c r="AZ1877" s="52"/>
    </row>
    <row r="1878" spans="43:52">
      <c r="AQ1878" s="52"/>
      <c r="AR1878" s="52"/>
      <c r="AS1878" s="52"/>
      <c r="AT1878" s="52"/>
      <c r="AU1878" s="52"/>
      <c r="AV1878" s="52"/>
      <c r="AW1878" s="52"/>
      <c r="AX1878" s="52"/>
      <c r="AY1878" s="96"/>
      <c r="AZ1878" s="52"/>
    </row>
    <row r="1879" spans="43:52">
      <c r="AQ1879" s="52"/>
      <c r="AR1879" s="52"/>
      <c r="AS1879" s="52"/>
      <c r="AT1879" s="52"/>
      <c r="AU1879" s="52"/>
      <c r="AV1879" s="52"/>
      <c r="AW1879" s="52"/>
      <c r="AX1879" s="52"/>
      <c r="AY1879" s="96"/>
      <c r="AZ1879" s="52"/>
    </row>
    <row r="1880" spans="43:52">
      <c r="AQ1880" s="52"/>
      <c r="AR1880" s="52"/>
      <c r="AS1880" s="52"/>
      <c r="AT1880" s="52"/>
      <c r="AU1880" s="52"/>
      <c r="AV1880" s="52"/>
      <c r="AW1880" s="52"/>
      <c r="AX1880" s="52"/>
      <c r="AY1880" s="96"/>
      <c r="AZ1880" s="52"/>
    </row>
    <row r="1881" spans="43:52">
      <c r="AQ1881" s="52"/>
      <c r="AR1881" s="52"/>
      <c r="AS1881" s="52"/>
      <c r="AT1881" s="52"/>
      <c r="AU1881" s="52"/>
      <c r="AV1881" s="52"/>
      <c r="AW1881" s="52"/>
      <c r="AX1881" s="52"/>
      <c r="AY1881" s="96"/>
      <c r="AZ1881" s="52"/>
    </row>
    <row r="1882" spans="43:52">
      <c r="AQ1882" s="52"/>
      <c r="AR1882" s="52"/>
      <c r="AS1882" s="52"/>
      <c r="AT1882" s="52"/>
      <c r="AU1882" s="52"/>
      <c r="AV1882" s="52"/>
      <c r="AW1882" s="52"/>
      <c r="AX1882" s="52"/>
      <c r="AY1882" s="96"/>
      <c r="AZ1882" s="52"/>
    </row>
    <row r="1883" spans="43:52">
      <c r="AQ1883" s="52"/>
      <c r="AR1883" s="52"/>
      <c r="AS1883" s="52"/>
      <c r="AT1883" s="52"/>
      <c r="AU1883" s="52"/>
      <c r="AV1883" s="52"/>
      <c r="AW1883" s="52"/>
      <c r="AX1883" s="52"/>
      <c r="AY1883" s="96"/>
      <c r="AZ1883" s="52"/>
    </row>
    <row r="1884" spans="43:52">
      <c r="AQ1884" s="52"/>
      <c r="AR1884" s="52"/>
      <c r="AS1884" s="52"/>
      <c r="AT1884" s="52"/>
      <c r="AU1884" s="52"/>
      <c r="AV1884" s="52"/>
      <c r="AW1884" s="52"/>
      <c r="AX1884" s="52"/>
      <c r="AY1884" s="96"/>
      <c r="AZ1884" s="52"/>
    </row>
    <row r="1885" spans="43:52">
      <c r="AQ1885" s="52"/>
      <c r="AR1885" s="52"/>
      <c r="AS1885" s="52"/>
      <c r="AT1885" s="52"/>
      <c r="AU1885" s="52"/>
      <c r="AV1885" s="52"/>
      <c r="AW1885" s="52"/>
      <c r="AX1885" s="52"/>
      <c r="AY1885" s="96"/>
      <c r="AZ1885" s="52"/>
    </row>
    <row r="1886" spans="43:52">
      <c r="AQ1886" s="52"/>
      <c r="AR1886" s="52"/>
      <c r="AS1886" s="52"/>
      <c r="AT1886" s="52"/>
      <c r="AU1886" s="52"/>
      <c r="AV1886" s="52"/>
      <c r="AW1886" s="52"/>
      <c r="AX1886" s="52"/>
      <c r="AY1886" s="96"/>
      <c r="AZ1886" s="52"/>
    </row>
    <row r="1887" spans="43:52">
      <c r="AQ1887" s="52"/>
      <c r="AR1887" s="52"/>
      <c r="AS1887" s="52"/>
      <c r="AT1887" s="52"/>
      <c r="AU1887" s="52"/>
      <c r="AV1887" s="52"/>
      <c r="AW1887" s="52"/>
      <c r="AX1887" s="52"/>
      <c r="AY1887" s="96"/>
      <c r="AZ1887" s="52"/>
    </row>
    <row r="1888" spans="43:52">
      <c r="AQ1888" s="52"/>
      <c r="AR1888" s="52"/>
      <c r="AS1888" s="52"/>
      <c r="AT1888" s="52"/>
      <c r="AU1888" s="52"/>
      <c r="AV1888" s="52"/>
      <c r="AW1888" s="52"/>
      <c r="AX1888" s="52"/>
      <c r="AY1888" s="96"/>
      <c r="AZ1888" s="52"/>
    </row>
    <row r="1889" spans="43:52">
      <c r="AQ1889" s="52"/>
      <c r="AR1889" s="52"/>
      <c r="AS1889" s="52"/>
      <c r="AT1889" s="52"/>
      <c r="AU1889" s="52"/>
      <c r="AV1889" s="52"/>
      <c r="AW1889" s="52"/>
      <c r="AX1889" s="52"/>
      <c r="AY1889" s="96"/>
      <c r="AZ1889" s="52"/>
    </row>
    <row r="1890" spans="43:52">
      <c r="AQ1890" s="52"/>
      <c r="AR1890" s="52"/>
      <c r="AS1890" s="52"/>
      <c r="AT1890" s="52"/>
      <c r="AU1890" s="52"/>
      <c r="AV1890" s="52"/>
      <c r="AW1890" s="52"/>
      <c r="AX1890" s="52"/>
      <c r="AY1890" s="96"/>
      <c r="AZ1890" s="52"/>
    </row>
    <row r="1891" spans="43:52">
      <c r="AQ1891" s="52"/>
      <c r="AR1891" s="52"/>
      <c r="AS1891" s="52"/>
      <c r="AT1891" s="52"/>
      <c r="AU1891" s="52"/>
      <c r="AV1891" s="52"/>
      <c r="AW1891" s="52"/>
      <c r="AX1891" s="52"/>
      <c r="AY1891" s="96"/>
      <c r="AZ1891" s="52"/>
    </row>
    <row r="1892" spans="43:52">
      <c r="AQ1892" s="52"/>
      <c r="AR1892" s="52"/>
      <c r="AS1892" s="52"/>
      <c r="AT1892" s="52"/>
      <c r="AU1892" s="52"/>
      <c r="AV1892" s="52"/>
      <c r="AW1892" s="52"/>
      <c r="AX1892" s="52"/>
      <c r="AY1892" s="96"/>
      <c r="AZ1892" s="52"/>
    </row>
    <row r="1893" spans="43:52">
      <c r="AQ1893" s="52"/>
      <c r="AR1893" s="52"/>
      <c r="AS1893" s="52"/>
      <c r="AT1893" s="52"/>
      <c r="AU1893" s="52"/>
      <c r="AV1893" s="52"/>
      <c r="AW1893" s="52"/>
      <c r="AX1893" s="52"/>
      <c r="AY1893" s="96"/>
      <c r="AZ1893" s="52"/>
    </row>
    <row r="1894" spans="43:52">
      <c r="AQ1894" s="52"/>
      <c r="AR1894" s="52"/>
      <c r="AS1894" s="52"/>
      <c r="AT1894" s="52"/>
      <c r="AU1894" s="52"/>
      <c r="AV1894" s="52"/>
      <c r="AW1894" s="52"/>
      <c r="AX1894" s="52"/>
      <c r="AY1894" s="96"/>
      <c r="AZ1894" s="52"/>
    </row>
    <row r="1895" spans="43:52">
      <c r="AQ1895" s="52"/>
      <c r="AR1895" s="52"/>
      <c r="AS1895" s="52"/>
      <c r="AT1895" s="52"/>
      <c r="AU1895" s="52"/>
      <c r="AV1895" s="52"/>
      <c r="AW1895" s="52"/>
      <c r="AX1895" s="52"/>
      <c r="AY1895" s="96"/>
      <c r="AZ1895" s="52"/>
    </row>
    <row r="1896" spans="43:52">
      <c r="AQ1896" s="52"/>
      <c r="AR1896" s="52"/>
      <c r="AS1896" s="52"/>
      <c r="AT1896" s="52"/>
      <c r="AU1896" s="52"/>
      <c r="AV1896" s="52"/>
      <c r="AW1896" s="52"/>
      <c r="AX1896" s="52"/>
      <c r="AY1896" s="96"/>
      <c r="AZ1896" s="52"/>
    </row>
    <row r="1897" spans="43:52">
      <c r="AQ1897" s="52"/>
      <c r="AR1897" s="52"/>
      <c r="AS1897" s="52"/>
      <c r="AT1897" s="52"/>
      <c r="AU1897" s="52"/>
      <c r="AV1897" s="52"/>
      <c r="AW1897" s="52"/>
      <c r="AX1897" s="52"/>
      <c r="AY1897" s="96"/>
      <c r="AZ1897" s="52"/>
    </row>
    <row r="1898" spans="43:52">
      <c r="AQ1898" s="52"/>
      <c r="AR1898" s="52"/>
      <c r="AS1898" s="52"/>
      <c r="AT1898" s="52"/>
      <c r="AU1898" s="52"/>
      <c r="AV1898" s="52"/>
      <c r="AW1898" s="52"/>
      <c r="AX1898" s="52"/>
      <c r="AY1898" s="96"/>
      <c r="AZ1898" s="52"/>
    </row>
    <row r="1899" spans="43:52">
      <c r="AQ1899" s="52"/>
      <c r="AR1899" s="52"/>
      <c r="AS1899" s="52"/>
      <c r="AT1899" s="52"/>
      <c r="AU1899" s="52"/>
      <c r="AV1899" s="52"/>
      <c r="AW1899" s="52"/>
      <c r="AX1899" s="52"/>
      <c r="AY1899" s="96"/>
      <c r="AZ1899" s="52"/>
    </row>
    <row r="1900" spans="43:52">
      <c r="AQ1900" s="52"/>
      <c r="AR1900" s="52"/>
      <c r="AS1900" s="52"/>
      <c r="AT1900" s="52"/>
      <c r="AU1900" s="52"/>
      <c r="AV1900" s="52"/>
      <c r="AW1900" s="52"/>
      <c r="AX1900" s="52"/>
      <c r="AY1900" s="96"/>
      <c r="AZ1900" s="52"/>
    </row>
    <row r="1901" spans="43:52">
      <c r="AQ1901" s="52"/>
      <c r="AR1901" s="52"/>
      <c r="AS1901" s="52"/>
      <c r="AT1901" s="52"/>
      <c r="AU1901" s="52"/>
      <c r="AV1901" s="52"/>
      <c r="AW1901" s="52"/>
      <c r="AX1901" s="52"/>
      <c r="AY1901" s="96"/>
      <c r="AZ1901" s="52"/>
    </row>
    <row r="1902" spans="43:52">
      <c r="AQ1902" s="52"/>
      <c r="AR1902" s="52"/>
      <c r="AS1902" s="52"/>
      <c r="AT1902" s="52"/>
      <c r="AU1902" s="52"/>
      <c r="AV1902" s="52"/>
      <c r="AW1902" s="52"/>
      <c r="AX1902" s="52"/>
      <c r="AY1902" s="96"/>
      <c r="AZ1902" s="52"/>
    </row>
    <row r="1903" spans="43:52">
      <c r="AQ1903" s="52"/>
      <c r="AR1903" s="52"/>
      <c r="AS1903" s="52"/>
      <c r="AT1903" s="52"/>
      <c r="AU1903" s="52"/>
      <c r="AV1903" s="52"/>
      <c r="AW1903" s="52"/>
      <c r="AX1903" s="52"/>
      <c r="AY1903" s="96"/>
      <c r="AZ1903" s="52"/>
    </row>
    <row r="1904" spans="43:52">
      <c r="AQ1904" s="52"/>
      <c r="AR1904" s="52"/>
      <c r="AS1904" s="52"/>
      <c r="AT1904" s="52"/>
      <c r="AU1904" s="52"/>
      <c r="AV1904" s="52"/>
      <c r="AW1904" s="52"/>
      <c r="AX1904" s="52"/>
      <c r="AY1904" s="96"/>
      <c r="AZ1904" s="52"/>
    </row>
    <row r="1905" spans="43:52">
      <c r="AQ1905" s="52"/>
      <c r="AR1905" s="52"/>
      <c r="AS1905" s="52"/>
      <c r="AT1905" s="52"/>
      <c r="AU1905" s="52"/>
      <c r="AV1905" s="52"/>
      <c r="AW1905" s="52"/>
      <c r="AX1905" s="52"/>
      <c r="AY1905" s="96"/>
      <c r="AZ1905" s="52"/>
    </row>
    <row r="1906" spans="43:52">
      <c r="AQ1906" s="52"/>
      <c r="AR1906" s="52"/>
      <c r="AS1906" s="52"/>
      <c r="AT1906" s="52"/>
      <c r="AU1906" s="52"/>
      <c r="AV1906" s="52"/>
      <c r="AW1906" s="52"/>
      <c r="AX1906" s="52"/>
      <c r="AY1906" s="96"/>
      <c r="AZ1906" s="52"/>
    </row>
    <row r="1907" spans="43:52">
      <c r="AQ1907" s="52"/>
      <c r="AR1907" s="52"/>
      <c r="AS1907" s="52"/>
      <c r="AT1907" s="52"/>
      <c r="AU1907" s="52"/>
      <c r="AV1907" s="52"/>
      <c r="AW1907" s="52"/>
      <c r="AX1907" s="52"/>
      <c r="AY1907" s="96"/>
      <c r="AZ1907" s="52"/>
    </row>
    <row r="1908" spans="43:52">
      <c r="AQ1908" s="52"/>
      <c r="AR1908" s="52"/>
      <c r="AS1908" s="52"/>
      <c r="AT1908" s="52"/>
      <c r="AU1908" s="52"/>
      <c r="AV1908" s="52"/>
      <c r="AW1908" s="52"/>
      <c r="AX1908" s="52"/>
      <c r="AY1908" s="96"/>
      <c r="AZ1908" s="52"/>
    </row>
    <row r="1909" spans="43:52">
      <c r="AQ1909" s="52"/>
      <c r="AR1909" s="52"/>
      <c r="AS1909" s="52"/>
      <c r="AT1909" s="52"/>
      <c r="AU1909" s="52"/>
      <c r="AV1909" s="52"/>
      <c r="AW1909" s="52"/>
      <c r="AX1909" s="52"/>
      <c r="AY1909" s="96"/>
      <c r="AZ1909" s="52"/>
    </row>
    <row r="1910" spans="43:52">
      <c r="AQ1910" s="52"/>
      <c r="AR1910" s="52"/>
      <c r="AS1910" s="52"/>
      <c r="AT1910" s="52"/>
      <c r="AU1910" s="52"/>
      <c r="AV1910" s="52"/>
      <c r="AW1910" s="52"/>
      <c r="AX1910" s="52"/>
      <c r="AY1910" s="96"/>
      <c r="AZ1910" s="52"/>
    </row>
    <row r="1911" spans="43:52">
      <c r="AQ1911" s="52"/>
      <c r="AR1911" s="52"/>
      <c r="AS1911" s="52"/>
      <c r="AT1911" s="52"/>
      <c r="AU1911" s="52"/>
      <c r="AV1911" s="52"/>
      <c r="AW1911" s="52"/>
      <c r="AX1911" s="52"/>
      <c r="AY1911" s="96"/>
      <c r="AZ1911" s="52"/>
    </row>
    <row r="1912" spans="43:52">
      <c r="AQ1912" s="52"/>
      <c r="AR1912" s="52"/>
      <c r="AS1912" s="52"/>
      <c r="AT1912" s="52"/>
      <c r="AU1912" s="52"/>
      <c r="AV1912" s="52"/>
      <c r="AW1912" s="52"/>
      <c r="AX1912" s="52"/>
      <c r="AY1912" s="96"/>
      <c r="AZ1912" s="52"/>
    </row>
    <row r="1913" spans="43:52">
      <c r="AQ1913" s="52"/>
      <c r="AR1913" s="52"/>
      <c r="AS1913" s="52"/>
      <c r="AT1913" s="52"/>
      <c r="AU1913" s="52"/>
      <c r="AV1913" s="52"/>
      <c r="AW1913" s="52"/>
      <c r="AX1913" s="52"/>
      <c r="AY1913" s="96"/>
      <c r="AZ1913" s="52"/>
    </row>
    <row r="1914" spans="43:52">
      <c r="AQ1914" s="52"/>
      <c r="AR1914" s="52"/>
      <c r="AS1914" s="52"/>
      <c r="AT1914" s="52"/>
      <c r="AU1914" s="52"/>
      <c r="AV1914" s="52"/>
      <c r="AW1914" s="52"/>
      <c r="AX1914" s="52"/>
      <c r="AY1914" s="96"/>
      <c r="AZ1914" s="52"/>
    </row>
    <row r="1915" spans="43:52">
      <c r="AQ1915" s="52"/>
      <c r="AR1915" s="52"/>
      <c r="AS1915" s="52"/>
      <c r="AT1915" s="52"/>
      <c r="AU1915" s="52"/>
      <c r="AV1915" s="52"/>
      <c r="AW1915" s="52"/>
      <c r="AX1915" s="52"/>
      <c r="AY1915" s="96"/>
      <c r="AZ1915" s="52"/>
    </row>
    <row r="1916" spans="43:52">
      <c r="AQ1916" s="52"/>
      <c r="AR1916" s="52"/>
      <c r="AS1916" s="52"/>
      <c r="AT1916" s="52"/>
      <c r="AU1916" s="52"/>
      <c r="AV1916" s="52"/>
      <c r="AW1916" s="52"/>
      <c r="AX1916" s="52"/>
      <c r="AY1916" s="96"/>
      <c r="AZ1916" s="52"/>
    </row>
    <row r="1917" spans="43:52">
      <c r="AQ1917" s="52"/>
      <c r="AR1917" s="52"/>
      <c r="AS1917" s="52"/>
      <c r="AT1917" s="52"/>
      <c r="AU1917" s="52"/>
      <c r="AV1917" s="52"/>
      <c r="AW1917" s="52"/>
      <c r="AX1917" s="52"/>
      <c r="AY1917" s="96"/>
      <c r="AZ1917" s="52"/>
    </row>
    <row r="1918" spans="43:52">
      <c r="AQ1918" s="52"/>
      <c r="AR1918" s="52"/>
      <c r="AS1918" s="52"/>
      <c r="AT1918" s="52"/>
      <c r="AU1918" s="52"/>
      <c r="AV1918" s="52"/>
      <c r="AW1918" s="52"/>
      <c r="AX1918" s="52"/>
      <c r="AY1918" s="96"/>
      <c r="AZ1918" s="52"/>
    </row>
    <row r="1919" spans="43:52">
      <c r="AQ1919" s="52"/>
      <c r="AR1919" s="52"/>
      <c r="AS1919" s="52"/>
      <c r="AT1919" s="52"/>
      <c r="AU1919" s="52"/>
      <c r="AV1919" s="52"/>
      <c r="AW1919" s="52"/>
      <c r="AX1919" s="52"/>
      <c r="AY1919" s="96"/>
      <c r="AZ1919" s="52"/>
    </row>
    <row r="1920" spans="43:52">
      <c r="AQ1920" s="52"/>
      <c r="AR1920" s="52"/>
      <c r="AS1920" s="52"/>
      <c r="AT1920" s="52"/>
      <c r="AU1920" s="52"/>
      <c r="AV1920" s="52"/>
      <c r="AW1920" s="52"/>
      <c r="AX1920" s="52"/>
      <c r="AY1920" s="96"/>
      <c r="AZ1920" s="52"/>
    </row>
    <row r="1921" spans="43:52">
      <c r="AQ1921" s="52"/>
      <c r="AR1921" s="52"/>
      <c r="AS1921" s="52"/>
      <c r="AT1921" s="52"/>
      <c r="AU1921" s="52"/>
      <c r="AV1921" s="52"/>
      <c r="AW1921" s="52"/>
      <c r="AX1921" s="52"/>
      <c r="AY1921" s="96"/>
      <c r="AZ1921" s="52"/>
    </row>
    <row r="1922" spans="43:52">
      <c r="AQ1922" s="52"/>
      <c r="AR1922" s="52"/>
      <c r="AS1922" s="52"/>
      <c r="AT1922" s="52"/>
      <c r="AU1922" s="52"/>
      <c r="AV1922" s="52"/>
      <c r="AW1922" s="52"/>
      <c r="AX1922" s="52"/>
      <c r="AY1922" s="96"/>
      <c r="AZ1922" s="52"/>
    </row>
    <row r="1923" spans="43:52">
      <c r="AQ1923" s="52"/>
      <c r="AR1923" s="52"/>
      <c r="AS1923" s="52"/>
      <c r="AT1923" s="52"/>
      <c r="AU1923" s="52"/>
      <c r="AV1923" s="52"/>
      <c r="AW1923" s="52"/>
      <c r="AX1923" s="52"/>
      <c r="AY1923" s="96"/>
      <c r="AZ1923" s="52"/>
    </row>
    <row r="1924" spans="43:52">
      <c r="AQ1924" s="52"/>
      <c r="AR1924" s="52"/>
      <c r="AS1924" s="52"/>
      <c r="AT1924" s="52"/>
      <c r="AU1924" s="52"/>
      <c r="AV1924" s="52"/>
      <c r="AW1924" s="52"/>
      <c r="AX1924" s="52"/>
      <c r="AY1924" s="96"/>
      <c r="AZ1924" s="52"/>
    </row>
    <row r="1925" spans="43:52">
      <c r="AQ1925" s="52"/>
      <c r="AR1925" s="52"/>
      <c r="AS1925" s="52"/>
      <c r="AT1925" s="52"/>
      <c r="AU1925" s="52"/>
      <c r="AV1925" s="52"/>
      <c r="AW1925" s="52"/>
      <c r="AX1925" s="52"/>
      <c r="AY1925" s="96"/>
      <c r="AZ1925" s="52"/>
    </row>
    <row r="1926" spans="43:52">
      <c r="AQ1926" s="52"/>
      <c r="AR1926" s="52"/>
      <c r="AS1926" s="52"/>
      <c r="AT1926" s="52"/>
      <c r="AU1926" s="52"/>
      <c r="AV1926" s="52"/>
      <c r="AW1926" s="52"/>
      <c r="AX1926" s="52"/>
      <c r="AY1926" s="96"/>
      <c r="AZ1926" s="52"/>
    </row>
    <row r="1927" spans="43:52">
      <c r="AQ1927" s="52"/>
      <c r="AR1927" s="52"/>
      <c r="AS1927" s="52"/>
      <c r="AT1927" s="52"/>
      <c r="AU1927" s="52"/>
      <c r="AV1927" s="52"/>
      <c r="AW1927" s="52"/>
      <c r="AX1927" s="52"/>
      <c r="AY1927" s="96"/>
      <c r="AZ1927" s="52"/>
    </row>
    <row r="1928" spans="43:52">
      <c r="AQ1928" s="52"/>
      <c r="AR1928" s="52"/>
      <c r="AS1928" s="52"/>
      <c r="AT1928" s="52"/>
      <c r="AU1928" s="52"/>
      <c r="AV1928" s="52"/>
      <c r="AW1928" s="52"/>
      <c r="AX1928" s="52"/>
      <c r="AY1928" s="96"/>
      <c r="AZ1928" s="52"/>
    </row>
    <row r="1929" spans="43:52">
      <c r="AQ1929" s="52"/>
      <c r="AR1929" s="52"/>
      <c r="AS1929" s="52"/>
      <c r="AT1929" s="52"/>
      <c r="AU1929" s="52"/>
      <c r="AV1929" s="52"/>
      <c r="AW1929" s="52"/>
      <c r="AX1929" s="52"/>
      <c r="AY1929" s="96"/>
      <c r="AZ1929" s="52"/>
    </row>
    <row r="1930" spans="43:52">
      <c r="AQ1930" s="52"/>
      <c r="AR1930" s="52"/>
      <c r="AS1930" s="52"/>
      <c r="AT1930" s="52"/>
      <c r="AU1930" s="52"/>
      <c r="AV1930" s="52"/>
      <c r="AW1930" s="52"/>
      <c r="AX1930" s="52"/>
      <c r="AY1930" s="96"/>
      <c r="AZ1930" s="52"/>
    </row>
    <row r="1931" spans="43:52">
      <c r="AQ1931" s="52"/>
      <c r="AR1931" s="52"/>
      <c r="AS1931" s="52"/>
      <c r="AT1931" s="52"/>
      <c r="AU1931" s="52"/>
      <c r="AV1931" s="52"/>
      <c r="AW1931" s="52"/>
      <c r="AX1931" s="52"/>
      <c r="AY1931" s="96"/>
      <c r="AZ1931" s="52"/>
    </row>
    <row r="1932" spans="43:52">
      <c r="AQ1932" s="52"/>
      <c r="AR1932" s="52"/>
      <c r="AS1932" s="52"/>
      <c r="AT1932" s="52"/>
      <c r="AU1932" s="52"/>
      <c r="AV1932" s="52"/>
      <c r="AW1932" s="52"/>
      <c r="AX1932" s="52"/>
      <c r="AY1932" s="96"/>
      <c r="AZ1932" s="52"/>
    </row>
    <row r="1933" spans="43:52">
      <c r="AQ1933" s="52"/>
      <c r="AR1933" s="52"/>
      <c r="AS1933" s="52"/>
      <c r="AT1933" s="52"/>
      <c r="AU1933" s="52"/>
      <c r="AV1933" s="52"/>
      <c r="AW1933" s="52"/>
      <c r="AX1933" s="52"/>
      <c r="AY1933" s="96"/>
      <c r="AZ1933" s="52"/>
    </row>
    <row r="1934" spans="43:52">
      <c r="AQ1934" s="52"/>
      <c r="AR1934" s="52"/>
      <c r="AS1934" s="52"/>
      <c r="AT1934" s="52"/>
      <c r="AU1934" s="52"/>
      <c r="AV1934" s="52"/>
      <c r="AW1934" s="52"/>
      <c r="AX1934" s="52"/>
      <c r="AY1934" s="96"/>
      <c r="AZ1934" s="52"/>
    </row>
    <row r="1935" spans="43:52">
      <c r="AQ1935" s="52"/>
      <c r="AR1935" s="52"/>
      <c r="AS1935" s="52"/>
      <c r="AT1935" s="52"/>
      <c r="AU1935" s="52"/>
      <c r="AV1935" s="52"/>
      <c r="AW1935" s="52"/>
      <c r="AX1935" s="52"/>
      <c r="AY1935" s="96"/>
      <c r="AZ1935" s="52"/>
    </row>
    <row r="1936" spans="43:52">
      <c r="AQ1936" s="52"/>
      <c r="AR1936" s="52"/>
      <c r="AS1936" s="52"/>
      <c r="AT1936" s="52"/>
      <c r="AU1936" s="52"/>
      <c r="AV1936" s="52"/>
      <c r="AW1936" s="52"/>
      <c r="AX1936" s="52"/>
      <c r="AY1936" s="96"/>
      <c r="AZ1936" s="52"/>
    </row>
    <row r="1937" spans="43:52">
      <c r="AQ1937" s="52"/>
      <c r="AR1937" s="52"/>
      <c r="AS1937" s="52"/>
      <c r="AT1937" s="52"/>
      <c r="AU1937" s="52"/>
      <c r="AV1937" s="52"/>
      <c r="AW1937" s="52"/>
      <c r="AX1937" s="52"/>
      <c r="AY1937" s="96"/>
      <c r="AZ1937" s="52"/>
    </row>
    <row r="1938" spans="43:52">
      <c r="AQ1938" s="52"/>
      <c r="AR1938" s="52"/>
      <c r="AS1938" s="52"/>
      <c r="AT1938" s="52"/>
      <c r="AU1938" s="52"/>
      <c r="AV1938" s="52"/>
      <c r="AW1938" s="52"/>
      <c r="AX1938" s="52"/>
      <c r="AY1938" s="96"/>
      <c r="AZ1938" s="52"/>
    </row>
    <row r="1939" spans="43:52">
      <c r="AQ1939" s="52"/>
      <c r="AR1939" s="52"/>
      <c r="AS1939" s="52"/>
      <c r="AT1939" s="52"/>
      <c r="AU1939" s="52"/>
      <c r="AV1939" s="52"/>
      <c r="AW1939" s="52"/>
      <c r="AX1939" s="52"/>
      <c r="AY1939" s="96"/>
      <c r="AZ1939" s="52"/>
    </row>
    <row r="1940" spans="43:52">
      <c r="AQ1940" s="52"/>
      <c r="AR1940" s="52"/>
      <c r="AS1940" s="52"/>
      <c r="AT1940" s="52"/>
      <c r="AU1940" s="52"/>
      <c r="AV1940" s="52"/>
      <c r="AW1940" s="52"/>
      <c r="AX1940" s="52"/>
      <c r="AY1940" s="96"/>
      <c r="AZ1940" s="52"/>
    </row>
    <row r="1941" spans="43:52">
      <c r="AQ1941" s="52"/>
      <c r="AR1941" s="52"/>
      <c r="AS1941" s="52"/>
      <c r="AT1941" s="52"/>
      <c r="AU1941" s="52"/>
      <c r="AV1941" s="52"/>
      <c r="AW1941" s="52"/>
      <c r="AX1941" s="52"/>
      <c r="AY1941" s="96"/>
      <c r="AZ1941" s="52"/>
    </row>
    <row r="1942" spans="43:52">
      <c r="AQ1942" s="52"/>
      <c r="AR1942" s="52"/>
      <c r="AS1942" s="52"/>
      <c r="AT1942" s="52"/>
      <c r="AU1942" s="52"/>
      <c r="AV1942" s="52"/>
      <c r="AW1942" s="52"/>
      <c r="AX1942" s="52"/>
      <c r="AY1942" s="96"/>
      <c r="AZ1942" s="52"/>
    </row>
    <row r="1943" spans="43:52">
      <c r="AQ1943" s="52"/>
      <c r="AR1943" s="52"/>
      <c r="AS1943" s="52"/>
      <c r="AT1943" s="52"/>
      <c r="AU1943" s="52"/>
      <c r="AV1943" s="52"/>
      <c r="AW1943" s="52"/>
      <c r="AX1943" s="52"/>
      <c r="AY1943" s="96"/>
      <c r="AZ1943" s="52"/>
    </row>
    <row r="1944" spans="43:52">
      <c r="AQ1944" s="52"/>
      <c r="AR1944" s="52"/>
      <c r="AS1944" s="52"/>
      <c r="AT1944" s="52"/>
      <c r="AU1944" s="52"/>
      <c r="AV1944" s="52"/>
      <c r="AW1944" s="52"/>
      <c r="AX1944" s="52"/>
      <c r="AY1944" s="96"/>
      <c r="AZ1944" s="52"/>
    </row>
    <row r="1945" spans="43:52">
      <c r="AQ1945" s="52"/>
      <c r="AR1945" s="52"/>
      <c r="AS1945" s="52"/>
      <c r="AT1945" s="52"/>
      <c r="AU1945" s="52"/>
      <c r="AV1945" s="52"/>
      <c r="AW1945" s="52"/>
      <c r="AX1945" s="52"/>
      <c r="AY1945" s="96"/>
      <c r="AZ1945" s="52"/>
    </row>
    <row r="1946" spans="43:52">
      <c r="AQ1946" s="52"/>
      <c r="AR1946" s="52"/>
      <c r="AS1946" s="52"/>
      <c r="AT1946" s="52"/>
      <c r="AU1946" s="52"/>
      <c r="AV1946" s="52"/>
      <c r="AW1946" s="52"/>
      <c r="AX1946" s="52"/>
      <c r="AY1946" s="96"/>
      <c r="AZ1946" s="52"/>
    </row>
    <row r="1947" spans="43:52">
      <c r="AQ1947" s="52"/>
      <c r="AR1947" s="52"/>
      <c r="AS1947" s="52"/>
      <c r="AT1947" s="52"/>
      <c r="AU1947" s="52"/>
      <c r="AV1947" s="52"/>
      <c r="AW1947" s="52"/>
      <c r="AX1947" s="52"/>
      <c r="AY1947" s="96"/>
      <c r="AZ1947" s="52"/>
    </row>
    <row r="1948" spans="43:52">
      <c r="AQ1948" s="52"/>
      <c r="AR1948" s="52"/>
      <c r="AS1948" s="52"/>
      <c r="AT1948" s="52"/>
      <c r="AU1948" s="52"/>
      <c r="AV1948" s="52"/>
      <c r="AW1948" s="52"/>
      <c r="AX1948" s="52"/>
      <c r="AY1948" s="96"/>
      <c r="AZ1948" s="52"/>
    </row>
    <row r="1949" spans="43:52">
      <c r="AQ1949" s="52"/>
      <c r="AR1949" s="52"/>
      <c r="AS1949" s="52"/>
      <c r="AT1949" s="52"/>
      <c r="AU1949" s="52"/>
      <c r="AV1949" s="52"/>
      <c r="AW1949" s="52"/>
      <c r="AX1949" s="52"/>
      <c r="AY1949" s="96"/>
      <c r="AZ1949" s="52"/>
    </row>
    <row r="1950" spans="43:52">
      <c r="AQ1950" s="52"/>
      <c r="AR1950" s="52"/>
      <c r="AS1950" s="52"/>
      <c r="AT1950" s="52"/>
      <c r="AU1950" s="52"/>
      <c r="AV1950" s="52"/>
      <c r="AW1950" s="52"/>
      <c r="AX1950" s="52"/>
      <c r="AY1950" s="96"/>
      <c r="AZ1950" s="52"/>
    </row>
    <row r="1951" spans="43:52">
      <c r="AQ1951" s="52"/>
      <c r="AR1951" s="52"/>
      <c r="AS1951" s="52"/>
      <c r="AT1951" s="52"/>
      <c r="AU1951" s="52"/>
      <c r="AV1951" s="52"/>
      <c r="AW1951" s="52"/>
      <c r="AX1951" s="52"/>
      <c r="AY1951" s="96"/>
      <c r="AZ1951" s="52"/>
    </row>
    <row r="1952" spans="43:52">
      <c r="AQ1952" s="52"/>
      <c r="AR1952" s="52"/>
      <c r="AS1952" s="52"/>
      <c r="AT1952" s="52"/>
      <c r="AU1952" s="52"/>
      <c r="AV1952" s="52"/>
      <c r="AW1952" s="52"/>
      <c r="AX1952" s="52"/>
      <c r="AY1952" s="96"/>
      <c r="AZ1952" s="52"/>
    </row>
    <row r="1953" spans="43:52">
      <c r="AQ1953" s="52"/>
      <c r="AR1953" s="52"/>
      <c r="AS1953" s="52"/>
      <c r="AT1953" s="52"/>
      <c r="AU1953" s="52"/>
      <c r="AV1953" s="52"/>
      <c r="AW1953" s="52"/>
      <c r="AX1953" s="52"/>
      <c r="AY1953" s="96"/>
      <c r="AZ1953" s="52"/>
    </row>
    <row r="1954" spans="43:52">
      <c r="AQ1954" s="52"/>
      <c r="AR1954" s="52"/>
      <c r="AS1954" s="52"/>
      <c r="AT1954" s="52"/>
      <c r="AU1954" s="52"/>
      <c r="AV1954" s="52"/>
      <c r="AW1954" s="52"/>
      <c r="AX1954" s="52"/>
      <c r="AY1954" s="96"/>
      <c r="AZ1954" s="52"/>
    </row>
    <row r="1955" spans="43:52">
      <c r="AQ1955" s="52"/>
      <c r="AR1955" s="52"/>
      <c r="AS1955" s="52"/>
      <c r="AT1955" s="52"/>
      <c r="AU1955" s="52"/>
      <c r="AV1955" s="52"/>
      <c r="AW1955" s="52"/>
      <c r="AX1955" s="52"/>
      <c r="AY1955" s="96"/>
      <c r="AZ1955" s="52"/>
    </row>
    <row r="1956" spans="43:52">
      <c r="AQ1956" s="52"/>
      <c r="AR1956" s="52"/>
      <c r="AS1956" s="52"/>
      <c r="AT1956" s="52"/>
      <c r="AU1956" s="52"/>
      <c r="AV1956" s="52"/>
      <c r="AW1956" s="52"/>
      <c r="AX1956" s="52"/>
      <c r="AY1956" s="96"/>
      <c r="AZ1956" s="52"/>
    </row>
    <row r="1957" spans="43:52">
      <c r="AQ1957" s="52"/>
      <c r="AR1957" s="52"/>
      <c r="AS1957" s="52"/>
      <c r="AT1957" s="52"/>
      <c r="AU1957" s="52"/>
      <c r="AV1957" s="52"/>
      <c r="AW1957" s="52"/>
      <c r="AX1957" s="52"/>
      <c r="AY1957" s="96"/>
      <c r="AZ1957" s="52"/>
    </row>
    <row r="1958" spans="43:52">
      <c r="AQ1958" s="52"/>
      <c r="AR1958" s="52"/>
      <c r="AS1958" s="52"/>
      <c r="AT1958" s="52"/>
      <c r="AU1958" s="52"/>
      <c r="AV1958" s="52"/>
      <c r="AW1958" s="52"/>
      <c r="AX1958" s="52"/>
      <c r="AY1958" s="96"/>
      <c r="AZ1958" s="52"/>
    </row>
    <row r="1959" spans="43:52">
      <c r="AQ1959" s="52"/>
      <c r="AR1959" s="52"/>
      <c r="AS1959" s="52"/>
      <c r="AT1959" s="52"/>
      <c r="AU1959" s="52"/>
      <c r="AV1959" s="52"/>
      <c r="AW1959" s="52"/>
      <c r="AX1959" s="52"/>
      <c r="AY1959" s="96"/>
      <c r="AZ1959" s="52"/>
    </row>
    <row r="1960" spans="43:52">
      <c r="AQ1960" s="52"/>
      <c r="AR1960" s="52"/>
      <c r="AS1960" s="52"/>
      <c r="AT1960" s="52"/>
      <c r="AU1960" s="52"/>
      <c r="AV1960" s="52"/>
      <c r="AW1960" s="52"/>
      <c r="AX1960" s="52"/>
      <c r="AY1960" s="96"/>
      <c r="AZ1960" s="52"/>
    </row>
    <row r="1961" spans="43:52">
      <c r="AQ1961" s="52"/>
      <c r="AR1961" s="52"/>
      <c r="AS1961" s="52"/>
      <c r="AT1961" s="52"/>
      <c r="AU1961" s="52"/>
      <c r="AV1961" s="52"/>
      <c r="AW1961" s="52"/>
      <c r="AX1961" s="52"/>
      <c r="AY1961" s="96"/>
      <c r="AZ1961" s="52"/>
    </row>
    <row r="1962" spans="43:52">
      <c r="AQ1962" s="52"/>
      <c r="AR1962" s="52"/>
      <c r="AS1962" s="52"/>
      <c r="AT1962" s="52"/>
      <c r="AU1962" s="52"/>
      <c r="AV1962" s="52"/>
      <c r="AW1962" s="52"/>
      <c r="AX1962" s="52"/>
      <c r="AY1962" s="96"/>
      <c r="AZ1962" s="52"/>
    </row>
    <row r="1963" spans="43:52">
      <c r="AQ1963" s="52"/>
      <c r="AR1963" s="52"/>
      <c r="AS1963" s="52"/>
      <c r="AT1963" s="52"/>
      <c r="AU1963" s="52"/>
      <c r="AV1963" s="52"/>
      <c r="AW1963" s="52"/>
      <c r="AX1963" s="52"/>
      <c r="AY1963" s="96"/>
      <c r="AZ1963" s="52"/>
    </row>
    <row r="1964" spans="43:52">
      <c r="AQ1964" s="52"/>
      <c r="AR1964" s="52"/>
      <c r="AS1964" s="52"/>
      <c r="AT1964" s="52"/>
      <c r="AU1964" s="52"/>
      <c r="AV1964" s="52"/>
      <c r="AW1964" s="52"/>
      <c r="AX1964" s="52"/>
      <c r="AY1964" s="96"/>
      <c r="AZ1964" s="52"/>
    </row>
    <row r="1965" spans="43:52">
      <c r="AQ1965" s="52"/>
      <c r="AR1965" s="52"/>
      <c r="AS1965" s="52"/>
      <c r="AT1965" s="52"/>
      <c r="AU1965" s="52"/>
      <c r="AV1965" s="52"/>
      <c r="AW1965" s="52"/>
      <c r="AX1965" s="52"/>
      <c r="AY1965" s="96"/>
      <c r="AZ1965" s="52"/>
    </row>
    <row r="1966" spans="43:52">
      <c r="AQ1966" s="52"/>
      <c r="AR1966" s="52"/>
      <c r="AS1966" s="52"/>
      <c r="AT1966" s="52"/>
      <c r="AU1966" s="52"/>
      <c r="AV1966" s="52"/>
      <c r="AW1966" s="52"/>
      <c r="AX1966" s="52"/>
      <c r="AY1966" s="96"/>
      <c r="AZ1966" s="52"/>
    </row>
    <row r="1967" spans="43:52">
      <c r="AQ1967" s="52"/>
      <c r="AR1967" s="52"/>
      <c r="AS1967" s="52"/>
      <c r="AT1967" s="52"/>
      <c r="AU1967" s="52"/>
      <c r="AV1967" s="52"/>
      <c r="AW1967" s="52"/>
      <c r="AX1967" s="52"/>
      <c r="AY1967" s="96"/>
      <c r="AZ1967" s="52"/>
    </row>
    <row r="1968" spans="43:52">
      <c r="AQ1968" s="52"/>
      <c r="AR1968" s="52"/>
      <c r="AS1968" s="52"/>
      <c r="AT1968" s="52"/>
      <c r="AU1968" s="52"/>
      <c r="AV1968" s="52"/>
      <c r="AW1968" s="52"/>
      <c r="AX1968" s="52"/>
      <c r="AY1968" s="96"/>
      <c r="AZ1968" s="52"/>
    </row>
    <row r="1969" spans="43:52">
      <c r="AQ1969" s="52"/>
      <c r="AR1969" s="52"/>
      <c r="AS1969" s="52"/>
      <c r="AT1969" s="52"/>
      <c r="AU1969" s="52"/>
      <c r="AV1969" s="52"/>
      <c r="AW1969" s="52"/>
      <c r="AX1969" s="52"/>
      <c r="AY1969" s="96"/>
      <c r="AZ1969" s="52"/>
    </row>
    <row r="1970" spans="43:52">
      <c r="AQ1970" s="52"/>
      <c r="AR1970" s="52"/>
      <c r="AS1970" s="52"/>
      <c r="AT1970" s="52"/>
      <c r="AU1970" s="52"/>
      <c r="AV1970" s="52"/>
      <c r="AW1970" s="52"/>
      <c r="AX1970" s="52"/>
      <c r="AY1970" s="96"/>
      <c r="AZ1970" s="52"/>
    </row>
    <row r="1971" spans="43:52">
      <c r="AQ1971" s="52"/>
      <c r="AR1971" s="52"/>
      <c r="AS1971" s="52"/>
      <c r="AT1971" s="52"/>
      <c r="AU1971" s="52"/>
      <c r="AV1971" s="52"/>
      <c r="AW1971" s="52"/>
      <c r="AX1971" s="52"/>
      <c r="AY1971" s="96"/>
      <c r="AZ1971" s="52"/>
    </row>
    <row r="1972" spans="43:52">
      <c r="AQ1972" s="52"/>
      <c r="AR1972" s="52"/>
      <c r="AS1972" s="52"/>
      <c r="AT1972" s="52"/>
      <c r="AU1972" s="52"/>
      <c r="AV1972" s="52"/>
      <c r="AW1972" s="52"/>
      <c r="AX1972" s="52"/>
      <c r="AY1972" s="96"/>
      <c r="AZ1972" s="52"/>
    </row>
    <row r="1973" spans="43:52">
      <c r="AQ1973" s="52"/>
      <c r="AR1973" s="52"/>
      <c r="AS1973" s="52"/>
      <c r="AT1973" s="52"/>
      <c r="AU1973" s="52"/>
      <c r="AV1973" s="52"/>
      <c r="AW1973" s="52"/>
      <c r="AX1973" s="52"/>
      <c r="AY1973" s="96"/>
      <c r="AZ1973" s="52"/>
    </row>
    <row r="1974" spans="43:52">
      <c r="AQ1974" s="52"/>
      <c r="AR1974" s="52"/>
      <c r="AS1974" s="52"/>
      <c r="AT1974" s="52"/>
      <c r="AU1974" s="52"/>
      <c r="AV1974" s="52"/>
      <c r="AW1974" s="52"/>
      <c r="AX1974" s="52"/>
      <c r="AY1974" s="96"/>
      <c r="AZ1974" s="52"/>
    </row>
    <row r="1975" spans="43:52">
      <c r="AQ1975" s="52"/>
      <c r="AR1975" s="52"/>
      <c r="AS1975" s="52"/>
      <c r="AT1975" s="52"/>
      <c r="AU1975" s="52"/>
      <c r="AV1975" s="52"/>
      <c r="AW1975" s="52"/>
      <c r="AX1975" s="52"/>
      <c r="AY1975" s="96"/>
      <c r="AZ1975" s="52"/>
    </row>
    <row r="1976" spans="43:52">
      <c r="AQ1976" s="52"/>
      <c r="AR1976" s="52"/>
      <c r="AS1976" s="52"/>
      <c r="AT1976" s="52"/>
      <c r="AU1976" s="52"/>
      <c r="AV1976" s="52"/>
      <c r="AW1976" s="52"/>
      <c r="AX1976" s="52"/>
      <c r="AY1976" s="96"/>
      <c r="AZ1976" s="52"/>
    </row>
    <row r="1977" spans="43:52">
      <c r="AQ1977" s="52"/>
      <c r="AR1977" s="52"/>
      <c r="AS1977" s="52"/>
      <c r="AT1977" s="52"/>
      <c r="AU1977" s="52"/>
      <c r="AV1977" s="52"/>
      <c r="AW1977" s="52"/>
      <c r="AX1977" s="52"/>
      <c r="AY1977" s="96"/>
      <c r="AZ1977" s="52"/>
    </row>
    <row r="1978" spans="43:52">
      <c r="AQ1978" s="52"/>
      <c r="AR1978" s="52"/>
      <c r="AS1978" s="52"/>
      <c r="AT1978" s="52"/>
      <c r="AU1978" s="52"/>
      <c r="AV1978" s="52"/>
      <c r="AW1978" s="52"/>
      <c r="AX1978" s="52"/>
      <c r="AY1978" s="96"/>
      <c r="AZ1978" s="52"/>
    </row>
    <row r="1979" spans="43:52">
      <c r="AQ1979" s="52"/>
      <c r="AR1979" s="52"/>
      <c r="AS1979" s="52"/>
      <c r="AT1979" s="52"/>
      <c r="AU1979" s="52"/>
      <c r="AV1979" s="52"/>
      <c r="AW1979" s="52"/>
      <c r="AX1979" s="52"/>
      <c r="AY1979" s="96"/>
      <c r="AZ1979" s="52"/>
    </row>
    <row r="1980" spans="43:52">
      <c r="AQ1980" s="52"/>
      <c r="AR1980" s="52"/>
      <c r="AS1980" s="52"/>
      <c r="AT1980" s="52"/>
      <c r="AU1980" s="52"/>
      <c r="AV1980" s="52"/>
      <c r="AW1980" s="52"/>
      <c r="AX1980" s="52"/>
      <c r="AY1980" s="96"/>
      <c r="AZ1980" s="52"/>
    </row>
    <row r="1981" spans="43:52">
      <c r="AQ1981" s="52"/>
      <c r="AR1981" s="52"/>
      <c r="AS1981" s="52"/>
      <c r="AT1981" s="52"/>
      <c r="AU1981" s="52"/>
      <c r="AV1981" s="52"/>
      <c r="AW1981" s="52"/>
      <c r="AX1981" s="52"/>
      <c r="AY1981" s="96"/>
      <c r="AZ1981" s="52"/>
    </row>
    <row r="1982" spans="43:52">
      <c r="AQ1982" s="52"/>
      <c r="AR1982" s="52"/>
      <c r="AS1982" s="52"/>
      <c r="AT1982" s="52"/>
      <c r="AU1982" s="52"/>
      <c r="AV1982" s="52"/>
      <c r="AW1982" s="52"/>
      <c r="AX1982" s="52"/>
      <c r="AY1982" s="96"/>
      <c r="AZ1982" s="52"/>
    </row>
    <row r="1983" spans="43:52">
      <c r="AQ1983" s="52"/>
      <c r="AR1983" s="52"/>
      <c r="AS1983" s="52"/>
      <c r="AT1983" s="52"/>
      <c r="AU1983" s="52"/>
      <c r="AV1983" s="52"/>
      <c r="AW1983" s="52"/>
      <c r="AX1983" s="52"/>
      <c r="AY1983" s="96"/>
      <c r="AZ1983" s="52"/>
    </row>
    <row r="1984" spans="43:52">
      <c r="AQ1984" s="52"/>
      <c r="AR1984" s="52"/>
      <c r="AS1984" s="52"/>
      <c r="AT1984" s="52"/>
      <c r="AU1984" s="52"/>
      <c r="AV1984" s="52"/>
      <c r="AW1984" s="52"/>
      <c r="AX1984" s="52"/>
      <c r="AY1984" s="96"/>
      <c r="AZ1984" s="52"/>
    </row>
    <row r="1985" spans="43:52">
      <c r="AQ1985" s="52"/>
      <c r="AR1985" s="52"/>
      <c r="AS1985" s="52"/>
      <c r="AT1985" s="52"/>
      <c r="AU1985" s="52"/>
      <c r="AV1985" s="52"/>
      <c r="AW1985" s="52"/>
      <c r="AX1985" s="52"/>
      <c r="AY1985" s="96"/>
      <c r="AZ1985" s="52"/>
    </row>
    <row r="1986" spans="43:52">
      <c r="AQ1986" s="52"/>
      <c r="AR1986" s="52"/>
      <c r="AS1986" s="52"/>
      <c r="AT1986" s="52"/>
      <c r="AU1986" s="52"/>
      <c r="AV1986" s="52"/>
      <c r="AW1986" s="52"/>
      <c r="AX1986" s="52"/>
      <c r="AY1986" s="96"/>
      <c r="AZ1986" s="52"/>
    </row>
    <row r="1987" spans="43:52">
      <c r="AQ1987" s="52"/>
      <c r="AR1987" s="52"/>
      <c r="AS1987" s="52"/>
      <c r="AT1987" s="52"/>
      <c r="AU1987" s="52"/>
      <c r="AV1987" s="52"/>
      <c r="AW1987" s="52"/>
      <c r="AX1987" s="52"/>
      <c r="AY1987" s="96"/>
      <c r="AZ1987" s="52"/>
    </row>
    <row r="1988" spans="43:52">
      <c r="AQ1988" s="52"/>
      <c r="AR1988" s="52"/>
      <c r="AS1988" s="52"/>
      <c r="AT1988" s="52"/>
      <c r="AU1988" s="52"/>
      <c r="AV1988" s="52"/>
      <c r="AW1988" s="52"/>
      <c r="AX1988" s="52"/>
      <c r="AY1988" s="96"/>
      <c r="AZ1988" s="52"/>
    </row>
    <row r="1989" spans="43:52">
      <c r="AQ1989" s="52"/>
      <c r="AR1989" s="52"/>
      <c r="AS1989" s="52"/>
      <c r="AT1989" s="52"/>
      <c r="AU1989" s="52"/>
      <c r="AV1989" s="52"/>
      <c r="AW1989" s="52"/>
      <c r="AX1989" s="52"/>
      <c r="AY1989" s="96"/>
      <c r="AZ1989" s="52"/>
    </row>
    <row r="1990" spans="43:52">
      <c r="AQ1990" s="52"/>
      <c r="AR1990" s="52"/>
      <c r="AS1990" s="52"/>
      <c r="AT1990" s="52"/>
      <c r="AU1990" s="52"/>
      <c r="AV1990" s="52"/>
      <c r="AW1990" s="52"/>
      <c r="AX1990" s="52"/>
      <c r="AY1990" s="96"/>
      <c r="AZ1990" s="52"/>
    </row>
    <row r="1991" spans="43:52">
      <c r="AQ1991" s="52"/>
      <c r="AR1991" s="52"/>
      <c r="AS1991" s="52"/>
      <c r="AT1991" s="52"/>
      <c r="AU1991" s="52"/>
      <c r="AV1991" s="52"/>
      <c r="AW1991" s="52"/>
      <c r="AX1991" s="52"/>
      <c r="AY1991" s="96"/>
      <c r="AZ1991" s="52"/>
    </row>
    <row r="1992" spans="43:52">
      <c r="AQ1992" s="52"/>
      <c r="AR1992" s="52"/>
      <c r="AS1992" s="52"/>
      <c r="AT1992" s="52"/>
      <c r="AU1992" s="52"/>
      <c r="AV1992" s="52"/>
      <c r="AW1992" s="52"/>
      <c r="AX1992" s="52"/>
      <c r="AY1992" s="96"/>
      <c r="AZ1992" s="52"/>
    </row>
    <row r="1993" spans="43:52">
      <c r="AQ1993" s="52"/>
      <c r="AR1993" s="52"/>
      <c r="AS1993" s="52"/>
      <c r="AT1993" s="52"/>
      <c r="AU1993" s="52"/>
      <c r="AV1993" s="52"/>
      <c r="AW1993" s="52"/>
      <c r="AX1993" s="52"/>
      <c r="AY1993" s="96"/>
      <c r="AZ1993" s="52"/>
    </row>
    <row r="1994" spans="43:52">
      <c r="AQ1994" s="52"/>
      <c r="AR1994" s="52"/>
      <c r="AS1994" s="52"/>
      <c r="AT1994" s="52"/>
      <c r="AU1994" s="52"/>
      <c r="AV1994" s="52"/>
      <c r="AW1994" s="52"/>
      <c r="AX1994" s="52"/>
      <c r="AY1994" s="96"/>
      <c r="AZ1994" s="52"/>
    </row>
    <row r="1995" spans="43:52">
      <c r="AQ1995" s="52"/>
      <c r="AR1995" s="52"/>
      <c r="AS1995" s="52"/>
      <c r="AT1995" s="52"/>
      <c r="AU1995" s="52"/>
      <c r="AV1995" s="52"/>
      <c r="AW1995" s="52"/>
      <c r="AX1995" s="52"/>
      <c r="AY1995" s="96"/>
      <c r="AZ1995" s="52"/>
    </row>
    <row r="1996" spans="43:52">
      <c r="AQ1996" s="52"/>
      <c r="AR1996" s="52"/>
      <c r="AS1996" s="52"/>
      <c r="AT1996" s="52"/>
      <c r="AU1996" s="52"/>
      <c r="AV1996" s="52"/>
      <c r="AW1996" s="52"/>
      <c r="AX1996" s="52"/>
      <c r="AY1996" s="96"/>
      <c r="AZ1996" s="52"/>
    </row>
    <row r="1997" spans="43:52">
      <c r="AQ1997" s="52"/>
      <c r="AR1997" s="52"/>
      <c r="AS1997" s="52"/>
      <c r="AT1997" s="52"/>
      <c r="AU1997" s="52"/>
      <c r="AV1997" s="52"/>
      <c r="AW1997" s="52"/>
      <c r="AX1997" s="52"/>
      <c r="AY1997" s="96"/>
      <c r="AZ1997" s="52"/>
    </row>
    <row r="1998" spans="43:52">
      <c r="AQ1998" s="52"/>
      <c r="AR1998" s="52"/>
      <c r="AS1998" s="52"/>
      <c r="AT1998" s="52"/>
      <c r="AU1998" s="52"/>
      <c r="AV1998" s="52"/>
      <c r="AW1998" s="52"/>
      <c r="AX1998" s="52"/>
      <c r="AY1998" s="96"/>
      <c r="AZ1998" s="52"/>
    </row>
    <row r="1999" spans="43:52">
      <c r="AQ1999" s="52"/>
      <c r="AR1999" s="52"/>
      <c r="AS1999" s="52"/>
      <c r="AT1999" s="52"/>
      <c r="AU1999" s="52"/>
      <c r="AV1999" s="52"/>
      <c r="AW1999" s="52"/>
      <c r="AX1999" s="52"/>
      <c r="AY1999" s="96"/>
      <c r="AZ1999" s="52"/>
    </row>
    <row r="2000" spans="43:52">
      <c r="AQ2000" s="52"/>
      <c r="AR2000" s="52"/>
      <c r="AS2000" s="52"/>
      <c r="AT2000" s="52"/>
      <c r="AU2000" s="52"/>
      <c r="AV2000" s="52"/>
      <c r="AW2000" s="52"/>
      <c r="AX2000" s="52"/>
      <c r="AY2000" s="96"/>
      <c r="AZ2000" s="52"/>
    </row>
    <row r="2001" spans="43:52">
      <c r="AQ2001" s="52"/>
      <c r="AR2001" s="52"/>
      <c r="AS2001" s="52"/>
      <c r="AT2001" s="52"/>
      <c r="AU2001" s="52"/>
      <c r="AV2001" s="52"/>
      <c r="AW2001" s="52"/>
      <c r="AX2001" s="52"/>
      <c r="AY2001" s="96"/>
      <c r="AZ2001" s="52"/>
    </row>
    <row r="2002" spans="43:52">
      <c r="AQ2002" s="52"/>
      <c r="AR2002" s="52"/>
      <c r="AS2002" s="52"/>
      <c r="AT2002" s="52"/>
      <c r="AU2002" s="52"/>
      <c r="AV2002" s="52"/>
      <c r="AW2002" s="52"/>
      <c r="AX2002" s="52"/>
      <c r="AY2002" s="96"/>
      <c r="AZ2002" s="52"/>
    </row>
    <row r="2003" spans="43:52">
      <c r="AQ2003" s="52"/>
      <c r="AR2003" s="52"/>
      <c r="AS2003" s="52"/>
      <c r="AT2003" s="52"/>
      <c r="AU2003" s="52"/>
      <c r="AV2003" s="52"/>
      <c r="AW2003" s="52"/>
      <c r="AX2003" s="52"/>
      <c r="AY2003" s="96"/>
      <c r="AZ2003" s="52"/>
    </row>
    <row r="2004" spans="43:52">
      <c r="AQ2004" s="52"/>
      <c r="AR2004" s="52"/>
      <c r="AS2004" s="52"/>
      <c r="AT2004" s="52"/>
      <c r="AU2004" s="52"/>
      <c r="AV2004" s="52"/>
      <c r="AW2004" s="52"/>
      <c r="AX2004" s="52"/>
      <c r="AY2004" s="96"/>
      <c r="AZ2004" s="52"/>
    </row>
    <row r="2005" spans="43:52">
      <c r="AQ2005" s="52"/>
      <c r="AR2005" s="52"/>
      <c r="AS2005" s="52"/>
      <c r="AT2005" s="52"/>
      <c r="AU2005" s="52"/>
      <c r="AV2005" s="52"/>
      <c r="AW2005" s="52"/>
      <c r="AX2005" s="52"/>
      <c r="AY2005" s="96"/>
      <c r="AZ2005" s="52"/>
    </row>
    <row r="2006" spans="43:52">
      <c r="AQ2006" s="52"/>
      <c r="AR2006" s="52"/>
      <c r="AS2006" s="52"/>
      <c r="AT2006" s="52"/>
      <c r="AU2006" s="52"/>
      <c r="AV2006" s="52"/>
      <c r="AW2006" s="52"/>
      <c r="AX2006" s="52"/>
      <c r="AY2006" s="96"/>
      <c r="AZ2006" s="52"/>
    </row>
    <row r="2007" spans="43:52">
      <c r="AQ2007" s="52"/>
      <c r="AR2007" s="52"/>
      <c r="AS2007" s="52"/>
      <c r="AT2007" s="52"/>
      <c r="AU2007" s="52"/>
      <c r="AV2007" s="52"/>
      <c r="AW2007" s="52"/>
      <c r="AX2007" s="52"/>
      <c r="AY2007" s="96"/>
      <c r="AZ2007" s="52"/>
    </row>
    <row r="2008" spans="43:52">
      <c r="AQ2008" s="52"/>
      <c r="AR2008" s="52"/>
      <c r="AS2008" s="52"/>
      <c r="AT2008" s="52"/>
      <c r="AU2008" s="52"/>
      <c r="AV2008" s="52"/>
      <c r="AW2008" s="52"/>
      <c r="AX2008" s="52"/>
      <c r="AY2008" s="96"/>
      <c r="AZ2008" s="52"/>
    </row>
    <row r="2009" spans="43:52">
      <c r="AQ2009" s="52"/>
      <c r="AR2009" s="52"/>
      <c r="AS2009" s="52"/>
      <c r="AT2009" s="52"/>
      <c r="AU2009" s="52"/>
      <c r="AV2009" s="52"/>
      <c r="AW2009" s="52"/>
      <c r="AX2009" s="52"/>
      <c r="AY2009" s="96"/>
      <c r="AZ2009" s="52"/>
    </row>
    <row r="2010" spans="43:52">
      <c r="AQ2010" s="52"/>
      <c r="AR2010" s="52"/>
      <c r="AS2010" s="52"/>
      <c r="AT2010" s="52"/>
      <c r="AU2010" s="52"/>
      <c r="AV2010" s="52"/>
      <c r="AW2010" s="52"/>
      <c r="AX2010" s="52"/>
      <c r="AY2010" s="96"/>
      <c r="AZ2010" s="52"/>
    </row>
    <row r="2011" spans="43:52">
      <c r="AQ2011" s="52"/>
      <c r="AR2011" s="52"/>
      <c r="AS2011" s="52"/>
      <c r="AT2011" s="52"/>
      <c r="AU2011" s="52"/>
      <c r="AV2011" s="52"/>
      <c r="AW2011" s="52"/>
      <c r="AX2011" s="52"/>
      <c r="AY2011" s="96"/>
      <c r="AZ2011" s="52"/>
    </row>
    <row r="2012" spans="43:52">
      <c r="AQ2012" s="52"/>
      <c r="AR2012" s="52"/>
      <c r="AS2012" s="52"/>
      <c r="AT2012" s="52"/>
      <c r="AU2012" s="52"/>
      <c r="AV2012" s="52"/>
      <c r="AW2012" s="52"/>
      <c r="AX2012" s="52"/>
      <c r="AY2012" s="96"/>
      <c r="AZ2012" s="52"/>
    </row>
    <row r="2013" spans="43:52">
      <c r="AQ2013" s="52"/>
      <c r="AR2013" s="52"/>
      <c r="AS2013" s="52"/>
      <c r="AT2013" s="52"/>
      <c r="AU2013" s="52"/>
      <c r="AV2013" s="52"/>
      <c r="AW2013" s="52"/>
      <c r="AX2013" s="52"/>
      <c r="AY2013" s="96"/>
      <c r="AZ2013" s="52"/>
    </row>
    <row r="2014" spans="43:52">
      <c r="AQ2014" s="52"/>
      <c r="AR2014" s="52"/>
      <c r="AS2014" s="52"/>
      <c r="AT2014" s="52"/>
      <c r="AU2014" s="52"/>
      <c r="AV2014" s="52"/>
      <c r="AW2014" s="52"/>
      <c r="AX2014" s="52"/>
      <c r="AY2014" s="96"/>
      <c r="AZ2014" s="52"/>
    </row>
    <row r="2015" spans="43:52">
      <c r="AQ2015" s="52"/>
      <c r="AR2015" s="52"/>
      <c r="AS2015" s="52"/>
      <c r="AT2015" s="52"/>
      <c r="AU2015" s="52"/>
      <c r="AV2015" s="52"/>
      <c r="AW2015" s="52"/>
      <c r="AX2015" s="52"/>
      <c r="AY2015" s="96"/>
      <c r="AZ2015" s="52"/>
    </row>
    <row r="2016" spans="43:52">
      <c r="AQ2016" s="52"/>
      <c r="AR2016" s="52"/>
      <c r="AS2016" s="52"/>
      <c r="AT2016" s="52"/>
      <c r="AU2016" s="52"/>
      <c r="AV2016" s="52"/>
      <c r="AW2016" s="52"/>
      <c r="AX2016" s="52"/>
      <c r="AY2016" s="96"/>
      <c r="AZ2016" s="52"/>
    </row>
    <row r="2017" spans="43:52">
      <c r="AQ2017" s="52"/>
      <c r="AR2017" s="52"/>
      <c r="AS2017" s="52"/>
      <c r="AT2017" s="52"/>
      <c r="AU2017" s="52"/>
      <c r="AV2017" s="52"/>
      <c r="AW2017" s="52"/>
      <c r="AX2017" s="52"/>
      <c r="AY2017" s="96"/>
      <c r="AZ2017" s="52"/>
    </row>
    <row r="2018" spans="43:52">
      <c r="AQ2018" s="52"/>
      <c r="AR2018" s="52"/>
      <c r="AS2018" s="52"/>
      <c r="AT2018" s="52"/>
      <c r="AU2018" s="52"/>
      <c r="AV2018" s="52"/>
      <c r="AW2018" s="52"/>
      <c r="AX2018" s="52"/>
      <c r="AY2018" s="96"/>
      <c r="AZ2018" s="52"/>
    </row>
    <row r="2019" spans="43:52">
      <c r="AQ2019" s="52"/>
      <c r="AR2019" s="52"/>
      <c r="AS2019" s="52"/>
      <c r="AT2019" s="52"/>
      <c r="AU2019" s="52"/>
      <c r="AV2019" s="52"/>
      <c r="AW2019" s="52"/>
      <c r="AX2019" s="52"/>
      <c r="AY2019" s="96"/>
      <c r="AZ2019" s="52"/>
    </row>
    <row r="2020" spans="43:52">
      <c r="AQ2020" s="52"/>
      <c r="AR2020" s="52"/>
      <c r="AS2020" s="52"/>
      <c r="AT2020" s="52"/>
      <c r="AU2020" s="52"/>
      <c r="AV2020" s="52"/>
      <c r="AW2020" s="52"/>
      <c r="AX2020" s="52"/>
      <c r="AY2020" s="96"/>
      <c r="AZ2020" s="52"/>
    </row>
    <row r="2021" spans="43:52">
      <c r="AQ2021" s="52"/>
      <c r="AR2021" s="52"/>
      <c r="AS2021" s="52"/>
      <c r="AT2021" s="52"/>
      <c r="AU2021" s="52"/>
      <c r="AV2021" s="52"/>
      <c r="AW2021" s="52"/>
      <c r="AX2021" s="52"/>
      <c r="AY2021" s="96"/>
      <c r="AZ2021" s="52"/>
    </row>
    <row r="2022" spans="43:52">
      <c r="AQ2022" s="52"/>
      <c r="AR2022" s="52"/>
      <c r="AS2022" s="52"/>
      <c r="AT2022" s="52"/>
      <c r="AU2022" s="52"/>
      <c r="AV2022" s="52"/>
      <c r="AW2022" s="52"/>
      <c r="AX2022" s="52"/>
      <c r="AY2022" s="96"/>
      <c r="AZ2022" s="52"/>
    </row>
    <row r="2023" spans="43:52">
      <c r="AQ2023" s="52"/>
      <c r="AR2023" s="52"/>
      <c r="AS2023" s="52"/>
      <c r="AT2023" s="52"/>
      <c r="AU2023" s="52"/>
      <c r="AV2023" s="52"/>
      <c r="AW2023" s="52"/>
      <c r="AX2023" s="52"/>
      <c r="AY2023" s="96"/>
      <c r="AZ2023" s="52"/>
    </row>
    <row r="2024" spans="43:52">
      <c r="AQ2024" s="52"/>
      <c r="AR2024" s="52"/>
      <c r="AS2024" s="52"/>
      <c r="AT2024" s="52"/>
      <c r="AU2024" s="52"/>
      <c r="AV2024" s="52"/>
      <c r="AW2024" s="52"/>
      <c r="AX2024" s="52"/>
      <c r="AY2024" s="96"/>
      <c r="AZ2024" s="52"/>
    </row>
    <row r="2025" spans="43:52">
      <c r="AQ2025" s="52"/>
      <c r="AR2025" s="52"/>
      <c r="AS2025" s="52"/>
      <c r="AT2025" s="52"/>
      <c r="AU2025" s="52"/>
      <c r="AV2025" s="52"/>
      <c r="AW2025" s="52"/>
      <c r="AX2025" s="52"/>
      <c r="AY2025" s="96"/>
      <c r="AZ2025" s="52"/>
    </row>
    <row r="2026" spans="43:52">
      <c r="AQ2026" s="52"/>
      <c r="AR2026" s="52"/>
      <c r="AS2026" s="52"/>
      <c r="AT2026" s="52"/>
      <c r="AU2026" s="52"/>
      <c r="AV2026" s="52"/>
      <c r="AW2026" s="52"/>
      <c r="AX2026" s="52"/>
      <c r="AY2026" s="96"/>
      <c r="AZ2026" s="52"/>
    </row>
    <row r="2027" spans="43:52">
      <c r="AQ2027" s="52"/>
      <c r="AR2027" s="52"/>
      <c r="AS2027" s="52"/>
      <c r="AT2027" s="52"/>
      <c r="AU2027" s="52"/>
      <c r="AV2027" s="52"/>
      <c r="AW2027" s="52"/>
      <c r="AX2027" s="52"/>
      <c r="AY2027" s="96"/>
      <c r="AZ2027" s="52"/>
    </row>
    <row r="2028" spans="43:52">
      <c r="AQ2028" s="52"/>
      <c r="AR2028" s="52"/>
      <c r="AS2028" s="52"/>
      <c r="AT2028" s="52"/>
      <c r="AU2028" s="52"/>
      <c r="AV2028" s="52"/>
      <c r="AW2028" s="52"/>
      <c r="AX2028" s="52"/>
      <c r="AY2028" s="96"/>
      <c r="AZ2028" s="52"/>
    </row>
    <row r="2029" spans="43:52">
      <c r="AQ2029" s="52"/>
      <c r="AR2029" s="52"/>
      <c r="AS2029" s="52"/>
      <c r="AT2029" s="52"/>
      <c r="AU2029" s="52"/>
      <c r="AV2029" s="52"/>
      <c r="AW2029" s="52"/>
      <c r="AX2029" s="52"/>
      <c r="AY2029" s="96"/>
      <c r="AZ2029" s="52"/>
    </row>
    <row r="2030" spans="43:52">
      <c r="AQ2030" s="52"/>
      <c r="AR2030" s="52"/>
      <c r="AS2030" s="52"/>
      <c r="AT2030" s="52"/>
      <c r="AU2030" s="52"/>
      <c r="AV2030" s="52"/>
      <c r="AW2030" s="52"/>
      <c r="AX2030" s="52"/>
      <c r="AY2030" s="96"/>
      <c r="AZ2030" s="52"/>
    </row>
    <row r="2031" spans="43:52">
      <c r="AQ2031" s="52"/>
      <c r="AR2031" s="52"/>
      <c r="AS2031" s="52"/>
      <c r="AT2031" s="52"/>
      <c r="AU2031" s="52"/>
      <c r="AV2031" s="52"/>
      <c r="AW2031" s="52"/>
      <c r="AX2031" s="52"/>
      <c r="AY2031" s="96"/>
      <c r="AZ2031" s="52"/>
    </row>
    <row r="2032" spans="43:52">
      <c r="AQ2032" s="52"/>
      <c r="AR2032" s="52"/>
      <c r="AS2032" s="52"/>
      <c r="AT2032" s="52"/>
      <c r="AU2032" s="52"/>
      <c r="AV2032" s="52"/>
      <c r="AW2032" s="52"/>
      <c r="AX2032" s="52"/>
      <c r="AY2032" s="96"/>
      <c r="AZ2032" s="52"/>
    </row>
    <row r="2033" spans="43:52">
      <c r="AQ2033" s="52"/>
      <c r="AR2033" s="52"/>
      <c r="AS2033" s="52"/>
      <c r="AT2033" s="52"/>
      <c r="AU2033" s="52"/>
      <c r="AV2033" s="52"/>
      <c r="AW2033" s="52"/>
      <c r="AX2033" s="52"/>
      <c r="AY2033" s="96"/>
      <c r="AZ2033" s="52"/>
    </row>
    <row r="2034" spans="43:52">
      <c r="AQ2034" s="52"/>
      <c r="AR2034" s="52"/>
      <c r="AS2034" s="52"/>
      <c r="AT2034" s="52"/>
      <c r="AU2034" s="52"/>
      <c r="AV2034" s="52"/>
      <c r="AW2034" s="52"/>
      <c r="AX2034" s="52"/>
      <c r="AY2034" s="96"/>
      <c r="AZ2034" s="52"/>
    </row>
    <row r="2035" spans="43:52">
      <c r="AQ2035" s="52"/>
      <c r="AR2035" s="52"/>
      <c r="AS2035" s="52"/>
      <c r="AT2035" s="52"/>
      <c r="AU2035" s="52"/>
      <c r="AV2035" s="52"/>
      <c r="AW2035" s="52"/>
      <c r="AX2035" s="52"/>
      <c r="AY2035" s="96"/>
      <c r="AZ2035" s="52"/>
    </row>
    <row r="2036" spans="43:52">
      <c r="AQ2036" s="52"/>
      <c r="AR2036" s="52"/>
      <c r="AS2036" s="52"/>
      <c r="AT2036" s="52"/>
      <c r="AU2036" s="52"/>
      <c r="AV2036" s="52"/>
      <c r="AW2036" s="52"/>
      <c r="AX2036" s="52"/>
      <c r="AY2036" s="96"/>
      <c r="AZ2036" s="52"/>
    </row>
    <row r="2037" spans="43:52">
      <c r="AQ2037" s="52"/>
      <c r="AR2037" s="52"/>
      <c r="AS2037" s="52"/>
      <c r="AT2037" s="52"/>
      <c r="AU2037" s="52"/>
      <c r="AV2037" s="52"/>
      <c r="AW2037" s="52"/>
      <c r="AX2037" s="52"/>
      <c r="AY2037" s="96"/>
      <c r="AZ2037" s="52"/>
    </row>
    <row r="2038" spans="43:52">
      <c r="AQ2038" s="52"/>
      <c r="AR2038" s="52"/>
      <c r="AS2038" s="52"/>
      <c r="AT2038" s="52"/>
      <c r="AU2038" s="52"/>
      <c r="AV2038" s="52"/>
      <c r="AW2038" s="52"/>
      <c r="AX2038" s="52"/>
      <c r="AY2038" s="96"/>
      <c r="AZ2038" s="52"/>
    </row>
    <row r="2039" spans="43:52">
      <c r="AQ2039" s="52"/>
      <c r="AR2039" s="52"/>
      <c r="AS2039" s="52"/>
      <c r="AT2039" s="52"/>
      <c r="AU2039" s="52"/>
      <c r="AV2039" s="52"/>
      <c r="AW2039" s="52"/>
      <c r="AX2039" s="52"/>
      <c r="AY2039" s="96"/>
      <c r="AZ2039" s="52"/>
    </row>
    <row r="2040" spans="43:52">
      <c r="AQ2040" s="52"/>
      <c r="AR2040" s="52"/>
      <c r="AS2040" s="52"/>
      <c r="AT2040" s="52"/>
      <c r="AU2040" s="52"/>
      <c r="AV2040" s="52"/>
      <c r="AW2040" s="52"/>
      <c r="AX2040" s="52"/>
      <c r="AY2040" s="96"/>
      <c r="AZ2040" s="52"/>
    </row>
    <row r="2041" spans="43:52">
      <c r="AQ2041" s="52"/>
      <c r="AR2041" s="52"/>
      <c r="AS2041" s="52"/>
      <c r="AT2041" s="52"/>
      <c r="AU2041" s="52"/>
      <c r="AV2041" s="52"/>
      <c r="AW2041" s="52"/>
      <c r="AX2041" s="52"/>
      <c r="AY2041" s="96"/>
      <c r="AZ2041" s="52"/>
    </row>
    <row r="2042" spans="43:52">
      <c r="AQ2042" s="52"/>
      <c r="AR2042" s="52"/>
      <c r="AS2042" s="52"/>
      <c r="AT2042" s="52"/>
      <c r="AU2042" s="52"/>
      <c r="AV2042" s="52"/>
      <c r="AW2042" s="52"/>
      <c r="AX2042" s="52"/>
      <c r="AY2042" s="96"/>
      <c r="AZ2042" s="52"/>
    </row>
    <row r="2043" spans="43:52">
      <c r="AQ2043" s="52"/>
      <c r="AR2043" s="52"/>
      <c r="AS2043" s="52"/>
      <c r="AT2043" s="52"/>
      <c r="AU2043" s="52"/>
      <c r="AV2043" s="52"/>
      <c r="AW2043" s="52"/>
      <c r="AX2043" s="52"/>
      <c r="AY2043" s="96"/>
      <c r="AZ2043" s="52"/>
    </row>
    <row r="2044" spans="43:52">
      <c r="AQ2044" s="52"/>
      <c r="AR2044" s="52"/>
      <c r="AS2044" s="52"/>
      <c r="AT2044" s="52"/>
      <c r="AU2044" s="52"/>
      <c r="AV2044" s="52"/>
      <c r="AW2044" s="52"/>
      <c r="AX2044" s="52"/>
      <c r="AY2044" s="96"/>
      <c r="AZ2044" s="52"/>
    </row>
    <row r="2045" spans="43:52">
      <c r="AQ2045" s="52"/>
      <c r="AR2045" s="52"/>
      <c r="AS2045" s="52"/>
      <c r="AT2045" s="52"/>
      <c r="AU2045" s="52"/>
      <c r="AV2045" s="52"/>
      <c r="AW2045" s="52"/>
      <c r="AX2045" s="52"/>
      <c r="AY2045" s="96"/>
      <c r="AZ2045" s="52"/>
    </row>
    <row r="2046" spans="43:52">
      <c r="AQ2046" s="52"/>
      <c r="AR2046" s="52"/>
      <c r="AS2046" s="52"/>
      <c r="AT2046" s="52"/>
      <c r="AU2046" s="52"/>
      <c r="AV2046" s="52"/>
      <c r="AW2046" s="52"/>
      <c r="AX2046" s="52"/>
      <c r="AY2046" s="96"/>
      <c r="AZ2046" s="52"/>
    </row>
    <row r="2047" spans="43:52">
      <c r="AQ2047" s="52"/>
      <c r="AR2047" s="52"/>
      <c r="AS2047" s="52"/>
      <c r="AT2047" s="52"/>
      <c r="AU2047" s="52"/>
      <c r="AV2047" s="52"/>
      <c r="AW2047" s="52"/>
      <c r="AX2047" s="52"/>
      <c r="AY2047" s="96"/>
      <c r="AZ2047" s="52"/>
    </row>
    <row r="2048" spans="43:52">
      <c r="AQ2048" s="52"/>
      <c r="AR2048" s="52"/>
      <c r="AS2048" s="52"/>
      <c r="AT2048" s="52"/>
      <c r="AU2048" s="52"/>
      <c r="AV2048" s="52"/>
      <c r="AW2048" s="52"/>
      <c r="AX2048" s="52"/>
      <c r="AY2048" s="96"/>
      <c r="AZ2048" s="52"/>
    </row>
    <row r="2049" spans="43:52">
      <c r="AQ2049" s="52"/>
      <c r="AR2049" s="52"/>
      <c r="AS2049" s="52"/>
      <c r="AT2049" s="52"/>
      <c r="AU2049" s="52"/>
      <c r="AV2049" s="52"/>
      <c r="AW2049" s="52"/>
      <c r="AX2049" s="52"/>
      <c r="AY2049" s="96"/>
      <c r="AZ2049" s="52"/>
    </row>
    <row r="2050" spans="43:52">
      <c r="AQ2050" s="52"/>
      <c r="AR2050" s="52"/>
      <c r="AS2050" s="52"/>
      <c r="AT2050" s="52"/>
      <c r="AU2050" s="52"/>
      <c r="AV2050" s="52"/>
      <c r="AW2050" s="52"/>
      <c r="AX2050" s="52"/>
      <c r="AY2050" s="96"/>
      <c r="AZ2050" s="52"/>
    </row>
    <row r="2051" spans="43:52">
      <c r="AQ2051" s="52"/>
      <c r="AR2051" s="52"/>
      <c r="AS2051" s="52"/>
      <c r="AT2051" s="52"/>
      <c r="AU2051" s="52"/>
      <c r="AV2051" s="52"/>
      <c r="AW2051" s="52"/>
      <c r="AX2051" s="52"/>
      <c r="AY2051" s="96"/>
      <c r="AZ2051" s="52"/>
    </row>
    <row r="2052" spans="43:52">
      <c r="AQ2052" s="52"/>
      <c r="AR2052" s="52"/>
      <c r="AS2052" s="52"/>
      <c r="AT2052" s="52"/>
      <c r="AU2052" s="52"/>
      <c r="AV2052" s="52"/>
      <c r="AW2052" s="52"/>
      <c r="AX2052" s="52"/>
      <c r="AY2052" s="96"/>
      <c r="AZ2052" s="52"/>
    </row>
    <row r="2053" spans="43:52">
      <c r="AQ2053" s="52"/>
      <c r="AR2053" s="52"/>
      <c r="AS2053" s="52"/>
      <c r="AT2053" s="52"/>
      <c r="AU2053" s="52"/>
      <c r="AV2053" s="52"/>
      <c r="AW2053" s="52"/>
      <c r="AX2053" s="52"/>
      <c r="AY2053" s="96"/>
      <c r="AZ2053" s="52"/>
    </row>
    <row r="2054" spans="43:52">
      <c r="AQ2054" s="52"/>
      <c r="AR2054" s="52"/>
      <c r="AS2054" s="52"/>
      <c r="AT2054" s="52"/>
      <c r="AU2054" s="52"/>
      <c r="AV2054" s="52"/>
      <c r="AW2054" s="52"/>
      <c r="AX2054" s="52"/>
      <c r="AY2054" s="96"/>
      <c r="AZ2054" s="52"/>
    </row>
    <row r="2055" spans="43:52">
      <c r="AQ2055" s="52"/>
      <c r="AR2055" s="52"/>
      <c r="AS2055" s="52"/>
      <c r="AT2055" s="52"/>
      <c r="AU2055" s="52"/>
      <c r="AV2055" s="52"/>
      <c r="AW2055" s="52"/>
      <c r="AX2055" s="52"/>
      <c r="AY2055" s="96"/>
      <c r="AZ2055" s="52"/>
    </row>
    <row r="2056" spans="43:52">
      <c r="AQ2056" s="52"/>
      <c r="AR2056" s="52"/>
      <c r="AS2056" s="52"/>
      <c r="AT2056" s="52"/>
      <c r="AU2056" s="52"/>
      <c r="AV2056" s="52"/>
      <c r="AW2056" s="52"/>
      <c r="AX2056" s="52"/>
      <c r="AY2056" s="96"/>
      <c r="AZ2056" s="52"/>
    </row>
    <row r="2057" spans="43:52">
      <c r="AQ2057" s="52"/>
      <c r="AR2057" s="52"/>
      <c r="AS2057" s="52"/>
      <c r="AT2057" s="52"/>
      <c r="AU2057" s="52"/>
      <c r="AV2057" s="52"/>
      <c r="AW2057" s="52"/>
      <c r="AX2057" s="52"/>
      <c r="AY2057" s="96"/>
      <c r="AZ2057" s="52"/>
    </row>
    <row r="2058" spans="43:52">
      <c r="AQ2058" s="52"/>
      <c r="AR2058" s="52"/>
      <c r="AS2058" s="52"/>
      <c r="AT2058" s="52"/>
      <c r="AU2058" s="52"/>
      <c r="AV2058" s="52"/>
      <c r="AW2058" s="52"/>
      <c r="AX2058" s="52"/>
      <c r="AY2058" s="96"/>
      <c r="AZ2058" s="52"/>
    </row>
    <row r="2059" spans="43:52">
      <c r="AQ2059" s="52"/>
      <c r="AR2059" s="52"/>
      <c r="AS2059" s="52"/>
      <c r="AT2059" s="52"/>
      <c r="AU2059" s="52"/>
      <c r="AV2059" s="52"/>
      <c r="AW2059" s="52"/>
      <c r="AX2059" s="52"/>
      <c r="AY2059" s="96"/>
      <c r="AZ2059" s="52"/>
    </row>
    <row r="2060" spans="43:52">
      <c r="AQ2060" s="52"/>
      <c r="AR2060" s="52"/>
      <c r="AS2060" s="52"/>
      <c r="AT2060" s="52"/>
      <c r="AU2060" s="52"/>
      <c r="AV2060" s="52"/>
      <c r="AW2060" s="52"/>
      <c r="AX2060" s="52"/>
      <c r="AY2060" s="96"/>
      <c r="AZ2060" s="52"/>
    </row>
    <row r="2061" spans="43:52">
      <c r="AQ2061" s="52"/>
      <c r="AR2061" s="52"/>
      <c r="AS2061" s="52"/>
      <c r="AT2061" s="52"/>
      <c r="AU2061" s="52"/>
      <c r="AV2061" s="52"/>
      <c r="AW2061" s="52"/>
      <c r="AX2061" s="52"/>
      <c r="AY2061" s="96"/>
      <c r="AZ2061" s="52"/>
    </row>
    <row r="2062" spans="43:52">
      <c r="AQ2062" s="52"/>
      <c r="AR2062" s="52"/>
      <c r="AS2062" s="52"/>
      <c r="AT2062" s="52"/>
      <c r="AU2062" s="52"/>
      <c r="AV2062" s="52"/>
      <c r="AW2062" s="52"/>
      <c r="AX2062" s="52"/>
      <c r="AY2062" s="96"/>
      <c r="AZ2062" s="52"/>
    </row>
    <row r="2063" spans="43:52">
      <c r="AQ2063" s="52"/>
      <c r="AR2063" s="52"/>
      <c r="AS2063" s="52"/>
      <c r="AT2063" s="52"/>
      <c r="AU2063" s="52"/>
      <c r="AV2063" s="52"/>
      <c r="AW2063" s="52"/>
      <c r="AX2063" s="52"/>
      <c r="AY2063" s="96"/>
      <c r="AZ2063" s="52"/>
    </row>
    <row r="2064" spans="43:52">
      <c r="AQ2064" s="52"/>
      <c r="AR2064" s="52"/>
      <c r="AS2064" s="52"/>
      <c r="AT2064" s="52"/>
      <c r="AU2064" s="52"/>
      <c r="AV2064" s="52"/>
      <c r="AW2064" s="52"/>
      <c r="AX2064" s="52"/>
      <c r="AY2064" s="96"/>
      <c r="AZ2064" s="52"/>
    </row>
    <row r="2065" spans="43:52">
      <c r="AQ2065" s="52"/>
      <c r="AR2065" s="52"/>
      <c r="AS2065" s="52"/>
      <c r="AT2065" s="52"/>
      <c r="AU2065" s="52"/>
      <c r="AV2065" s="52"/>
      <c r="AW2065" s="52"/>
      <c r="AX2065" s="52"/>
      <c r="AY2065" s="96"/>
      <c r="AZ2065" s="52"/>
    </row>
    <row r="2066" spans="43:52">
      <c r="AQ2066" s="52"/>
      <c r="AR2066" s="52"/>
      <c r="AS2066" s="52"/>
      <c r="AT2066" s="52"/>
      <c r="AU2066" s="52"/>
      <c r="AV2066" s="52"/>
      <c r="AW2066" s="52"/>
      <c r="AX2066" s="52"/>
      <c r="AY2066" s="96"/>
      <c r="AZ2066" s="52"/>
    </row>
    <row r="2067" spans="43:52">
      <c r="AQ2067" s="52"/>
      <c r="AR2067" s="52"/>
      <c r="AS2067" s="52"/>
      <c r="AT2067" s="52"/>
      <c r="AU2067" s="52"/>
      <c r="AV2067" s="52"/>
      <c r="AW2067" s="52"/>
      <c r="AX2067" s="52"/>
      <c r="AY2067" s="96"/>
      <c r="AZ2067" s="52"/>
    </row>
    <row r="2068" spans="43:52">
      <c r="AQ2068" s="52"/>
      <c r="AR2068" s="52"/>
      <c r="AS2068" s="52"/>
      <c r="AT2068" s="52"/>
      <c r="AU2068" s="52"/>
      <c r="AV2068" s="52"/>
      <c r="AW2068" s="52"/>
      <c r="AX2068" s="52"/>
      <c r="AY2068" s="96"/>
      <c r="AZ2068" s="52"/>
    </row>
    <row r="2069" spans="43:52">
      <c r="AQ2069" s="52"/>
      <c r="AR2069" s="52"/>
      <c r="AS2069" s="52"/>
      <c r="AT2069" s="52"/>
      <c r="AU2069" s="52"/>
      <c r="AV2069" s="52"/>
      <c r="AW2069" s="52"/>
      <c r="AX2069" s="52"/>
      <c r="AY2069" s="96"/>
      <c r="AZ2069" s="52"/>
    </row>
    <row r="2070" spans="43:52">
      <c r="AQ2070" s="52"/>
      <c r="AR2070" s="52"/>
      <c r="AS2070" s="52"/>
      <c r="AT2070" s="52"/>
      <c r="AU2070" s="52"/>
      <c r="AV2070" s="52"/>
      <c r="AW2070" s="52"/>
      <c r="AX2070" s="52"/>
      <c r="AY2070" s="96"/>
      <c r="AZ2070" s="52"/>
    </row>
    <row r="2071" spans="43:52">
      <c r="AQ2071" s="52"/>
      <c r="AR2071" s="52"/>
      <c r="AS2071" s="52"/>
      <c r="AT2071" s="52"/>
      <c r="AU2071" s="52"/>
      <c r="AV2071" s="52"/>
      <c r="AW2071" s="52"/>
      <c r="AX2071" s="52"/>
      <c r="AY2071" s="96"/>
      <c r="AZ2071" s="52"/>
    </row>
    <row r="2072" spans="43:52">
      <c r="AQ2072" s="52"/>
      <c r="AR2072" s="52"/>
      <c r="AS2072" s="52"/>
      <c r="AT2072" s="52"/>
      <c r="AU2072" s="52"/>
      <c r="AV2072" s="52"/>
      <c r="AW2072" s="52"/>
      <c r="AX2072" s="52"/>
      <c r="AY2072" s="96"/>
      <c r="AZ2072" s="52"/>
    </row>
    <row r="2073" spans="43:52">
      <c r="AQ2073" s="52"/>
      <c r="AR2073" s="52"/>
      <c r="AS2073" s="52"/>
      <c r="AT2073" s="52"/>
      <c r="AU2073" s="52"/>
      <c r="AV2073" s="52"/>
      <c r="AW2073" s="52"/>
      <c r="AX2073" s="52"/>
      <c r="AY2073" s="96"/>
      <c r="AZ2073" s="52"/>
    </row>
    <row r="2074" spans="43:52">
      <c r="AQ2074" s="52"/>
      <c r="AR2074" s="52"/>
      <c r="AS2074" s="52"/>
      <c r="AT2074" s="52"/>
      <c r="AU2074" s="52"/>
      <c r="AV2074" s="52"/>
      <c r="AW2074" s="52"/>
      <c r="AX2074" s="52"/>
      <c r="AY2074" s="96"/>
      <c r="AZ2074" s="52"/>
    </row>
    <row r="2075" spans="43:52">
      <c r="AQ2075" s="52"/>
      <c r="AR2075" s="52"/>
      <c r="AS2075" s="52"/>
      <c r="AT2075" s="52"/>
      <c r="AU2075" s="52"/>
      <c r="AV2075" s="52"/>
      <c r="AW2075" s="52"/>
      <c r="AX2075" s="52"/>
      <c r="AY2075" s="96"/>
      <c r="AZ2075" s="52"/>
    </row>
    <row r="2076" spans="43:52">
      <c r="AQ2076" s="52"/>
      <c r="AR2076" s="52"/>
      <c r="AS2076" s="52"/>
      <c r="AT2076" s="52"/>
      <c r="AU2076" s="52"/>
      <c r="AV2076" s="52"/>
      <c r="AW2076" s="52"/>
      <c r="AX2076" s="52"/>
      <c r="AY2076" s="96"/>
      <c r="AZ2076" s="52"/>
    </row>
    <row r="2077" spans="43:52">
      <c r="AQ2077" s="52"/>
      <c r="AR2077" s="52"/>
      <c r="AS2077" s="52"/>
      <c r="AT2077" s="52"/>
      <c r="AU2077" s="52"/>
      <c r="AV2077" s="52"/>
      <c r="AW2077" s="52"/>
      <c r="AX2077" s="52"/>
      <c r="AY2077" s="96"/>
      <c r="AZ2077" s="52"/>
    </row>
    <row r="2078" spans="43:52">
      <c r="AQ2078" s="52"/>
      <c r="AR2078" s="52"/>
      <c r="AS2078" s="52"/>
      <c r="AT2078" s="52"/>
      <c r="AU2078" s="52"/>
      <c r="AV2078" s="52"/>
      <c r="AW2078" s="52"/>
      <c r="AX2078" s="52"/>
      <c r="AY2078" s="96"/>
      <c r="AZ2078" s="52"/>
    </row>
    <row r="2079" spans="43:52">
      <c r="AQ2079" s="52"/>
      <c r="AR2079" s="52"/>
      <c r="AS2079" s="52"/>
      <c r="AT2079" s="52"/>
      <c r="AU2079" s="52"/>
      <c r="AV2079" s="52"/>
      <c r="AW2079" s="52"/>
      <c r="AX2079" s="52"/>
      <c r="AY2079" s="96"/>
      <c r="AZ2079" s="52"/>
    </row>
    <row r="2080" spans="43:52">
      <c r="AQ2080" s="52"/>
      <c r="AR2080" s="52"/>
      <c r="AS2080" s="52"/>
      <c r="AT2080" s="52"/>
      <c r="AU2080" s="52"/>
      <c r="AV2080" s="52"/>
      <c r="AW2080" s="52"/>
      <c r="AX2080" s="52"/>
      <c r="AY2080" s="96"/>
      <c r="AZ2080" s="52"/>
    </row>
    <row r="2081" spans="43:52">
      <c r="AQ2081" s="52"/>
      <c r="AR2081" s="52"/>
      <c r="AS2081" s="52"/>
      <c r="AT2081" s="52"/>
      <c r="AU2081" s="52"/>
      <c r="AV2081" s="52"/>
      <c r="AW2081" s="52"/>
      <c r="AX2081" s="52"/>
      <c r="AY2081" s="96"/>
      <c r="AZ2081" s="52"/>
    </row>
    <row r="2082" spans="43:52">
      <c r="AQ2082" s="52"/>
      <c r="AR2082" s="52"/>
      <c r="AS2082" s="52"/>
      <c r="AT2082" s="52"/>
      <c r="AU2082" s="52"/>
      <c r="AV2082" s="52"/>
      <c r="AW2082" s="52"/>
      <c r="AX2082" s="52"/>
      <c r="AY2082" s="96"/>
      <c r="AZ2082" s="52"/>
    </row>
    <row r="2083" spans="43:52">
      <c r="AQ2083" s="52"/>
      <c r="AR2083" s="52"/>
      <c r="AS2083" s="52"/>
      <c r="AT2083" s="52"/>
      <c r="AU2083" s="52"/>
      <c r="AV2083" s="52"/>
      <c r="AW2083" s="52"/>
      <c r="AX2083" s="52"/>
      <c r="AY2083" s="96"/>
      <c r="AZ2083" s="52"/>
    </row>
    <row r="2084" spans="43:52">
      <c r="AQ2084" s="52"/>
      <c r="AR2084" s="52"/>
      <c r="AS2084" s="52"/>
      <c r="AT2084" s="52"/>
      <c r="AU2084" s="52"/>
      <c r="AV2084" s="52"/>
      <c r="AW2084" s="52"/>
      <c r="AX2084" s="52"/>
      <c r="AY2084" s="96"/>
      <c r="AZ2084" s="52"/>
    </row>
    <row r="2085" spans="43:52">
      <c r="AQ2085" s="52"/>
      <c r="AR2085" s="52"/>
      <c r="AS2085" s="52"/>
      <c r="AT2085" s="52"/>
      <c r="AU2085" s="52"/>
      <c r="AV2085" s="52"/>
      <c r="AW2085" s="52"/>
      <c r="AX2085" s="52"/>
      <c r="AY2085" s="96"/>
      <c r="AZ2085" s="52"/>
    </row>
    <row r="2086" spans="43:52">
      <c r="AQ2086" s="52"/>
      <c r="AR2086" s="52"/>
      <c r="AS2086" s="52"/>
      <c r="AT2086" s="52"/>
      <c r="AU2086" s="52"/>
      <c r="AV2086" s="52"/>
      <c r="AW2086" s="52"/>
      <c r="AX2086" s="52"/>
      <c r="AY2086" s="96"/>
      <c r="AZ2086" s="52"/>
    </row>
    <row r="2087" spans="43:52">
      <c r="AQ2087" s="52"/>
      <c r="AR2087" s="52"/>
      <c r="AS2087" s="52"/>
      <c r="AT2087" s="52"/>
      <c r="AU2087" s="52"/>
      <c r="AV2087" s="52"/>
      <c r="AW2087" s="52"/>
      <c r="AX2087" s="52"/>
      <c r="AY2087" s="96"/>
      <c r="AZ2087" s="52"/>
    </row>
    <row r="2088" spans="43:52">
      <c r="AQ2088" s="52"/>
      <c r="AR2088" s="52"/>
      <c r="AS2088" s="52"/>
      <c r="AT2088" s="52"/>
      <c r="AU2088" s="52"/>
      <c r="AV2088" s="52"/>
      <c r="AW2088" s="52"/>
      <c r="AX2088" s="52"/>
      <c r="AY2088" s="96"/>
      <c r="AZ2088" s="52"/>
    </row>
    <row r="2089" spans="43:52">
      <c r="AQ2089" s="52"/>
      <c r="AR2089" s="52"/>
      <c r="AS2089" s="52"/>
      <c r="AT2089" s="52"/>
      <c r="AU2089" s="52"/>
      <c r="AV2089" s="52"/>
      <c r="AW2089" s="52"/>
      <c r="AX2089" s="52"/>
      <c r="AY2089" s="96"/>
      <c r="AZ2089" s="52"/>
    </row>
    <row r="2090" spans="43:52">
      <c r="AQ2090" s="52"/>
      <c r="AR2090" s="52"/>
      <c r="AS2090" s="52"/>
      <c r="AT2090" s="52"/>
      <c r="AU2090" s="52"/>
      <c r="AV2090" s="52"/>
      <c r="AW2090" s="52"/>
      <c r="AX2090" s="52"/>
      <c r="AY2090" s="96"/>
      <c r="AZ2090" s="52"/>
    </row>
    <row r="2091" spans="43:52">
      <c r="AQ2091" s="52"/>
      <c r="AR2091" s="52"/>
      <c r="AS2091" s="52"/>
      <c r="AT2091" s="52"/>
      <c r="AU2091" s="52"/>
      <c r="AV2091" s="52"/>
      <c r="AW2091" s="52"/>
      <c r="AX2091" s="52"/>
      <c r="AY2091" s="96"/>
      <c r="AZ2091" s="52"/>
    </row>
    <row r="2092" spans="43:52">
      <c r="AQ2092" s="52"/>
      <c r="AR2092" s="52"/>
      <c r="AS2092" s="52"/>
      <c r="AT2092" s="52"/>
      <c r="AU2092" s="52"/>
      <c r="AV2092" s="52"/>
      <c r="AW2092" s="52"/>
      <c r="AX2092" s="52"/>
      <c r="AY2092" s="96"/>
      <c r="AZ2092" s="52"/>
    </row>
    <row r="2093" spans="43:52">
      <c r="AQ2093" s="52"/>
      <c r="AR2093" s="52"/>
      <c r="AS2093" s="52"/>
      <c r="AT2093" s="52"/>
      <c r="AU2093" s="52"/>
      <c r="AV2093" s="52"/>
      <c r="AW2093" s="52"/>
      <c r="AX2093" s="52"/>
      <c r="AY2093" s="96"/>
      <c r="AZ2093" s="52"/>
    </row>
    <row r="2094" spans="43:52">
      <c r="AQ2094" s="52"/>
      <c r="AR2094" s="52"/>
      <c r="AS2094" s="52"/>
      <c r="AT2094" s="52"/>
      <c r="AU2094" s="52"/>
      <c r="AV2094" s="52"/>
      <c r="AW2094" s="52"/>
      <c r="AX2094" s="52"/>
      <c r="AY2094" s="96"/>
      <c r="AZ2094" s="52"/>
    </row>
    <row r="2095" spans="43:52">
      <c r="AQ2095" s="52"/>
      <c r="AR2095" s="52"/>
      <c r="AS2095" s="52"/>
      <c r="AT2095" s="52"/>
      <c r="AU2095" s="52"/>
      <c r="AV2095" s="52"/>
      <c r="AW2095" s="52"/>
      <c r="AX2095" s="52"/>
      <c r="AY2095" s="96"/>
      <c r="AZ2095" s="52"/>
    </row>
    <row r="2096" spans="43:52">
      <c r="AQ2096" s="52"/>
      <c r="AR2096" s="52"/>
      <c r="AS2096" s="52"/>
      <c r="AT2096" s="52"/>
      <c r="AU2096" s="52"/>
      <c r="AV2096" s="52"/>
      <c r="AW2096" s="52"/>
      <c r="AX2096" s="52"/>
      <c r="AY2096" s="96"/>
      <c r="AZ2096" s="52"/>
    </row>
    <row r="2097" spans="43:52">
      <c r="AQ2097" s="52"/>
      <c r="AR2097" s="52"/>
      <c r="AS2097" s="52"/>
      <c r="AT2097" s="52"/>
      <c r="AU2097" s="52"/>
      <c r="AV2097" s="52"/>
      <c r="AW2097" s="52"/>
      <c r="AX2097" s="52"/>
      <c r="AY2097" s="96"/>
      <c r="AZ2097" s="52"/>
    </row>
    <row r="2098" spans="43:52">
      <c r="AQ2098" s="52"/>
      <c r="AR2098" s="52"/>
      <c r="AS2098" s="52"/>
      <c r="AT2098" s="52"/>
      <c r="AU2098" s="52"/>
      <c r="AV2098" s="52"/>
      <c r="AW2098" s="52"/>
      <c r="AX2098" s="52"/>
      <c r="AY2098" s="96"/>
      <c r="AZ2098" s="52"/>
    </row>
    <row r="2099" spans="43:52">
      <c r="AQ2099" s="52"/>
      <c r="AR2099" s="52"/>
      <c r="AS2099" s="52"/>
      <c r="AT2099" s="52"/>
      <c r="AU2099" s="52"/>
      <c r="AV2099" s="52"/>
      <c r="AW2099" s="52"/>
      <c r="AX2099" s="52"/>
      <c r="AY2099" s="96"/>
      <c r="AZ2099" s="52"/>
    </row>
    <row r="2100" spans="43:52">
      <c r="AQ2100" s="52"/>
      <c r="AR2100" s="52"/>
      <c r="AS2100" s="52"/>
      <c r="AT2100" s="52"/>
      <c r="AU2100" s="52"/>
      <c r="AV2100" s="52"/>
      <c r="AW2100" s="52"/>
      <c r="AX2100" s="52"/>
      <c r="AY2100" s="96"/>
      <c r="AZ2100" s="52"/>
    </row>
    <row r="2101" spans="43:52">
      <c r="AQ2101" s="52"/>
      <c r="AR2101" s="52"/>
      <c r="AS2101" s="52"/>
      <c r="AT2101" s="52"/>
      <c r="AU2101" s="52"/>
      <c r="AV2101" s="52"/>
      <c r="AW2101" s="52"/>
      <c r="AX2101" s="52"/>
      <c r="AY2101" s="96"/>
      <c r="AZ2101" s="52"/>
    </row>
    <row r="2102" spans="43:52">
      <c r="AQ2102" s="52"/>
      <c r="AR2102" s="52"/>
      <c r="AS2102" s="52"/>
      <c r="AT2102" s="52"/>
      <c r="AU2102" s="52"/>
      <c r="AV2102" s="52"/>
      <c r="AW2102" s="52"/>
      <c r="AX2102" s="52"/>
      <c r="AY2102" s="96"/>
      <c r="AZ2102" s="52"/>
    </row>
    <row r="2103" spans="43:52">
      <c r="AQ2103" s="52"/>
      <c r="AR2103" s="52"/>
      <c r="AS2103" s="52"/>
      <c r="AT2103" s="52"/>
      <c r="AU2103" s="52"/>
      <c r="AV2103" s="52"/>
      <c r="AW2103" s="52"/>
      <c r="AX2103" s="52"/>
      <c r="AY2103" s="96"/>
      <c r="AZ2103" s="52"/>
    </row>
    <row r="2104" spans="43:52">
      <c r="AQ2104" s="52"/>
      <c r="AR2104" s="52"/>
      <c r="AS2104" s="52"/>
      <c r="AT2104" s="52"/>
      <c r="AU2104" s="52"/>
      <c r="AV2104" s="52"/>
      <c r="AW2104" s="52"/>
      <c r="AX2104" s="52"/>
      <c r="AY2104" s="96"/>
      <c r="AZ2104" s="52"/>
    </row>
    <row r="2105" spans="43:52">
      <c r="AQ2105" s="52"/>
      <c r="AR2105" s="52"/>
      <c r="AS2105" s="52"/>
      <c r="AT2105" s="52"/>
      <c r="AU2105" s="52"/>
      <c r="AV2105" s="52"/>
      <c r="AW2105" s="52"/>
      <c r="AX2105" s="52"/>
      <c r="AY2105" s="96"/>
      <c r="AZ2105" s="52"/>
    </row>
    <row r="2106" spans="43:52">
      <c r="AQ2106" s="52"/>
      <c r="AR2106" s="52"/>
      <c r="AS2106" s="52"/>
      <c r="AT2106" s="52"/>
      <c r="AU2106" s="52"/>
      <c r="AV2106" s="52"/>
      <c r="AW2106" s="52"/>
      <c r="AX2106" s="52"/>
      <c r="AY2106" s="96"/>
      <c r="AZ2106" s="52"/>
    </row>
    <row r="2107" spans="43:52">
      <c r="AQ2107" s="52"/>
      <c r="AR2107" s="52"/>
      <c r="AS2107" s="52"/>
      <c r="AT2107" s="52"/>
      <c r="AU2107" s="52"/>
      <c r="AV2107" s="52"/>
      <c r="AW2107" s="52"/>
      <c r="AX2107" s="52"/>
      <c r="AY2107" s="96"/>
      <c r="AZ2107" s="52"/>
    </row>
    <row r="2108" spans="43:52">
      <c r="AQ2108" s="52"/>
      <c r="AR2108" s="52"/>
      <c r="AS2108" s="52"/>
      <c r="AT2108" s="52"/>
      <c r="AU2108" s="52"/>
      <c r="AV2108" s="52"/>
      <c r="AW2108" s="52"/>
      <c r="AX2108" s="52"/>
      <c r="AY2108" s="96"/>
      <c r="AZ2108" s="52"/>
    </row>
    <row r="2109" spans="43:52">
      <c r="AQ2109" s="52"/>
      <c r="AR2109" s="52"/>
      <c r="AS2109" s="52"/>
      <c r="AT2109" s="52"/>
      <c r="AU2109" s="52"/>
      <c r="AV2109" s="52"/>
      <c r="AW2109" s="52"/>
      <c r="AX2109" s="52"/>
      <c r="AY2109" s="96"/>
      <c r="AZ2109" s="52"/>
    </row>
    <row r="2110" spans="43:52">
      <c r="AQ2110" s="52"/>
      <c r="AR2110" s="52"/>
      <c r="AS2110" s="52"/>
      <c r="AT2110" s="52"/>
      <c r="AU2110" s="52"/>
      <c r="AV2110" s="52"/>
      <c r="AW2110" s="52"/>
      <c r="AX2110" s="52"/>
      <c r="AY2110" s="96"/>
      <c r="AZ2110" s="52"/>
    </row>
    <row r="2111" spans="43:52">
      <c r="AQ2111" s="52"/>
      <c r="AR2111" s="52"/>
      <c r="AS2111" s="52"/>
      <c r="AT2111" s="52"/>
      <c r="AU2111" s="52"/>
      <c r="AV2111" s="52"/>
      <c r="AW2111" s="52"/>
      <c r="AX2111" s="52"/>
      <c r="AY2111" s="96"/>
      <c r="AZ2111" s="52"/>
    </row>
    <row r="2112" spans="43:52">
      <c r="AQ2112" s="52"/>
      <c r="AR2112" s="52"/>
      <c r="AS2112" s="52"/>
      <c r="AT2112" s="52"/>
      <c r="AU2112" s="52"/>
      <c r="AV2112" s="52"/>
      <c r="AW2112" s="52"/>
      <c r="AX2112" s="52"/>
      <c r="AY2112" s="96"/>
      <c r="AZ2112" s="52"/>
    </row>
    <row r="2113" spans="43:52">
      <c r="AQ2113" s="52"/>
      <c r="AR2113" s="52"/>
      <c r="AS2113" s="52"/>
      <c r="AT2113" s="52"/>
      <c r="AU2113" s="52"/>
      <c r="AV2113" s="52"/>
      <c r="AW2113" s="52"/>
      <c r="AX2113" s="52"/>
      <c r="AY2113" s="96"/>
      <c r="AZ2113" s="52"/>
    </row>
    <row r="2114" spans="43:52">
      <c r="AQ2114" s="52"/>
      <c r="AR2114" s="52"/>
      <c r="AS2114" s="52"/>
      <c r="AT2114" s="52"/>
      <c r="AU2114" s="52"/>
      <c r="AV2114" s="52"/>
      <c r="AW2114" s="52"/>
      <c r="AX2114" s="52"/>
      <c r="AY2114" s="96"/>
      <c r="AZ2114" s="52"/>
    </row>
    <row r="2115" spans="43:52">
      <c r="AQ2115" s="52"/>
      <c r="AR2115" s="52"/>
      <c r="AS2115" s="52"/>
      <c r="AT2115" s="52"/>
      <c r="AU2115" s="52"/>
      <c r="AV2115" s="52"/>
      <c r="AW2115" s="52"/>
      <c r="AX2115" s="52"/>
      <c r="AY2115" s="96"/>
      <c r="AZ2115" s="52"/>
    </row>
    <row r="2116" spans="43:52">
      <c r="AQ2116" s="52"/>
      <c r="AR2116" s="52"/>
      <c r="AS2116" s="52"/>
      <c r="AT2116" s="52"/>
      <c r="AU2116" s="52"/>
      <c r="AV2116" s="52"/>
      <c r="AW2116" s="52"/>
      <c r="AX2116" s="52"/>
      <c r="AY2116" s="96"/>
      <c r="AZ2116" s="52"/>
    </row>
    <row r="2117" spans="43:52">
      <c r="AQ2117" s="52"/>
      <c r="AR2117" s="52"/>
      <c r="AS2117" s="52"/>
      <c r="AT2117" s="52"/>
      <c r="AU2117" s="52"/>
      <c r="AV2117" s="52"/>
      <c r="AW2117" s="52"/>
      <c r="AX2117" s="52"/>
      <c r="AY2117" s="96"/>
      <c r="AZ2117" s="52"/>
    </row>
    <row r="2118" spans="43:52">
      <c r="AQ2118" s="52"/>
      <c r="AR2118" s="52"/>
      <c r="AS2118" s="52"/>
      <c r="AT2118" s="52"/>
      <c r="AU2118" s="52"/>
      <c r="AV2118" s="52"/>
      <c r="AW2118" s="52"/>
      <c r="AX2118" s="52"/>
      <c r="AY2118" s="96"/>
      <c r="AZ2118" s="52"/>
    </row>
    <row r="2119" spans="43:52">
      <c r="AQ2119" s="52"/>
      <c r="AR2119" s="52"/>
      <c r="AS2119" s="52"/>
      <c r="AT2119" s="52"/>
      <c r="AU2119" s="52"/>
      <c r="AV2119" s="52"/>
      <c r="AW2119" s="52"/>
      <c r="AX2119" s="52"/>
      <c r="AY2119" s="96"/>
      <c r="AZ2119" s="52"/>
    </row>
    <row r="2120" spans="43:52">
      <c r="AQ2120" s="52"/>
      <c r="AR2120" s="52"/>
      <c r="AS2120" s="52"/>
      <c r="AT2120" s="52"/>
      <c r="AU2120" s="52"/>
      <c r="AV2120" s="52"/>
      <c r="AW2120" s="52"/>
      <c r="AX2120" s="52"/>
      <c r="AY2120" s="96"/>
      <c r="AZ2120" s="52"/>
    </row>
    <row r="2121" spans="43:52">
      <c r="AQ2121" s="52"/>
      <c r="AR2121" s="52"/>
      <c r="AS2121" s="52"/>
      <c r="AT2121" s="52"/>
      <c r="AU2121" s="52"/>
      <c r="AV2121" s="52"/>
      <c r="AW2121" s="52"/>
      <c r="AX2121" s="52"/>
      <c r="AY2121" s="96"/>
      <c r="AZ2121" s="52"/>
    </row>
    <row r="2122" spans="43:52">
      <c r="AQ2122" s="52"/>
      <c r="AR2122" s="52"/>
      <c r="AS2122" s="52"/>
      <c r="AT2122" s="52"/>
      <c r="AU2122" s="52"/>
      <c r="AV2122" s="52"/>
      <c r="AW2122" s="52"/>
      <c r="AX2122" s="52"/>
      <c r="AY2122" s="96"/>
      <c r="AZ2122" s="52"/>
    </row>
    <row r="2123" spans="43:52">
      <c r="AQ2123" s="52"/>
      <c r="AR2123" s="52"/>
      <c r="AS2123" s="52"/>
      <c r="AT2123" s="52"/>
      <c r="AU2123" s="52"/>
      <c r="AV2123" s="52"/>
      <c r="AW2123" s="52"/>
      <c r="AX2123" s="52"/>
      <c r="AY2123" s="96"/>
      <c r="AZ2123" s="52"/>
    </row>
    <row r="2124" spans="43:52">
      <c r="AQ2124" s="52"/>
      <c r="AR2124" s="52"/>
      <c r="AS2124" s="52"/>
      <c r="AT2124" s="52"/>
      <c r="AU2124" s="52"/>
      <c r="AV2124" s="52"/>
      <c r="AW2124" s="52"/>
      <c r="AX2124" s="52"/>
      <c r="AY2124" s="96"/>
      <c r="AZ2124" s="52"/>
    </row>
    <row r="2125" spans="43:52">
      <c r="AQ2125" s="52"/>
      <c r="AR2125" s="52"/>
      <c r="AS2125" s="52"/>
      <c r="AT2125" s="52"/>
      <c r="AU2125" s="52"/>
      <c r="AV2125" s="52"/>
      <c r="AW2125" s="52"/>
      <c r="AX2125" s="52"/>
      <c r="AY2125" s="96"/>
      <c r="AZ2125" s="52"/>
    </row>
    <row r="2126" spans="43:52">
      <c r="AQ2126" s="52"/>
      <c r="AR2126" s="52"/>
      <c r="AS2126" s="52"/>
      <c r="AT2126" s="52"/>
      <c r="AU2126" s="52"/>
      <c r="AV2126" s="52"/>
      <c r="AW2126" s="52"/>
      <c r="AX2126" s="52"/>
      <c r="AY2126" s="96"/>
      <c r="AZ2126" s="52"/>
    </row>
    <row r="2127" spans="43:52">
      <c r="AQ2127" s="52"/>
      <c r="AR2127" s="52"/>
      <c r="AS2127" s="52"/>
      <c r="AT2127" s="52"/>
      <c r="AU2127" s="52"/>
      <c r="AV2127" s="52"/>
      <c r="AW2127" s="52"/>
      <c r="AX2127" s="52"/>
      <c r="AY2127" s="96"/>
      <c r="AZ2127" s="52"/>
    </row>
    <row r="2128" spans="43:52">
      <c r="AQ2128" s="52"/>
      <c r="AR2128" s="52"/>
      <c r="AS2128" s="52"/>
      <c r="AT2128" s="52"/>
      <c r="AU2128" s="52"/>
      <c r="AV2128" s="52"/>
      <c r="AW2128" s="52"/>
      <c r="AX2128" s="52"/>
      <c r="AY2128" s="96"/>
      <c r="AZ2128" s="52"/>
    </row>
    <row r="2129" spans="43:52">
      <c r="AQ2129" s="52"/>
      <c r="AR2129" s="52"/>
      <c r="AS2129" s="52"/>
      <c r="AT2129" s="52"/>
      <c r="AU2129" s="52"/>
      <c r="AV2129" s="52"/>
      <c r="AW2129" s="52"/>
      <c r="AX2129" s="52"/>
      <c r="AY2129" s="96"/>
      <c r="AZ2129" s="52"/>
    </row>
    <row r="2130" spans="43:52">
      <c r="AQ2130" s="52"/>
      <c r="AR2130" s="52"/>
      <c r="AS2130" s="52"/>
      <c r="AT2130" s="52"/>
      <c r="AU2130" s="52"/>
      <c r="AV2130" s="52"/>
      <c r="AW2130" s="52"/>
      <c r="AX2130" s="52"/>
      <c r="AY2130" s="96"/>
      <c r="AZ2130" s="52"/>
    </row>
    <row r="2131" spans="43:52">
      <c r="AQ2131" s="52"/>
      <c r="AR2131" s="52"/>
      <c r="AS2131" s="52"/>
      <c r="AT2131" s="52"/>
      <c r="AU2131" s="52"/>
      <c r="AV2131" s="52"/>
      <c r="AW2131" s="52"/>
      <c r="AX2131" s="52"/>
      <c r="AY2131" s="96"/>
      <c r="AZ2131" s="52"/>
    </row>
    <row r="2132" spans="43:52">
      <c r="AQ2132" s="52"/>
      <c r="AR2132" s="52"/>
      <c r="AS2132" s="52"/>
      <c r="AT2132" s="52"/>
      <c r="AU2132" s="52"/>
      <c r="AV2132" s="52"/>
      <c r="AW2132" s="52"/>
      <c r="AX2132" s="52"/>
      <c r="AY2132" s="96"/>
      <c r="AZ2132" s="52"/>
    </row>
    <row r="2133" spans="43:52">
      <c r="AQ2133" s="52"/>
      <c r="AR2133" s="52"/>
      <c r="AS2133" s="52"/>
      <c r="AT2133" s="52"/>
      <c r="AU2133" s="52"/>
      <c r="AV2133" s="52"/>
      <c r="AW2133" s="52"/>
      <c r="AX2133" s="52"/>
      <c r="AY2133" s="96"/>
      <c r="AZ2133" s="52"/>
    </row>
    <row r="2134" spans="43:52">
      <c r="AQ2134" s="52"/>
      <c r="AR2134" s="52"/>
      <c r="AS2134" s="52"/>
      <c r="AT2134" s="52"/>
      <c r="AU2134" s="52"/>
      <c r="AV2134" s="52"/>
      <c r="AW2134" s="52"/>
      <c r="AX2134" s="52"/>
      <c r="AY2134" s="96"/>
      <c r="AZ2134" s="52"/>
    </row>
    <row r="2135" spans="43:52">
      <c r="AQ2135" s="52"/>
      <c r="AR2135" s="52"/>
      <c r="AS2135" s="52"/>
      <c r="AT2135" s="52"/>
      <c r="AU2135" s="52"/>
      <c r="AV2135" s="52"/>
      <c r="AW2135" s="52"/>
      <c r="AX2135" s="52"/>
      <c r="AY2135" s="96"/>
      <c r="AZ2135" s="52"/>
    </row>
    <row r="2136" spans="43:52">
      <c r="AQ2136" s="52"/>
      <c r="AR2136" s="52"/>
      <c r="AS2136" s="52"/>
      <c r="AT2136" s="52"/>
      <c r="AU2136" s="52"/>
      <c r="AV2136" s="52"/>
      <c r="AW2136" s="52"/>
      <c r="AX2136" s="52"/>
      <c r="AY2136" s="96"/>
      <c r="AZ2136" s="52"/>
    </row>
    <row r="2137" spans="43:52">
      <c r="AQ2137" s="52"/>
      <c r="AR2137" s="52"/>
      <c r="AS2137" s="52"/>
      <c r="AT2137" s="52"/>
      <c r="AU2137" s="52"/>
      <c r="AV2137" s="52"/>
      <c r="AW2137" s="52"/>
      <c r="AX2137" s="52"/>
      <c r="AY2137" s="96"/>
      <c r="AZ2137" s="52"/>
    </row>
    <row r="2138" spans="43:52">
      <c r="AQ2138" s="52"/>
      <c r="AR2138" s="52"/>
      <c r="AS2138" s="52"/>
      <c r="AT2138" s="52"/>
      <c r="AU2138" s="52"/>
      <c r="AV2138" s="52"/>
      <c r="AW2138" s="52"/>
      <c r="AX2138" s="52"/>
      <c r="AY2138" s="96"/>
      <c r="AZ2138" s="52"/>
    </row>
    <row r="2139" spans="43:52">
      <c r="AQ2139" s="52"/>
      <c r="AR2139" s="52"/>
      <c r="AS2139" s="52"/>
      <c r="AT2139" s="52"/>
      <c r="AU2139" s="52"/>
      <c r="AV2139" s="52"/>
      <c r="AW2139" s="52"/>
      <c r="AX2139" s="52"/>
      <c r="AY2139" s="96"/>
      <c r="AZ2139" s="52"/>
    </row>
    <row r="2140" spans="43:52">
      <c r="AQ2140" s="52"/>
      <c r="AR2140" s="52"/>
      <c r="AS2140" s="52"/>
      <c r="AT2140" s="52"/>
      <c r="AU2140" s="52"/>
      <c r="AV2140" s="52"/>
      <c r="AW2140" s="52"/>
      <c r="AX2140" s="52"/>
      <c r="AY2140" s="96"/>
      <c r="AZ2140" s="52"/>
    </row>
    <row r="2141" spans="43:52">
      <c r="AQ2141" s="52"/>
      <c r="AR2141" s="52"/>
      <c r="AS2141" s="52"/>
      <c r="AT2141" s="52"/>
      <c r="AU2141" s="52"/>
      <c r="AV2141" s="52"/>
      <c r="AW2141" s="52"/>
      <c r="AX2141" s="52"/>
      <c r="AY2141" s="96"/>
      <c r="AZ2141" s="52"/>
    </row>
    <row r="2142" spans="43:52">
      <c r="AQ2142" s="52"/>
      <c r="AR2142" s="52"/>
      <c r="AS2142" s="52"/>
      <c r="AT2142" s="52"/>
      <c r="AU2142" s="52"/>
      <c r="AV2142" s="52"/>
      <c r="AW2142" s="52"/>
      <c r="AX2142" s="52"/>
      <c r="AY2142" s="96"/>
      <c r="AZ2142" s="52"/>
    </row>
    <row r="2143" spans="43:52">
      <c r="AQ2143" s="52"/>
      <c r="AR2143" s="52"/>
      <c r="AS2143" s="52"/>
      <c r="AT2143" s="52"/>
      <c r="AU2143" s="52"/>
      <c r="AV2143" s="52"/>
      <c r="AW2143" s="52"/>
      <c r="AX2143" s="52"/>
      <c r="AY2143" s="96"/>
      <c r="AZ2143" s="52"/>
    </row>
    <row r="2144" spans="43:52">
      <c r="AQ2144" s="52"/>
      <c r="AR2144" s="52"/>
      <c r="AS2144" s="52"/>
      <c r="AT2144" s="52"/>
      <c r="AU2144" s="52"/>
      <c r="AV2144" s="52"/>
      <c r="AW2144" s="52"/>
      <c r="AX2144" s="52"/>
      <c r="AY2144" s="96"/>
      <c r="AZ2144" s="52"/>
    </row>
    <row r="2145" spans="43:52">
      <c r="AQ2145" s="52"/>
      <c r="AR2145" s="52"/>
      <c r="AS2145" s="52"/>
      <c r="AT2145" s="52"/>
      <c r="AU2145" s="52"/>
      <c r="AV2145" s="52"/>
      <c r="AW2145" s="52"/>
      <c r="AX2145" s="52"/>
      <c r="AY2145" s="96"/>
      <c r="AZ2145" s="52"/>
    </row>
    <row r="2146" spans="43:52">
      <c r="AQ2146" s="52"/>
      <c r="AR2146" s="52"/>
      <c r="AS2146" s="52"/>
      <c r="AT2146" s="52"/>
      <c r="AU2146" s="52"/>
      <c r="AV2146" s="52"/>
      <c r="AW2146" s="52"/>
      <c r="AX2146" s="52"/>
      <c r="AY2146" s="96"/>
      <c r="AZ2146" s="52"/>
    </row>
    <row r="2147" spans="43:52">
      <c r="AQ2147" s="52"/>
      <c r="AR2147" s="52"/>
      <c r="AS2147" s="52"/>
      <c r="AT2147" s="52"/>
      <c r="AU2147" s="52"/>
      <c r="AV2147" s="52"/>
      <c r="AW2147" s="52"/>
      <c r="AX2147" s="52"/>
      <c r="AY2147" s="96"/>
      <c r="AZ2147" s="52"/>
    </row>
    <row r="2148" spans="43:52">
      <c r="AQ2148" s="52"/>
      <c r="AR2148" s="52"/>
      <c r="AS2148" s="52"/>
      <c r="AT2148" s="52"/>
      <c r="AU2148" s="52"/>
      <c r="AV2148" s="52"/>
      <c r="AW2148" s="52"/>
      <c r="AX2148" s="52"/>
      <c r="AY2148" s="96"/>
      <c r="AZ2148" s="52"/>
    </row>
    <row r="2149" spans="43:52">
      <c r="AQ2149" s="52"/>
      <c r="AR2149" s="52"/>
      <c r="AS2149" s="52"/>
      <c r="AT2149" s="52"/>
      <c r="AU2149" s="52"/>
      <c r="AV2149" s="52"/>
      <c r="AW2149" s="52"/>
      <c r="AX2149" s="52"/>
      <c r="AY2149" s="96"/>
      <c r="AZ2149" s="52"/>
    </row>
    <row r="2150" spans="43:52">
      <c r="AQ2150" s="52"/>
      <c r="AR2150" s="52"/>
      <c r="AS2150" s="52"/>
      <c r="AT2150" s="52"/>
      <c r="AU2150" s="52"/>
      <c r="AV2150" s="52"/>
      <c r="AW2150" s="52"/>
      <c r="AX2150" s="52"/>
      <c r="AY2150" s="96"/>
      <c r="AZ2150" s="52"/>
    </row>
    <row r="2151" spans="43:52">
      <c r="AQ2151" s="52"/>
      <c r="AR2151" s="52"/>
      <c r="AS2151" s="52"/>
      <c r="AT2151" s="52"/>
      <c r="AU2151" s="52"/>
      <c r="AV2151" s="52"/>
      <c r="AW2151" s="52"/>
      <c r="AX2151" s="52"/>
      <c r="AY2151" s="96"/>
      <c r="AZ2151" s="52"/>
    </row>
    <row r="2152" spans="43:52">
      <c r="AQ2152" s="52"/>
      <c r="AR2152" s="52"/>
      <c r="AS2152" s="52"/>
      <c r="AT2152" s="52"/>
      <c r="AU2152" s="52"/>
      <c r="AV2152" s="52"/>
      <c r="AW2152" s="52"/>
      <c r="AX2152" s="52"/>
      <c r="AY2152" s="96"/>
      <c r="AZ2152" s="52"/>
    </row>
    <row r="2153" spans="43:52">
      <c r="AQ2153" s="52"/>
      <c r="AR2153" s="52"/>
      <c r="AS2153" s="52"/>
      <c r="AT2153" s="52"/>
      <c r="AU2153" s="52"/>
      <c r="AV2153" s="52"/>
      <c r="AW2153" s="52"/>
      <c r="AX2153" s="52"/>
      <c r="AY2153" s="96"/>
      <c r="AZ2153" s="52"/>
    </row>
    <row r="2154" spans="43:52">
      <c r="AQ2154" s="52"/>
      <c r="AR2154" s="52"/>
      <c r="AS2154" s="52"/>
      <c r="AT2154" s="52"/>
      <c r="AU2154" s="52"/>
      <c r="AV2154" s="52"/>
      <c r="AW2154" s="52"/>
      <c r="AX2154" s="52"/>
      <c r="AY2154" s="96"/>
      <c r="AZ2154" s="52"/>
    </row>
    <row r="2155" spans="43:52">
      <c r="AQ2155" s="52"/>
      <c r="AR2155" s="52"/>
      <c r="AS2155" s="52"/>
      <c r="AT2155" s="52"/>
      <c r="AU2155" s="52"/>
      <c r="AV2155" s="52"/>
      <c r="AW2155" s="52"/>
      <c r="AX2155" s="52"/>
      <c r="AY2155" s="96"/>
      <c r="AZ2155" s="52"/>
    </row>
    <row r="2156" spans="43:52">
      <c r="AQ2156" s="52"/>
      <c r="AR2156" s="52"/>
      <c r="AS2156" s="52"/>
      <c r="AT2156" s="52"/>
      <c r="AU2156" s="52"/>
      <c r="AV2156" s="52"/>
      <c r="AW2156" s="52"/>
      <c r="AX2156" s="52"/>
      <c r="AY2156" s="96"/>
      <c r="AZ2156" s="52"/>
    </row>
    <row r="2157" spans="43:52">
      <c r="AQ2157" s="52"/>
      <c r="AR2157" s="52"/>
      <c r="AS2157" s="52"/>
      <c r="AT2157" s="52"/>
      <c r="AU2157" s="52"/>
      <c r="AV2157" s="52"/>
      <c r="AW2157" s="52"/>
      <c r="AX2157" s="52"/>
      <c r="AY2157" s="96"/>
      <c r="AZ2157" s="52"/>
    </row>
    <row r="2158" spans="43:52">
      <c r="AQ2158" s="52"/>
      <c r="AR2158" s="52"/>
      <c r="AS2158" s="52"/>
      <c r="AT2158" s="52"/>
      <c r="AU2158" s="52"/>
      <c r="AV2158" s="52"/>
      <c r="AW2158" s="52"/>
      <c r="AX2158" s="52"/>
      <c r="AY2158" s="96"/>
      <c r="AZ2158" s="52"/>
    </row>
    <row r="2159" spans="43:52">
      <c r="AQ2159" s="52"/>
      <c r="AR2159" s="52"/>
      <c r="AS2159" s="52"/>
      <c r="AT2159" s="52"/>
      <c r="AU2159" s="52"/>
      <c r="AV2159" s="52"/>
      <c r="AW2159" s="52"/>
      <c r="AX2159" s="52"/>
      <c r="AY2159" s="96"/>
      <c r="AZ2159" s="52"/>
    </row>
    <row r="2160" spans="43:52">
      <c r="AQ2160" s="52"/>
      <c r="AR2160" s="52"/>
      <c r="AS2160" s="52"/>
      <c r="AT2160" s="52"/>
      <c r="AU2160" s="52"/>
      <c r="AV2160" s="52"/>
      <c r="AW2160" s="52"/>
      <c r="AX2160" s="52"/>
      <c r="AY2160" s="96"/>
      <c r="AZ2160" s="52"/>
    </row>
    <row r="2161" spans="43:52">
      <c r="AQ2161" s="52"/>
      <c r="AR2161" s="52"/>
      <c r="AS2161" s="52"/>
      <c r="AT2161" s="52"/>
      <c r="AU2161" s="52"/>
      <c r="AV2161" s="52"/>
      <c r="AW2161" s="52"/>
      <c r="AX2161" s="52"/>
      <c r="AY2161" s="96"/>
      <c r="AZ2161" s="52"/>
    </row>
    <row r="2162" spans="43:52">
      <c r="AQ2162" s="52"/>
      <c r="AR2162" s="52"/>
      <c r="AS2162" s="52"/>
      <c r="AT2162" s="52"/>
      <c r="AU2162" s="52"/>
      <c r="AV2162" s="52"/>
      <c r="AW2162" s="52"/>
      <c r="AX2162" s="52"/>
      <c r="AY2162" s="96"/>
      <c r="AZ2162" s="52"/>
    </row>
    <row r="2163" spans="43:52">
      <c r="AQ2163" s="52"/>
      <c r="AR2163" s="52"/>
      <c r="AS2163" s="52"/>
      <c r="AT2163" s="52"/>
      <c r="AU2163" s="52"/>
      <c r="AV2163" s="52"/>
      <c r="AW2163" s="52"/>
      <c r="AX2163" s="52"/>
      <c r="AY2163" s="96"/>
      <c r="AZ2163" s="52"/>
    </row>
    <row r="2164" spans="43:52">
      <c r="AQ2164" s="52"/>
      <c r="AR2164" s="52"/>
      <c r="AS2164" s="52"/>
      <c r="AT2164" s="52"/>
      <c r="AU2164" s="52"/>
      <c r="AV2164" s="52"/>
      <c r="AW2164" s="52"/>
      <c r="AX2164" s="52"/>
      <c r="AY2164" s="96"/>
      <c r="AZ2164" s="52"/>
    </row>
    <row r="2165" spans="43:52">
      <c r="AQ2165" s="52"/>
      <c r="AR2165" s="52"/>
      <c r="AS2165" s="52"/>
      <c r="AT2165" s="52"/>
      <c r="AU2165" s="52"/>
      <c r="AV2165" s="52"/>
      <c r="AW2165" s="52"/>
      <c r="AX2165" s="52"/>
      <c r="AY2165" s="96"/>
      <c r="AZ2165" s="52"/>
    </row>
    <row r="2166" spans="43:52">
      <c r="AQ2166" s="52"/>
      <c r="AR2166" s="52"/>
      <c r="AS2166" s="52"/>
      <c r="AT2166" s="52"/>
      <c r="AU2166" s="52"/>
      <c r="AV2166" s="52"/>
      <c r="AW2166" s="52"/>
      <c r="AX2166" s="52"/>
      <c r="AY2166" s="96"/>
      <c r="AZ2166" s="52"/>
    </row>
    <row r="2167" spans="43:52">
      <c r="AQ2167" s="52"/>
      <c r="AR2167" s="52"/>
      <c r="AS2167" s="52"/>
      <c r="AT2167" s="52"/>
      <c r="AU2167" s="52"/>
      <c r="AV2167" s="52"/>
      <c r="AW2167" s="52"/>
      <c r="AX2167" s="52"/>
      <c r="AY2167" s="96"/>
      <c r="AZ2167" s="52"/>
    </row>
    <row r="2168" spans="43:52">
      <c r="AQ2168" s="52"/>
      <c r="AR2168" s="52"/>
      <c r="AS2168" s="52"/>
      <c r="AT2168" s="52"/>
      <c r="AU2168" s="52"/>
      <c r="AV2168" s="52"/>
      <c r="AW2168" s="52"/>
      <c r="AX2168" s="52"/>
      <c r="AY2168" s="96"/>
      <c r="AZ2168" s="52"/>
    </row>
    <row r="2169" spans="43:52">
      <c r="AQ2169" s="52"/>
      <c r="AR2169" s="52"/>
      <c r="AS2169" s="52"/>
      <c r="AT2169" s="52"/>
      <c r="AU2169" s="52"/>
      <c r="AV2169" s="52"/>
      <c r="AW2169" s="52"/>
      <c r="AX2169" s="52"/>
      <c r="AY2169" s="96"/>
      <c r="AZ2169" s="52"/>
    </row>
    <row r="2170" spans="43:52">
      <c r="AQ2170" s="52"/>
      <c r="AR2170" s="52"/>
      <c r="AS2170" s="52"/>
      <c r="AT2170" s="52"/>
      <c r="AU2170" s="52"/>
      <c r="AV2170" s="52"/>
      <c r="AW2170" s="52"/>
      <c r="AX2170" s="52"/>
      <c r="AY2170" s="96"/>
      <c r="AZ2170" s="52"/>
    </row>
    <row r="2171" spans="43:52">
      <c r="AQ2171" s="52"/>
      <c r="AR2171" s="52"/>
      <c r="AS2171" s="52"/>
      <c r="AT2171" s="52"/>
      <c r="AU2171" s="52"/>
      <c r="AV2171" s="52"/>
      <c r="AW2171" s="52"/>
      <c r="AX2171" s="52"/>
      <c r="AY2171" s="96"/>
      <c r="AZ2171" s="52"/>
    </row>
    <row r="2172" spans="43:52">
      <c r="AQ2172" s="52"/>
      <c r="AR2172" s="52"/>
      <c r="AS2172" s="52"/>
      <c r="AT2172" s="52"/>
      <c r="AU2172" s="52"/>
      <c r="AV2172" s="52"/>
      <c r="AW2172" s="52"/>
      <c r="AX2172" s="52"/>
      <c r="AY2172" s="96"/>
      <c r="AZ2172" s="52"/>
    </row>
    <row r="2173" spans="43:52">
      <c r="AQ2173" s="52"/>
      <c r="AR2173" s="52"/>
      <c r="AS2173" s="52"/>
      <c r="AT2173" s="52"/>
      <c r="AU2173" s="52"/>
      <c r="AV2173" s="52"/>
      <c r="AW2173" s="52"/>
      <c r="AX2173" s="52"/>
      <c r="AY2173" s="96"/>
      <c r="AZ2173" s="52"/>
    </row>
    <row r="2174" spans="43:52">
      <c r="AQ2174" s="52"/>
      <c r="AR2174" s="52"/>
      <c r="AS2174" s="52"/>
      <c r="AT2174" s="52"/>
      <c r="AU2174" s="52"/>
      <c r="AV2174" s="52"/>
      <c r="AW2174" s="52"/>
      <c r="AX2174" s="52"/>
      <c r="AY2174" s="96"/>
      <c r="AZ2174" s="52"/>
    </row>
    <row r="2175" spans="43:52">
      <c r="AQ2175" s="52"/>
      <c r="AR2175" s="52"/>
      <c r="AS2175" s="52"/>
      <c r="AT2175" s="52"/>
      <c r="AU2175" s="52"/>
      <c r="AV2175" s="52"/>
      <c r="AW2175" s="52"/>
      <c r="AX2175" s="52"/>
      <c r="AY2175" s="96"/>
      <c r="AZ2175" s="52"/>
    </row>
    <row r="2176" spans="43:52">
      <c r="AQ2176" s="52"/>
      <c r="AR2176" s="52"/>
      <c r="AS2176" s="52"/>
      <c r="AT2176" s="52"/>
      <c r="AU2176" s="52"/>
      <c r="AV2176" s="52"/>
      <c r="AW2176" s="52"/>
      <c r="AX2176" s="52"/>
      <c r="AY2176" s="96"/>
      <c r="AZ2176" s="52"/>
    </row>
    <row r="2177" spans="43:52">
      <c r="AQ2177" s="52"/>
      <c r="AR2177" s="52"/>
      <c r="AS2177" s="52"/>
      <c r="AT2177" s="52"/>
      <c r="AU2177" s="52"/>
      <c r="AV2177" s="52"/>
      <c r="AW2177" s="52"/>
      <c r="AX2177" s="52"/>
      <c r="AY2177" s="96"/>
      <c r="AZ2177" s="52"/>
    </row>
    <row r="2178" spans="43:52">
      <c r="AQ2178" s="52"/>
      <c r="AR2178" s="52"/>
      <c r="AS2178" s="52"/>
      <c r="AT2178" s="52"/>
      <c r="AU2178" s="52"/>
      <c r="AV2178" s="52"/>
      <c r="AW2178" s="52"/>
      <c r="AX2178" s="52"/>
      <c r="AY2178" s="96"/>
      <c r="AZ2178" s="52"/>
    </row>
    <row r="2179" spans="43:52">
      <c r="AQ2179" s="52"/>
      <c r="AR2179" s="52"/>
      <c r="AS2179" s="52"/>
      <c r="AT2179" s="52"/>
      <c r="AU2179" s="52"/>
      <c r="AV2179" s="52"/>
      <c r="AW2179" s="52"/>
      <c r="AX2179" s="52"/>
      <c r="AY2179" s="96"/>
      <c r="AZ2179" s="52"/>
    </row>
    <row r="2180" spans="43:52">
      <c r="AQ2180" s="52"/>
      <c r="AR2180" s="52"/>
      <c r="AS2180" s="52"/>
      <c r="AT2180" s="52"/>
      <c r="AU2180" s="52"/>
      <c r="AV2180" s="52"/>
      <c r="AW2180" s="52"/>
      <c r="AX2180" s="52"/>
      <c r="AY2180" s="96"/>
      <c r="AZ2180" s="52"/>
    </row>
    <row r="2181" spans="43:52">
      <c r="AQ2181" s="52"/>
      <c r="AR2181" s="52"/>
      <c r="AS2181" s="52"/>
      <c r="AT2181" s="52"/>
      <c r="AU2181" s="52"/>
      <c r="AV2181" s="52"/>
      <c r="AW2181" s="52"/>
      <c r="AX2181" s="52"/>
      <c r="AY2181" s="96"/>
      <c r="AZ2181" s="52"/>
    </row>
    <row r="2182" spans="43:52">
      <c r="AQ2182" s="52"/>
      <c r="AR2182" s="52"/>
      <c r="AS2182" s="52"/>
      <c r="AT2182" s="52"/>
      <c r="AU2182" s="52"/>
      <c r="AV2182" s="52"/>
      <c r="AW2182" s="52"/>
      <c r="AX2182" s="52"/>
      <c r="AY2182" s="96"/>
      <c r="AZ2182" s="52"/>
    </row>
    <row r="2183" spans="43:52">
      <c r="AQ2183" s="52"/>
      <c r="AR2183" s="52"/>
      <c r="AS2183" s="52"/>
      <c r="AT2183" s="52"/>
      <c r="AU2183" s="52"/>
      <c r="AV2183" s="52"/>
      <c r="AW2183" s="52"/>
      <c r="AX2183" s="52"/>
      <c r="AY2183" s="96"/>
      <c r="AZ2183" s="52"/>
    </row>
    <row r="2184" spans="43:52">
      <c r="AQ2184" s="52"/>
      <c r="AR2184" s="52"/>
      <c r="AS2184" s="52"/>
      <c r="AT2184" s="52"/>
      <c r="AU2184" s="52"/>
      <c r="AV2184" s="52"/>
      <c r="AW2184" s="52"/>
      <c r="AX2184" s="52"/>
      <c r="AY2184" s="96"/>
      <c r="AZ2184" s="52"/>
    </row>
    <row r="2185" spans="43:52">
      <c r="AQ2185" s="52"/>
      <c r="AR2185" s="52"/>
      <c r="AS2185" s="52"/>
      <c r="AT2185" s="52"/>
      <c r="AU2185" s="52"/>
      <c r="AV2185" s="52"/>
      <c r="AW2185" s="52"/>
      <c r="AX2185" s="52"/>
      <c r="AY2185" s="96"/>
      <c r="AZ2185" s="52"/>
    </row>
    <row r="2186" spans="43:52">
      <c r="AQ2186" s="52"/>
      <c r="AR2186" s="52"/>
      <c r="AS2186" s="52"/>
      <c r="AT2186" s="52"/>
      <c r="AU2186" s="52"/>
      <c r="AV2186" s="52"/>
      <c r="AW2186" s="52"/>
      <c r="AX2186" s="52"/>
      <c r="AY2186" s="96"/>
      <c r="AZ2186" s="52"/>
    </row>
    <row r="2187" spans="43:52">
      <c r="AQ2187" s="52"/>
      <c r="AR2187" s="52"/>
      <c r="AS2187" s="52"/>
      <c r="AT2187" s="52"/>
      <c r="AU2187" s="52"/>
      <c r="AV2187" s="52"/>
      <c r="AW2187" s="52"/>
      <c r="AX2187" s="52"/>
      <c r="AY2187" s="96"/>
      <c r="AZ2187" s="52"/>
    </row>
    <row r="2188" spans="43:52">
      <c r="AQ2188" s="52"/>
      <c r="AR2188" s="52"/>
      <c r="AS2188" s="52"/>
      <c r="AT2188" s="52"/>
      <c r="AU2188" s="52"/>
      <c r="AV2188" s="52"/>
      <c r="AW2188" s="52"/>
      <c r="AX2188" s="52"/>
      <c r="AY2188" s="96"/>
      <c r="AZ2188" s="52"/>
    </row>
    <row r="2189" spans="43:52">
      <c r="AQ2189" s="52"/>
      <c r="AR2189" s="52"/>
      <c r="AS2189" s="52"/>
      <c r="AT2189" s="52"/>
      <c r="AU2189" s="52"/>
      <c r="AV2189" s="52"/>
      <c r="AW2189" s="52"/>
      <c r="AX2189" s="52"/>
      <c r="AY2189" s="96"/>
      <c r="AZ2189" s="52"/>
    </row>
    <row r="2190" spans="43:52">
      <c r="AQ2190" s="52"/>
      <c r="AR2190" s="52"/>
      <c r="AS2190" s="52"/>
      <c r="AT2190" s="52"/>
      <c r="AU2190" s="52"/>
      <c r="AV2190" s="52"/>
      <c r="AW2190" s="52"/>
      <c r="AX2190" s="52"/>
      <c r="AY2190" s="96"/>
      <c r="AZ2190" s="52"/>
    </row>
    <row r="2191" spans="43:52">
      <c r="AQ2191" s="52"/>
      <c r="AR2191" s="52"/>
      <c r="AS2191" s="52"/>
      <c r="AT2191" s="52"/>
      <c r="AU2191" s="52"/>
      <c r="AV2191" s="52"/>
      <c r="AW2191" s="52"/>
      <c r="AX2191" s="52"/>
      <c r="AY2191" s="96"/>
      <c r="AZ2191" s="52"/>
    </row>
    <row r="2192" spans="43:52">
      <c r="AQ2192" s="52"/>
      <c r="AR2192" s="52"/>
      <c r="AS2192" s="52"/>
      <c r="AT2192" s="52"/>
      <c r="AU2192" s="52"/>
      <c r="AV2192" s="52"/>
      <c r="AW2192" s="52"/>
      <c r="AX2192" s="52"/>
      <c r="AY2192" s="96"/>
      <c r="AZ2192" s="52"/>
    </row>
    <row r="2193" spans="43:52">
      <c r="AQ2193" s="52"/>
      <c r="AR2193" s="52"/>
      <c r="AS2193" s="52"/>
      <c r="AT2193" s="52"/>
      <c r="AU2193" s="52"/>
      <c r="AV2193" s="52"/>
      <c r="AW2193" s="52"/>
      <c r="AX2193" s="52"/>
      <c r="AY2193" s="96"/>
      <c r="AZ2193" s="52"/>
    </row>
    <row r="2194" spans="43:52">
      <c r="AQ2194" s="52"/>
      <c r="AR2194" s="52"/>
      <c r="AS2194" s="52"/>
      <c r="AT2194" s="52"/>
      <c r="AU2194" s="52"/>
      <c r="AV2194" s="52"/>
      <c r="AW2194" s="52"/>
      <c r="AX2194" s="52"/>
      <c r="AY2194" s="96"/>
      <c r="AZ2194" s="52"/>
    </row>
    <row r="2195" spans="43:52">
      <c r="AQ2195" s="52"/>
      <c r="AR2195" s="52"/>
      <c r="AS2195" s="52"/>
      <c r="AT2195" s="52"/>
      <c r="AU2195" s="52"/>
      <c r="AV2195" s="52"/>
      <c r="AW2195" s="52"/>
      <c r="AX2195" s="52"/>
      <c r="AY2195" s="96"/>
      <c r="AZ2195" s="52"/>
    </row>
    <row r="2196" spans="43:52">
      <c r="AQ2196" s="52"/>
      <c r="AR2196" s="52"/>
      <c r="AS2196" s="52"/>
      <c r="AT2196" s="52"/>
      <c r="AU2196" s="52"/>
      <c r="AV2196" s="52"/>
      <c r="AW2196" s="52"/>
      <c r="AX2196" s="52"/>
      <c r="AY2196" s="96"/>
      <c r="AZ2196" s="52"/>
    </row>
    <row r="2197" spans="43:52">
      <c r="AQ2197" s="52"/>
      <c r="AR2197" s="52"/>
      <c r="AS2197" s="52"/>
      <c r="AT2197" s="52"/>
      <c r="AU2197" s="52"/>
      <c r="AV2197" s="52"/>
      <c r="AW2197" s="52"/>
      <c r="AX2197" s="52"/>
      <c r="AY2197" s="96"/>
      <c r="AZ2197" s="52"/>
    </row>
    <row r="2198" spans="43:52">
      <c r="AQ2198" s="52"/>
      <c r="AR2198" s="52"/>
      <c r="AS2198" s="52"/>
      <c r="AT2198" s="52"/>
      <c r="AU2198" s="52"/>
      <c r="AV2198" s="52"/>
      <c r="AW2198" s="52"/>
      <c r="AX2198" s="52"/>
      <c r="AY2198" s="96"/>
      <c r="AZ2198" s="52"/>
    </row>
    <row r="2199" spans="43:52">
      <c r="AQ2199" s="52"/>
      <c r="AR2199" s="52"/>
      <c r="AS2199" s="52"/>
      <c r="AT2199" s="52"/>
      <c r="AU2199" s="52"/>
      <c r="AV2199" s="52"/>
      <c r="AW2199" s="52"/>
      <c r="AX2199" s="52"/>
      <c r="AY2199" s="96"/>
      <c r="AZ2199" s="52"/>
    </row>
    <row r="2200" spans="43:52">
      <c r="AQ2200" s="52"/>
      <c r="AR2200" s="52"/>
      <c r="AS2200" s="52"/>
      <c r="AT2200" s="52"/>
      <c r="AU2200" s="52"/>
      <c r="AV2200" s="52"/>
      <c r="AW2200" s="52"/>
      <c r="AX2200" s="52"/>
      <c r="AY2200" s="96"/>
      <c r="AZ2200" s="52"/>
    </row>
    <row r="2201" spans="43:52">
      <c r="AQ2201" s="52"/>
      <c r="AR2201" s="52"/>
      <c r="AS2201" s="52"/>
      <c r="AT2201" s="52"/>
      <c r="AU2201" s="52"/>
      <c r="AV2201" s="52"/>
      <c r="AW2201" s="52"/>
      <c r="AX2201" s="52"/>
      <c r="AY2201" s="96"/>
      <c r="AZ2201" s="52"/>
    </row>
    <row r="2202" spans="43:52">
      <c r="AQ2202" s="52"/>
      <c r="AR2202" s="52"/>
      <c r="AS2202" s="52"/>
      <c r="AT2202" s="52"/>
      <c r="AU2202" s="52"/>
      <c r="AV2202" s="52"/>
      <c r="AW2202" s="52"/>
      <c r="AX2202" s="52"/>
      <c r="AY2202" s="96"/>
      <c r="AZ2202" s="52"/>
    </row>
    <row r="2203" spans="43:52">
      <c r="AQ2203" s="52"/>
      <c r="AR2203" s="52"/>
      <c r="AS2203" s="52"/>
      <c r="AT2203" s="52"/>
      <c r="AU2203" s="52"/>
      <c r="AV2203" s="52"/>
      <c r="AW2203" s="52"/>
      <c r="AX2203" s="52"/>
      <c r="AY2203" s="96"/>
      <c r="AZ2203" s="52"/>
    </row>
    <row r="2204" spans="43:52">
      <c r="AQ2204" s="52"/>
      <c r="AR2204" s="52"/>
      <c r="AS2204" s="52"/>
      <c r="AT2204" s="52"/>
      <c r="AU2204" s="52"/>
      <c r="AV2204" s="52"/>
      <c r="AW2204" s="52"/>
      <c r="AX2204" s="52"/>
      <c r="AY2204" s="96"/>
      <c r="AZ2204" s="52"/>
    </row>
    <row r="2205" spans="43:52">
      <c r="AQ2205" s="52"/>
      <c r="AR2205" s="52"/>
      <c r="AS2205" s="52"/>
      <c r="AT2205" s="52"/>
      <c r="AU2205" s="52"/>
      <c r="AV2205" s="52"/>
      <c r="AW2205" s="52"/>
      <c r="AX2205" s="52"/>
      <c r="AY2205" s="96"/>
      <c r="AZ2205" s="52"/>
    </row>
    <row r="2206" spans="43:52">
      <c r="AQ2206" s="52"/>
      <c r="AR2206" s="52"/>
      <c r="AS2206" s="52"/>
      <c r="AT2206" s="52"/>
      <c r="AU2206" s="52"/>
      <c r="AV2206" s="52"/>
      <c r="AW2206" s="52"/>
      <c r="AX2206" s="52"/>
      <c r="AY2206" s="96"/>
      <c r="AZ2206" s="52"/>
    </row>
    <row r="2207" spans="43:52">
      <c r="AQ2207" s="52"/>
      <c r="AR2207" s="52"/>
      <c r="AS2207" s="52"/>
      <c r="AT2207" s="52"/>
      <c r="AU2207" s="52"/>
      <c r="AV2207" s="52"/>
      <c r="AW2207" s="52"/>
      <c r="AX2207" s="52"/>
      <c r="AY2207" s="96"/>
      <c r="AZ2207" s="52"/>
    </row>
    <row r="2208" spans="43:52">
      <c r="AQ2208" s="52"/>
      <c r="AR2208" s="52"/>
      <c r="AS2208" s="52"/>
      <c r="AT2208" s="52"/>
      <c r="AU2208" s="52"/>
      <c r="AV2208" s="52"/>
      <c r="AW2208" s="52"/>
      <c r="AX2208" s="52"/>
      <c r="AY2208" s="96"/>
      <c r="AZ2208" s="52"/>
    </row>
    <row r="2209" spans="43:52">
      <c r="AQ2209" s="52"/>
      <c r="AR2209" s="52"/>
      <c r="AS2209" s="52"/>
      <c r="AT2209" s="52"/>
      <c r="AU2209" s="52"/>
      <c r="AV2209" s="52"/>
      <c r="AW2209" s="52"/>
      <c r="AX2209" s="52"/>
      <c r="AY2209" s="96"/>
      <c r="AZ2209" s="52"/>
    </row>
    <row r="2210" spans="43:52">
      <c r="AQ2210" s="52"/>
      <c r="AR2210" s="52"/>
      <c r="AS2210" s="52"/>
      <c r="AT2210" s="52"/>
      <c r="AU2210" s="52"/>
      <c r="AV2210" s="52"/>
      <c r="AW2210" s="52"/>
      <c r="AX2210" s="52"/>
      <c r="AY2210" s="96"/>
      <c r="AZ2210" s="52"/>
    </row>
    <row r="2211" spans="43:52">
      <c r="AQ2211" s="52"/>
      <c r="AR2211" s="52"/>
      <c r="AS2211" s="52"/>
      <c r="AT2211" s="52"/>
      <c r="AU2211" s="52"/>
      <c r="AV2211" s="52"/>
      <c r="AW2211" s="52"/>
      <c r="AX2211" s="52"/>
      <c r="AY2211" s="96"/>
      <c r="AZ2211" s="52"/>
    </row>
    <row r="2212" spans="43:52">
      <c r="AQ2212" s="52"/>
      <c r="AR2212" s="52"/>
      <c r="AS2212" s="52"/>
      <c r="AT2212" s="52"/>
      <c r="AU2212" s="52"/>
      <c r="AV2212" s="52"/>
      <c r="AW2212" s="52"/>
      <c r="AX2212" s="52"/>
      <c r="AY2212" s="96"/>
      <c r="AZ2212" s="52"/>
    </row>
    <row r="2213" spans="43:52">
      <c r="AQ2213" s="52"/>
      <c r="AR2213" s="52"/>
      <c r="AS2213" s="52"/>
      <c r="AT2213" s="52"/>
      <c r="AU2213" s="52"/>
      <c r="AV2213" s="52"/>
      <c r="AW2213" s="52"/>
      <c r="AX2213" s="52"/>
      <c r="AY2213" s="96"/>
      <c r="AZ2213" s="52"/>
    </row>
    <row r="2214" spans="43:52">
      <c r="AQ2214" s="52"/>
      <c r="AR2214" s="52"/>
      <c r="AS2214" s="52"/>
      <c r="AT2214" s="52"/>
      <c r="AU2214" s="52"/>
      <c r="AV2214" s="52"/>
      <c r="AW2214" s="52"/>
      <c r="AX2214" s="52"/>
      <c r="AY2214" s="96"/>
      <c r="AZ2214" s="52"/>
    </row>
    <row r="2215" spans="43:52">
      <c r="AQ2215" s="52"/>
      <c r="AR2215" s="52"/>
      <c r="AS2215" s="52"/>
      <c r="AT2215" s="52"/>
      <c r="AU2215" s="52"/>
      <c r="AV2215" s="52"/>
      <c r="AW2215" s="52"/>
      <c r="AX2215" s="52"/>
      <c r="AY2215" s="96"/>
      <c r="AZ2215" s="52"/>
    </row>
    <row r="2216" spans="43:52">
      <c r="AQ2216" s="52"/>
      <c r="AR2216" s="52"/>
      <c r="AS2216" s="52"/>
      <c r="AT2216" s="52"/>
      <c r="AU2216" s="52"/>
      <c r="AV2216" s="52"/>
      <c r="AW2216" s="52"/>
      <c r="AX2216" s="52"/>
      <c r="AY2216" s="96"/>
      <c r="AZ2216" s="52"/>
    </row>
    <row r="2217" spans="43:52">
      <c r="AQ2217" s="52"/>
      <c r="AR2217" s="52"/>
      <c r="AS2217" s="52"/>
      <c r="AT2217" s="52"/>
      <c r="AU2217" s="52"/>
      <c r="AV2217" s="52"/>
      <c r="AW2217" s="52"/>
      <c r="AX2217" s="52"/>
      <c r="AY2217" s="96"/>
      <c r="AZ2217" s="52"/>
    </row>
    <row r="2218" spans="43:52">
      <c r="AQ2218" s="52"/>
      <c r="AR2218" s="52"/>
      <c r="AS2218" s="52"/>
      <c r="AT2218" s="52"/>
      <c r="AU2218" s="52"/>
      <c r="AV2218" s="52"/>
      <c r="AW2218" s="52"/>
      <c r="AX2218" s="52"/>
      <c r="AY2218" s="96"/>
      <c r="AZ2218" s="52"/>
    </row>
    <row r="2219" spans="43:52">
      <c r="AQ2219" s="52"/>
      <c r="AR2219" s="52"/>
      <c r="AS2219" s="52"/>
      <c r="AT2219" s="52"/>
      <c r="AU2219" s="52"/>
      <c r="AV2219" s="52"/>
      <c r="AW2219" s="52"/>
      <c r="AX2219" s="52"/>
      <c r="AY2219" s="96"/>
      <c r="AZ2219" s="52"/>
    </row>
    <row r="2220" spans="43:52">
      <c r="AQ2220" s="52"/>
      <c r="AR2220" s="52"/>
      <c r="AS2220" s="52"/>
      <c r="AT2220" s="52"/>
      <c r="AU2220" s="52"/>
      <c r="AV2220" s="52"/>
      <c r="AW2220" s="52"/>
      <c r="AX2220" s="52"/>
      <c r="AY2220" s="96"/>
      <c r="AZ2220" s="52"/>
    </row>
    <row r="2221" spans="43:52">
      <c r="AQ2221" s="52"/>
      <c r="AR2221" s="52"/>
      <c r="AS2221" s="52"/>
      <c r="AT2221" s="52"/>
      <c r="AU2221" s="52"/>
      <c r="AV2221" s="52"/>
      <c r="AW2221" s="52"/>
      <c r="AX2221" s="52"/>
      <c r="AY2221" s="96"/>
      <c r="AZ2221" s="52"/>
    </row>
    <row r="2222" spans="43:52">
      <c r="AQ2222" s="52"/>
      <c r="AR2222" s="52"/>
      <c r="AS2222" s="52"/>
      <c r="AT2222" s="52"/>
      <c r="AU2222" s="52"/>
      <c r="AV2222" s="52"/>
      <c r="AW2222" s="52"/>
      <c r="AX2222" s="52"/>
      <c r="AY2222" s="96"/>
      <c r="AZ2222" s="52"/>
    </row>
    <row r="2223" spans="43:52">
      <c r="AQ2223" s="52"/>
      <c r="AR2223" s="52"/>
      <c r="AS2223" s="52"/>
      <c r="AT2223" s="52"/>
      <c r="AU2223" s="52"/>
      <c r="AV2223" s="52"/>
      <c r="AW2223" s="52"/>
      <c r="AX2223" s="52"/>
      <c r="AY2223" s="96"/>
      <c r="AZ2223" s="52"/>
    </row>
    <row r="2224" spans="43:52">
      <c r="AQ2224" s="52"/>
      <c r="AR2224" s="52"/>
      <c r="AS2224" s="52"/>
      <c r="AT2224" s="52"/>
      <c r="AU2224" s="52"/>
      <c r="AV2224" s="52"/>
      <c r="AW2224" s="52"/>
      <c r="AX2224" s="52"/>
      <c r="AY2224" s="96"/>
      <c r="AZ2224" s="52"/>
    </row>
    <row r="2225" spans="43:52">
      <c r="AQ2225" s="52"/>
      <c r="AR2225" s="52"/>
      <c r="AS2225" s="52"/>
      <c r="AT2225" s="52"/>
      <c r="AU2225" s="52"/>
      <c r="AV2225" s="52"/>
      <c r="AW2225" s="52"/>
      <c r="AX2225" s="52"/>
      <c r="AY2225" s="96"/>
      <c r="AZ2225" s="52"/>
    </row>
    <row r="2226" spans="43:52">
      <c r="AQ2226" s="52"/>
      <c r="AR2226" s="52"/>
      <c r="AS2226" s="52"/>
      <c r="AT2226" s="52"/>
      <c r="AU2226" s="52"/>
      <c r="AV2226" s="52"/>
      <c r="AW2226" s="52"/>
      <c r="AX2226" s="52"/>
      <c r="AY2226" s="96"/>
      <c r="AZ2226" s="52"/>
    </row>
    <row r="2227" spans="43:52">
      <c r="AQ2227" s="52"/>
      <c r="AR2227" s="52"/>
      <c r="AS2227" s="52"/>
      <c r="AT2227" s="52"/>
      <c r="AU2227" s="52"/>
      <c r="AV2227" s="52"/>
      <c r="AW2227" s="52"/>
      <c r="AX2227" s="52"/>
      <c r="AY2227" s="96"/>
      <c r="AZ2227" s="52"/>
    </row>
    <row r="2228" spans="43:52">
      <c r="AQ2228" s="52"/>
      <c r="AR2228" s="52"/>
      <c r="AS2228" s="52"/>
      <c r="AT2228" s="52"/>
      <c r="AU2228" s="52"/>
      <c r="AV2228" s="52"/>
      <c r="AW2228" s="52"/>
      <c r="AX2228" s="52"/>
      <c r="AY2228" s="96"/>
      <c r="AZ2228" s="52"/>
    </row>
    <row r="2229" spans="43:52">
      <c r="AQ2229" s="52"/>
      <c r="AR2229" s="52"/>
      <c r="AS2229" s="52"/>
      <c r="AT2229" s="52"/>
      <c r="AU2229" s="52"/>
      <c r="AV2229" s="52"/>
      <c r="AW2229" s="52"/>
      <c r="AX2229" s="52"/>
      <c r="AY2229" s="96"/>
      <c r="AZ2229" s="52"/>
    </row>
    <row r="2230" spans="43:52">
      <c r="AQ2230" s="52"/>
      <c r="AR2230" s="52"/>
      <c r="AS2230" s="52"/>
      <c r="AT2230" s="52"/>
      <c r="AU2230" s="52"/>
      <c r="AV2230" s="52"/>
      <c r="AW2230" s="52"/>
      <c r="AX2230" s="52"/>
      <c r="AY2230" s="96"/>
      <c r="AZ2230" s="52"/>
    </row>
    <row r="2231" spans="43:52">
      <c r="AQ2231" s="52"/>
      <c r="AR2231" s="52"/>
      <c r="AS2231" s="52"/>
      <c r="AT2231" s="52"/>
      <c r="AU2231" s="52"/>
      <c r="AV2231" s="52"/>
      <c r="AW2231" s="52"/>
      <c r="AX2231" s="52"/>
      <c r="AY2231" s="96"/>
      <c r="AZ2231" s="52"/>
    </row>
    <row r="2232" spans="43:52">
      <c r="AQ2232" s="52"/>
      <c r="AR2232" s="52"/>
      <c r="AS2232" s="52"/>
      <c r="AT2232" s="52"/>
      <c r="AU2232" s="52"/>
      <c r="AV2232" s="52"/>
      <c r="AW2232" s="52"/>
      <c r="AX2232" s="52"/>
      <c r="AY2232" s="96"/>
      <c r="AZ2232" s="52"/>
    </row>
    <row r="2233" spans="43:52">
      <c r="AQ2233" s="52"/>
      <c r="AR2233" s="52"/>
      <c r="AS2233" s="52"/>
      <c r="AT2233" s="52"/>
      <c r="AU2233" s="52"/>
      <c r="AV2233" s="52"/>
      <c r="AW2233" s="52"/>
      <c r="AX2233" s="52"/>
      <c r="AY2233" s="96"/>
      <c r="AZ2233" s="52"/>
    </row>
    <row r="2234" spans="43:52">
      <c r="AQ2234" s="52"/>
      <c r="AR2234" s="52"/>
      <c r="AS2234" s="52"/>
      <c r="AT2234" s="52"/>
      <c r="AU2234" s="52"/>
      <c r="AV2234" s="52"/>
      <c r="AW2234" s="52"/>
      <c r="AX2234" s="52"/>
      <c r="AY2234" s="96"/>
      <c r="AZ2234" s="52"/>
    </row>
    <row r="2235" spans="43:52">
      <c r="AQ2235" s="52"/>
      <c r="AR2235" s="52"/>
      <c r="AS2235" s="52"/>
      <c r="AT2235" s="52"/>
      <c r="AU2235" s="52"/>
      <c r="AV2235" s="52"/>
      <c r="AW2235" s="52"/>
      <c r="AX2235" s="52"/>
      <c r="AY2235" s="96"/>
      <c r="AZ2235" s="52"/>
    </row>
    <row r="2236" spans="43:52">
      <c r="AQ2236" s="52"/>
      <c r="AR2236" s="52"/>
      <c r="AS2236" s="52"/>
      <c r="AT2236" s="52"/>
      <c r="AU2236" s="52"/>
      <c r="AV2236" s="52"/>
      <c r="AW2236" s="52"/>
      <c r="AX2236" s="52"/>
      <c r="AY2236" s="96"/>
      <c r="AZ2236" s="52"/>
    </row>
    <row r="2237" spans="43:52">
      <c r="AQ2237" s="52"/>
      <c r="AR2237" s="52"/>
      <c r="AS2237" s="52"/>
      <c r="AT2237" s="52"/>
      <c r="AU2237" s="52"/>
      <c r="AV2237" s="52"/>
      <c r="AW2237" s="52"/>
      <c r="AX2237" s="52"/>
      <c r="AY2237" s="96"/>
      <c r="AZ2237" s="52"/>
    </row>
    <row r="2238" spans="43:52">
      <c r="AQ2238" s="52"/>
      <c r="AR2238" s="52"/>
      <c r="AS2238" s="52"/>
      <c r="AT2238" s="52"/>
      <c r="AU2238" s="52"/>
      <c r="AV2238" s="52"/>
      <c r="AW2238" s="52"/>
      <c r="AX2238" s="52"/>
      <c r="AY2238" s="96"/>
      <c r="AZ2238" s="52"/>
    </row>
    <row r="2239" spans="43:52">
      <c r="AQ2239" s="52"/>
      <c r="AR2239" s="52"/>
      <c r="AS2239" s="52"/>
      <c r="AT2239" s="52"/>
      <c r="AU2239" s="52"/>
      <c r="AV2239" s="52"/>
      <c r="AW2239" s="52"/>
      <c r="AX2239" s="52"/>
      <c r="AY2239" s="96"/>
      <c r="AZ2239" s="52"/>
    </row>
    <row r="2240" spans="43:52">
      <c r="AQ2240" s="52"/>
      <c r="AR2240" s="52"/>
      <c r="AS2240" s="52"/>
      <c r="AT2240" s="52"/>
      <c r="AU2240" s="52"/>
      <c r="AV2240" s="52"/>
      <c r="AW2240" s="52"/>
      <c r="AX2240" s="52"/>
      <c r="AY2240" s="96"/>
      <c r="AZ2240" s="52"/>
    </row>
    <row r="2241" spans="43:52">
      <c r="AQ2241" s="52"/>
      <c r="AR2241" s="52"/>
      <c r="AS2241" s="52"/>
      <c r="AT2241" s="52"/>
      <c r="AU2241" s="52"/>
      <c r="AV2241" s="52"/>
      <c r="AW2241" s="52"/>
      <c r="AX2241" s="52"/>
      <c r="AY2241" s="96"/>
      <c r="AZ2241" s="52"/>
    </row>
    <row r="2242" spans="43:52">
      <c r="AQ2242" s="52"/>
      <c r="AR2242" s="52"/>
      <c r="AS2242" s="52"/>
      <c r="AT2242" s="52"/>
      <c r="AU2242" s="52"/>
      <c r="AV2242" s="52"/>
      <c r="AW2242" s="52"/>
      <c r="AX2242" s="52"/>
      <c r="AY2242" s="96"/>
      <c r="AZ2242" s="52"/>
    </row>
    <row r="2243" spans="43:52">
      <c r="AQ2243" s="52"/>
      <c r="AR2243" s="52"/>
      <c r="AS2243" s="52"/>
      <c r="AT2243" s="52"/>
      <c r="AU2243" s="52"/>
      <c r="AV2243" s="52"/>
      <c r="AW2243" s="52"/>
      <c r="AX2243" s="52"/>
      <c r="AY2243" s="96"/>
      <c r="AZ2243" s="52"/>
    </row>
    <row r="2244" spans="43:52">
      <c r="AQ2244" s="52"/>
      <c r="AR2244" s="52"/>
      <c r="AS2244" s="52"/>
      <c r="AT2244" s="52"/>
      <c r="AU2244" s="52"/>
      <c r="AV2244" s="52"/>
      <c r="AW2244" s="52"/>
      <c r="AX2244" s="52"/>
      <c r="AY2244" s="96"/>
      <c r="AZ2244" s="52"/>
    </row>
    <row r="2245" spans="43:52">
      <c r="AQ2245" s="52"/>
      <c r="AR2245" s="52"/>
      <c r="AS2245" s="52"/>
      <c r="AT2245" s="52"/>
      <c r="AU2245" s="52"/>
      <c r="AV2245" s="52"/>
      <c r="AW2245" s="52"/>
      <c r="AX2245" s="52"/>
      <c r="AY2245" s="96"/>
      <c r="AZ2245" s="52"/>
    </row>
    <row r="2246" spans="43:52">
      <c r="AQ2246" s="52"/>
      <c r="AR2246" s="52"/>
      <c r="AS2246" s="52"/>
      <c r="AT2246" s="52"/>
      <c r="AU2246" s="52"/>
      <c r="AV2246" s="52"/>
      <c r="AW2246" s="52"/>
      <c r="AX2246" s="52"/>
      <c r="AY2246" s="96"/>
      <c r="AZ2246" s="52"/>
    </row>
    <row r="2247" spans="43:52">
      <c r="AQ2247" s="52"/>
      <c r="AR2247" s="52"/>
      <c r="AS2247" s="52"/>
      <c r="AT2247" s="52"/>
      <c r="AU2247" s="52"/>
      <c r="AV2247" s="52"/>
      <c r="AW2247" s="52"/>
      <c r="AX2247" s="52"/>
      <c r="AY2247" s="96"/>
      <c r="AZ2247" s="52"/>
    </row>
    <row r="2248" spans="43:52">
      <c r="AQ2248" s="52"/>
      <c r="AR2248" s="52"/>
      <c r="AS2248" s="52"/>
      <c r="AT2248" s="52"/>
      <c r="AU2248" s="52"/>
      <c r="AV2248" s="52"/>
      <c r="AW2248" s="52"/>
      <c r="AX2248" s="52"/>
      <c r="AY2248" s="96"/>
      <c r="AZ2248" s="52"/>
    </row>
    <row r="2249" spans="43:52">
      <c r="AQ2249" s="52"/>
      <c r="AR2249" s="52"/>
      <c r="AS2249" s="52"/>
      <c r="AT2249" s="52"/>
      <c r="AU2249" s="52"/>
      <c r="AV2249" s="52"/>
      <c r="AW2249" s="52"/>
      <c r="AX2249" s="52"/>
      <c r="AY2249" s="96"/>
      <c r="AZ2249" s="52"/>
    </row>
    <row r="2250" spans="43:52">
      <c r="AQ2250" s="52"/>
      <c r="AR2250" s="52"/>
      <c r="AS2250" s="52"/>
      <c r="AT2250" s="52"/>
      <c r="AU2250" s="52"/>
      <c r="AV2250" s="52"/>
      <c r="AW2250" s="52"/>
      <c r="AX2250" s="52"/>
      <c r="AY2250" s="96"/>
      <c r="AZ2250" s="52"/>
    </row>
    <row r="2251" spans="43:52">
      <c r="AQ2251" s="52"/>
      <c r="AR2251" s="52"/>
      <c r="AS2251" s="52"/>
      <c r="AT2251" s="52"/>
      <c r="AU2251" s="52"/>
      <c r="AV2251" s="52"/>
      <c r="AW2251" s="52"/>
      <c r="AX2251" s="52"/>
      <c r="AY2251" s="96"/>
      <c r="AZ2251" s="52"/>
    </row>
    <row r="2252" spans="43:52">
      <c r="AQ2252" s="52"/>
      <c r="AR2252" s="52"/>
      <c r="AS2252" s="52"/>
      <c r="AT2252" s="52"/>
      <c r="AU2252" s="52"/>
      <c r="AV2252" s="52"/>
      <c r="AW2252" s="52"/>
      <c r="AX2252" s="52"/>
      <c r="AY2252" s="96"/>
      <c r="AZ2252" s="52"/>
    </row>
    <row r="2253" spans="43:52">
      <c r="AQ2253" s="52"/>
      <c r="AR2253" s="52"/>
      <c r="AS2253" s="52"/>
      <c r="AT2253" s="52"/>
      <c r="AU2253" s="52"/>
      <c r="AV2253" s="52"/>
      <c r="AW2253" s="52"/>
      <c r="AX2253" s="52"/>
      <c r="AY2253" s="96"/>
      <c r="AZ2253" s="52"/>
    </row>
    <row r="2254" spans="43:52">
      <c r="AQ2254" s="52"/>
      <c r="AR2254" s="52"/>
      <c r="AS2254" s="52"/>
      <c r="AT2254" s="52"/>
      <c r="AU2254" s="52"/>
      <c r="AV2254" s="52"/>
      <c r="AW2254" s="52"/>
      <c r="AX2254" s="52"/>
      <c r="AY2254" s="96"/>
      <c r="AZ2254" s="52"/>
    </row>
    <row r="2255" spans="43:52">
      <c r="AQ2255" s="52"/>
      <c r="AR2255" s="52"/>
      <c r="AS2255" s="52"/>
      <c r="AT2255" s="52"/>
      <c r="AU2255" s="52"/>
      <c r="AV2255" s="52"/>
      <c r="AW2255" s="52"/>
      <c r="AX2255" s="52"/>
      <c r="AY2255" s="96"/>
      <c r="AZ2255" s="52"/>
    </row>
    <row r="2256" spans="43:52">
      <c r="AQ2256" s="52"/>
      <c r="AR2256" s="52"/>
      <c r="AS2256" s="52"/>
      <c r="AT2256" s="52"/>
      <c r="AU2256" s="52"/>
      <c r="AV2256" s="52"/>
      <c r="AW2256" s="52"/>
      <c r="AX2256" s="52"/>
      <c r="AY2256" s="96"/>
      <c r="AZ2256" s="52"/>
    </row>
    <row r="2257" spans="43:52">
      <c r="AQ2257" s="52"/>
      <c r="AR2257" s="52"/>
      <c r="AS2257" s="52"/>
      <c r="AT2257" s="52"/>
      <c r="AU2257" s="52"/>
      <c r="AV2257" s="52"/>
      <c r="AW2257" s="52"/>
      <c r="AX2257" s="52"/>
      <c r="AY2257" s="96"/>
      <c r="AZ2257" s="52"/>
    </row>
    <row r="2258" spans="43:52">
      <c r="AQ2258" s="52"/>
      <c r="AR2258" s="52"/>
      <c r="AS2258" s="52"/>
      <c r="AT2258" s="52"/>
      <c r="AU2258" s="52"/>
      <c r="AV2258" s="52"/>
      <c r="AW2258" s="52"/>
      <c r="AX2258" s="52"/>
      <c r="AY2258" s="96"/>
      <c r="AZ2258" s="52"/>
    </row>
    <row r="2259" spans="43:52">
      <c r="AQ2259" s="52"/>
      <c r="AR2259" s="52"/>
      <c r="AS2259" s="52"/>
      <c r="AT2259" s="52"/>
      <c r="AU2259" s="52"/>
      <c r="AV2259" s="52"/>
      <c r="AW2259" s="52"/>
      <c r="AX2259" s="52"/>
      <c r="AY2259" s="96"/>
      <c r="AZ2259" s="52"/>
    </row>
    <row r="2260" spans="43:52">
      <c r="AQ2260" s="52"/>
      <c r="AR2260" s="52"/>
      <c r="AS2260" s="52"/>
      <c r="AT2260" s="52"/>
      <c r="AU2260" s="52"/>
      <c r="AV2260" s="52"/>
      <c r="AW2260" s="52"/>
      <c r="AX2260" s="52"/>
      <c r="AY2260" s="96"/>
      <c r="AZ2260" s="52"/>
    </row>
    <row r="2261" spans="43:52">
      <c r="AQ2261" s="52"/>
      <c r="AR2261" s="52"/>
      <c r="AS2261" s="52"/>
      <c r="AT2261" s="52"/>
      <c r="AU2261" s="52"/>
      <c r="AV2261" s="52"/>
      <c r="AW2261" s="52"/>
      <c r="AX2261" s="52"/>
      <c r="AY2261" s="96"/>
      <c r="AZ2261" s="52"/>
    </row>
    <row r="2262" spans="43:52">
      <c r="AQ2262" s="52"/>
      <c r="AR2262" s="52"/>
      <c r="AS2262" s="52"/>
      <c r="AT2262" s="52"/>
      <c r="AU2262" s="52"/>
      <c r="AV2262" s="52"/>
      <c r="AW2262" s="52"/>
      <c r="AX2262" s="52"/>
      <c r="AY2262" s="96"/>
      <c r="AZ2262" s="52"/>
    </row>
    <row r="2263" spans="43:52">
      <c r="AQ2263" s="52"/>
      <c r="AR2263" s="52"/>
      <c r="AS2263" s="52"/>
      <c r="AT2263" s="52"/>
      <c r="AU2263" s="52"/>
      <c r="AV2263" s="52"/>
      <c r="AW2263" s="52"/>
      <c r="AX2263" s="52"/>
      <c r="AY2263" s="96"/>
      <c r="AZ2263" s="52"/>
    </row>
    <row r="2264" spans="43:52">
      <c r="AQ2264" s="52"/>
      <c r="AR2264" s="52"/>
      <c r="AS2264" s="52"/>
      <c r="AT2264" s="52"/>
      <c r="AU2264" s="52"/>
      <c r="AV2264" s="52"/>
      <c r="AW2264" s="52"/>
      <c r="AX2264" s="52"/>
      <c r="AY2264" s="96"/>
      <c r="AZ2264" s="52"/>
    </row>
    <row r="2265" spans="43:52">
      <c r="AQ2265" s="52"/>
      <c r="AR2265" s="52"/>
      <c r="AS2265" s="52"/>
      <c r="AT2265" s="52"/>
      <c r="AU2265" s="52"/>
      <c r="AV2265" s="52"/>
      <c r="AW2265" s="52"/>
      <c r="AX2265" s="52"/>
      <c r="AY2265" s="96"/>
      <c r="AZ2265" s="52"/>
    </row>
    <row r="2266" spans="43:52">
      <c r="AQ2266" s="52"/>
      <c r="AR2266" s="52"/>
      <c r="AS2266" s="52"/>
      <c r="AT2266" s="52"/>
      <c r="AU2266" s="52"/>
      <c r="AV2266" s="52"/>
      <c r="AW2266" s="52"/>
      <c r="AX2266" s="52"/>
      <c r="AY2266" s="96"/>
      <c r="AZ2266" s="52"/>
    </row>
    <row r="2267" spans="43:52">
      <c r="AQ2267" s="52"/>
      <c r="AR2267" s="52"/>
      <c r="AS2267" s="52"/>
      <c r="AT2267" s="52"/>
      <c r="AU2267" s="52"/>
      <c r="AV2267" s="52"/>
      <c r="AW2267" s="52"/>
      <c r="AX2267" s="52"/>
      <c r="AY2267" s="96"/>
      <c r="AZ2267" s="52"/>
    </row>
    <row r="2268" spans="43:52">
      <c r="AQ2268" s="52"/>
      <c r="AR2268" s="52"/>
      <c r="AS2268" s="52"/>
      <c r="AT2268" s="52"/>
      <c r="AU2268" s="52"/>
      <c r="AV2268" s="52"/>
      <c r="AW2268" s="52"/>
      <c r="AX2268" s="52"/>
      <c r="AY2268" s="96"/>
      <c r="AZ2268" s="52"/>
    </row>
    <row r="2269" spans="43:52">
      <c r="AQ2269" s="52"/>
      <c r="AR2269" s="52"/>
      <c r="AS2269" s="52"/>
      <c r="AT2269" s="52"/>
      <c r="AU2269" s="52"/>
      <c r="AV2269" s="52"/>
      <c r="AW2269" s="52"/>
      <c r="AX2269" s="52"/>
      <c r="AY2269" s="96"/>
      <c r="AZ2269" s="52"/>
    </row>
    <row r="2270" spans="43:52">
      <c r="AQ2270" s="52"/>
      <c r="AR2270" s="52"/>
      <c r="AS2270" s="52"/>
      <c r="AT2270" s="52"/>
      <c r="AU2270" s="52"/>
      <c r="AV2270" s="52"/>
      <c r="AW2270" s="52"/>
      <c r="AX2270" s="52"/>
      <c r="AY2270" s="96"/>
      <c r="AZ2270" s="52"/>
    </row>
    <row r="2271" spans="43:52">
      <c r="AQ2271" s="52"/>
      <c r="AR2271" s="52"/>
      <c r="AS2271" s="52"/>
      <c r="AT2271" s="52"/>
      <c r="AU2271" s="52"/>
      <c r="AV2271" s="52"/>
      <c r="AW2271" s="52"/>
      <c r="AX2271" s="52"/>
      <c r="AY2271" s="96"/>
      <c r="AZ2271" s="52"/>
    </row>
    <row r="2272" spans="43:52">
      <c r="AQ2272" s="52"/>
      <c r="AR2272" s="52"/>
      <c r="AS2272" s="52"/>
      <c r="AT2272" s="52"/>
      <c r="AU2272" s="52"/>
      <c r="AV2272" s="52"/>
      <c r="AW2272" s="52"/>
      <c r="AX2272" s="52"/>
      <c r="AY2272" s="96"/>
      <c r="AZ2272" s="52"/>
    </row>
    <row r="2273" spans="43:52">
      <c r="AQ2273" s="52"/>
      <c r="AR2273" s="52"/>
      <c r="AS2273" s="52"/>
      <c r="AT2273" s="52"/>
      <c r="AU2273" s="52"/>
      <c r="AV2273" s="52"/>
      <c r="AW2273" s="52"/>
      <c r="AX2273" s="52"/>
      <c r="AY2273" s="96"/>
      <c r="AZ2273" s="52"/>
    </row>
    <row r="2274" spans="43:52">
      <c r="AQ2274" s="52"/>
      <c r="AR2274" s="52"/>
      <c r="AS2274" s="52"/>
      <c r="AT2274" s="52"/>
      <c r="AU2274" s="52"/>
      <c r="AV2274" s="52"/>
      <c r="AW2274" s="52"/>
      <c r="AX2274" s="52"/>
      <c r="AY2274" s="96"/>
      <c r="AZ2274" s="52"/>
    </row>
    <row r="2275" spans="43:52">
      <c r="AQ2275" s="52"/>
      <c r="AR2275" s="52"/>
      <c r="AS2275" s="52"/>
      <c r="AT2275" s="52"/>
      <c r="AU2275" s="52"/>
      <c r="AV2275" s="52"/>
      <c r="AW2275" s="52"/>
      <c r="AX2275" s="52"/>
      <c r="AY2275" s="96"/>
      <c r="AZ2275" s="52"/>
    </row>
    <row r="2276" spans="43:52">
      <c r="AQ2276" s="52"/>
      <c r="AR2276" s="52"/>
      <c r="AS2276" s="52"/>
      <c r="AT2276" s="52"/>
      <c r="AU2276" s="52"/>
      <c r="AV2276" s="52"/>
      <c r="AW2276" s="52"/>
      <c r="AX2276" s="52"/>
      <c r="AY2276" s="96"/>
      <c r="AZ2276" s="52"/>
    </row>
    <row r="2277" spans="43:52">
      <c r="AQ2277" s="52"/>
      <c r="AR2277" s="52"/>
      <c r="AS2277" s="52"/>
      <c r="AT2277" s="52"/>
      <c r="AU2277" s="52"/>
      <c r="AV2277" s="52"/>
      <c r="AW2277" s="52"/>
      <c r="AX2277" s="52"/>
      <c r="AY2277" s="96"/>
      <c r="AZ2277" s="52"/>
    </row>
    <row r="2278" spans="43:52">
      <c r="AQ2278" s="52"/>
      <c r="AR2278" s="52"/>
      <c r="AS2278" s="52"/>
      <c r="AT2278" s="52"/>
      <c r="AU2278" s="52"/>
      <c r="AV2278" s="52"/>
      <c r="AW2278" s="52"/>
      <c r="AX2278" s="52"/>
      <c r="AY2278" s="96"/>
      <c r="AZ2278" s="52"/>
    </row>
    <row r="2279" spans="43:52">
      <c r="AQ2279" s="52"/>
      <c r="AR2279" s="52"/>
      <c r="AS2279" s="52"/>
      <c r="AT2279" s="52"/>
      <c r="AU2279" s="52"/>
      <c r="AV2279" s="52"/>
      <c r="AW2279" s="52"/>
      <c r="AX2279" s="52"/>
      <c r="AY2279" s="96"/>
      <c r="AZ2279" s="52"/>
    </row>
    <row r="2280" spans="43:52">
      <c r="AQ2280" s="52"/>
      <c r="AR2280" s="52"/>
      <c r="AS2280" s="52"/>
      <c r="AT2280" s="52"/>
      <c r="AU2280" s="52"/>
      <c r="AV2280" s="52"/>
      <c r="AW2280" s="52"/>
      <c r="AX2280" s="52"/>
      <c r="AY2280" s="96"/>
      <c r="AZ2280" s="52"/>
    </row>
    <row r="2281" spans="43:52">
      <c r="AQ2281" s="52"/>
      <c r="AR2281" s="52"/>
      <c r="AS2281" s="52"/>
      <c r="AT2281" s="52"/>
      <c r="AU2281" s="52"/>
      <c r="AV2281" s="52"/>
      <c r="AW2281" s="52"/>
      <c r="AX2281" s="52"/>
      <c r="AY2281" s="96"/>
      <c r="AZ2281" s="52"/>
    </row>
    <row r="2282" spans="43:52">
      <c r="AQ2282" s="52"/>
      <c r="AR2282" s="52"/>
      <c r="AS2282" s="52"/>
      <c r="AT2282" s="52"/>
      <c r="AU2282" s="52"/>
      <c r="AV2282" s="52"/>
      <c r="AW2282" s="52"/>
      <c r="AX2282" s="52"/>
      <c r="AY2282" s="96"/>
      <c r="AZ2282" s="52"/>
    </row>
    <row r="2283" spans="43:52">
      <c r="AQ2283" s="52"/>
      <c r="AR2283" s="52"/>
      <c r="AS2283" s="52"/>
      <c r="AT2283" s="52"/>
      <c r="AU2283" s="52"/>
      <c r="AV2283" s="52"/>
      <c r="AW2283" s="52"/>
      <c r="AX2283" s="52"/>
      <c r="AY2283" s="96"/>
      <c r="AZ2283" s="52"/>
    </row>
    <row r="2284" spans="43:52">
      <c r="AQ2284" s="52"/>
      <c r="AR2284" s="52"/>
      <c r="AS2284" s="52"/>
      <c r="AT2284" s="52"/>
      <c r="AU2284" s="52"/>
      <c r="AV2284" s="52"/>
      <c r="AW2284" s="52"/>
      <c r="AX2284" s="52"/>
      <c r="AY2284" s="96"/>
      <c r="AZ2284" s="52"/>
    </row>
    <row r="2285" spans="43:52">
      <c r="AQ2285" s="52"/>
      <c r="AR2285" s="52"/>
      <c r="AS2285" s="52"/>
      <c r="AT2285" s="52"/>
      <c r="AU2285" s="52"/>
      <c r="AV2285" s="52"/>
      <c r="AW2285" s="52"/>
      <c r="AX2285" s="52"/>
      <c r="AY2285" s="96"/>
      <c r="AZ2285" s="52"/>
    </row>
    <row r="2286" spans="43:52">
      <c r="AQ2286" s="52"/>
      <c r="AR2286" s="52"/>
      <c r="AS2286" s="52"/>
      <c r="AT2286" s="52"/>
      <c r="AU2286" s="52"/>
      <c r="AV2286" s="52"/>
      <c r="AW2286" s="52"/>
      <c r="AX2286" s="52"/>
      <c r="AY2286" s="96"/>
      <c r="AZ2286" s="52"/>
    </row>
    <row r="2287" spans="43:52">
      <c r="AQ2287" s="52"/>
      <c r="AR2287" s="52"/>
      <c r="AS2287" s="52"/>
      <c r="AT2287" s="52"/>
      <c r="AU2287" s="52"/>
      <c r="AV2287" s="52"/>
      <c r="AW2287" s="52"/>
      <c r="AX2287" s="52"/>
      <c r="AY2287" s="96"/>
      <c r="AZ2287" s="52"/>
    </row>
    <row r="2288" spans="43:52">
      <c r="AQ2288" s="52"/>
      <c r="AR2288" s="52"/>
      <c r="AS2288" s="52"/>
      <c r="AT2288" s="52"/>
      <c r="AU2288" s="52"/>
      <c r="AV2288" s="52"/>
      <c r="AW2288" s="52"/>
      <c r="AX2288" s="52"/>
      <c r="AY2288" s="96"/>
      <c r="AZ2288" s="52"/>
    </row>
    <row r="2289" spans="43:52">
      <c r="AQ2289" s="52"/>
      <c r="AR2289" s="52"/>
      <c r="AS2289" s="52"/>
      <c r="AT2289" s="52"/>
      <c r="AU2289" s="52"/>
      <c r="AV2289" s="52"/>
      <c r="AW2289" s="52"/>
      <c r="AX2289" s="52"/>
      <c r="AY2289" s="96"/>
      <c r="AZ2289" s="52"/>
    </row>
    <row r="2290" spans="43:52">
      <c r="AQ2290" s="52"/>
      <c r="AR2290" s="52"/>
      <c r="AS2290" s="52"/>
      <c r="AT2290" s="52"/>
      <c r="AU2290" s="52"/>
      <c r="AV2290" s="52"/>
      <c r="AW2290" s="52"/>
      <c r="AX2290" s="52"/>
      <c r="AY2290" s="96"/>
      <c r="AZ2290" s="52"/>
    </row>
    <row r="2291" spans="43:52">
      <c r="AQ2291" s="52"/>
      <c r="AR2291" s="52"/>
      <c r="AS2291" s="52"/>
      <c r="AT2291" s="52"/>
      <c r="AU2291" s="52"/>
      <c r="AV2291" s="52"/>
      <c r="AW2291" s="52"/>
      <c r="AX2291" s="52"/>
      <c r="AY2291" s="96"/>
      <c r="AZ2291" s="52"/>
    </row>
    <row r="2292" spans="43:52">
      <c r="AQ2292" s="52"/>
      <c r="AR2292" s="52"/>
      <c r="AS2292" s="52"/>
      <c r="AT2292" s="52"/>
      <c r="AU2292" s="52"/>
      <c r="AV2292" s="52"/>
      <c r="AW2292" s="52"/>
      <c r="AX2292" s="52"/>
      <c r="AY2292" s="96"/>
      <c r="AZ2292" s="52"/>
    </row>
    <row r="2293" spans="43:52">
      <c r="AQ2293" s="52"/>
      <c r="AR2293" s="52"/>
      <c r="AS2293" s="52"/>
      <c r="AT2293" s="52"/>
      <c r="AU2293" s="52"/>
      <c r="AV2293" s="52"/>
      <c r="AW2293" s="52"/>
      <c r="AX2293" s="52"/>
      <c r="AY2293" s="96"/>
      <c r="AZ2293" s="52"/>
    </row>
    <row r="2294" spans="43:52">
      <c r="AQ2294" s="52"/>
      <c r="AR2294" s="52"/>
      <c r="AS2294" s="52"/>
      <c r="AT2294" s="52"/>
      <c r="AU2294" s="52"/>
      <c r="AV2294" s="52"/>
      <c r="AW2294" s="52"/>
      <c r="AX2294" s="52"/>
      <c r="AY2294" s="96"/>
      <c r="AZ2294" s="52"/>
    </row>
    <row r="2295" spans="43:52">
      <c r="AQ2295" s="52"/>
      <c r="AR2295" s="52"/>
      <c r="AS2295" s="52"/>
      <c r="AT2295" s="52"/>
      <c r="AU2295" s="52"/>
      <c r="AV2295" s="52"/>
      <c r="AW2295" s="52"/>
      <c r="AX2295" s="52"/>
      <c r="AY2295" s="96"/>
      <c r="AZ2295" s="52"/>
    </row>
    <row r="2296" spans="43:52">
      <c r="AQ2296" s="52"/>
      <c r="AR2296" s="52"/>
      <c r="AS2296" s="52"/>
      <c r="AT2296" s="52"/>
      <c r="AU2296" s="52"/>
      <c r="AV2296" s="52"/>
      <c r="AW2296" s="52"/>
      <c r="AX2296" s="52"/>
      <c r="AY2296" s="96"/>
      <c r="AZ2296" s="52"/>
    </row>
    <row r="2297" spans="43:52">
      <c r="AQ2297" s="52"/>
      <c r="AR2297" s="52"/>
      <c r="AS2297" s="52"/>
      <c r="AT2297" s="52"/>
      <c r="AU2297" s="52"/>
      <c r="AV2297" s="52"/>
      <c r="AW2297" s="52"/>
      <c r="AX2297" s="52"/>
      <c r="AY2297" s="96"/>
      <c r="AZ2297" s="52"/>
    </row>
    <row r="2298" spans="43:52">
      <c r="AQ2298" s="52"/>
      <c r="AR2298" s="52"/>
      <c r="AS2298" s="52"/>
      <c r="AT2298" s="52"/>
      <c r="AU2298" s="52"/>
      <c r="AV2298" s="52"/>
      <c r="AW2298" s="52"/>
      <c r="AX2298" s="52"/>
      <c r="AY2298" s="96"/>
      <c r="AZ2298" s="52"/>
    </row>
    <row r="2299" spans="43:52">
      <c r="AQ2299" s="52"/>
      <c r="AR2299" s="52"/>
      <c r="AS2299" s="52"/>
      <c r="AT2299" s="52"/>
      <c r="AU2299" s="52"/>
      <c r="AV2299" s="52"/>
      <c r="AW2299" s="52"/>
      <c r="AX2299" s="52"/>
      <c r="AY2299" s="96"/>
      <c r="AZ2299" s="52"/>
    </row>
    <row r="2300" spans="43:52">
      <c r="AQ2300" s="52"/>
      <c r="AR2300" s="52"/>
      <c r="AS2300" s="52"/>
      <c r="AT2300" s="52"/>
      <c r="AU2300" s="52"/>
      <c r="AV2300" s="52"/>
      <c r="AW2300" s="52"/>
      <c r="AX2300" s="52"/>
      <c r="AY2300" s="96"/>
      <c r="AZ2300" s="52"/>
    </row>
    <row r="2301" spans="43:52">
      <c r="AQ2301" s="52"/>
      <c r="AR2301" s="52"/>
      <c r="AS2301" s="52"/>
      <c r="AT2301" s="52"/>
      <c r="AU2301" s="52"/>
      <c r="AV2301" s="52"/>
      <c r="AW2301" s="52"/>
      <c r="AX2301" s="52"/>
      <c r="AY2301" s="96"/>
      <c r="AZ2301" s="52"/>
    </row>
    <row r="2302" spans="43:52">
      <c r="AQ2302" s="52"/>
      <c r="AR2302" s="52"/>
      <c r="AS2302" s="52"/>
      <c r="AT2302" s="52"/>
      <c r="AU2302" s="52"/>
      <c r="AV2302" s="52"/>
      <c r="AW2302" s="52"/>
      <c r="AX2302" s="52"/>
      <c r="AY2302" s="96"/>
      <c r="AZ2302" s="52"/>
    </row>
    <row r="2303" spans="43:52">
      <c r="AQ2303" s="52"/>
      <c r="AR2303" s="52"/>
      <c r="AS2303" s="52"/>
      <c r="AT2303" s="52"/>
      <c r="AU2303" s="52"/>
      <c r="AV2303" s="52"/>
      <c r="AW2303" s="52"/>
      <c r="AX2303" s="52"/>
      <c r="AY2303" s="96"/>
      <c r="AZ2303" s="52"/>
    </row>
    <row r="2304" spans="43:52">
      <c r="AQ2304" s="52"/>
      <c r="AR2304" s="52"/>
      <c r="AS2304" s="52"/>
      <c r="AT2304" s="52"/>
      <c r="AU2304" s="52"/>
      <c r="AV2304" s="52"/>
      <c r="AW2304" s="52"/>
      <c r="AX2304" s="52"/>
      <c r="AY2304" s="96"/>
      <c r="AZ2304" s="52"/>
    </row>
    <row r="2305" spans="43:52">
      <c r="AQ2305" s="52"/>
      <c r="AR2305" s="52"/>
      <c r="AS2305" s="52"/>
      <c r="AT2305" s="52"/>
      <c r="AU2305" s="52"/>
      <c r="AV2305" s="52"/>
      <c r="AW2305" s="52"/>
      <c r="AX2305" s="52"/>
      <c r="AY2305" s="96"/>
      <c r="AZ2305" s="52"/>
    </row>
    <row r="2306" spans="43:52">
      <c r="AQ2306" s="52"/>
      <c r="AR2306" s="52"/>
      <c r="AS2306" s="52"/>
      <c r="AT2306" s="52"/>
      <c r="AU2306" s="52"/>
      <c r="AV2306" s="52"/>
      <c r="AW2306" s="52"/>
      <c r="AX2306" s="52"/>
      <c r="AY2306" s="96"/>
      <c r="AZ2306" s="52"/>
    </row>
    <row r="2307" spans="43:52">
      <c r="AQ2307" s="52"/>
      <c r="AR2307" s="52"/>
      <c r="AS2307" s="52"/>
      <c r="AT2307" s="52"/>
      <c r="AU2307" s="52"/>
      <c r="AV2307" s="52"/>
      <c r="AW2307" s="52"/>
      <c r="AX2307" s="52"/>
      <c r="AY2307" s="96"/>
      <c r="AZ2307" s="52"/>
    </row>
    <row r="2308" spans="43:52">
      <c r="AQ2308" s="52"/>
      <c r="AR2308" s="52"/>
      <c r="AS2308" s="52"/>
      <c r="AT2308" s="52"/>
      <c r="AU2308" s="52"/>
      <c r="AV2308" s="52"/>
      <c r="AW2308" s="52"/>
      <c r="AX2308" s="52"/>
      <c r="AY2308" s="96"/>
      <c r="AZ2308" s="52"/>
    </row>
    <row r="2309" spans="43:52">
      <c r="AQ2309" s="52"/>
      <c r="AR2309" s="52"/>
      <c r="AS2309" s="52"/>
      <c r="AT2309" s="52"/>
      <c r="AU2309" s="52"/>
      <c r="AV2309" s="52"/>
      <c r="AW2309" s="52"/>
      <c r="AX2309" s="52"/>
      <c r="AY2309" s="96"/>
      <c r="AZ2309" s="52"/>
    </row>
    <row r="2310" spans="43:52">
      <c r="AQ2310" s="52"/>
      <c r="AR2310" s="52"/>
      <c r="AS2310" s="52"/>
      <c r="AT2310" s="52"/>
      <c r="AU2310" s="52"/>
      <c r="AV2310" s="52"/>
      <c r="AW2310" s="52"/>
      <c r="AX2310" s="52"/>
      <c r="AY2310" s="96"/>
      <c r="AZ2310" s="52"/>
    </row>
    <row r="2311" spans="43:52">
      <c r="AQ2311" s="52"/>
      <c r="AR2311" s="52"/>
      <c r="AS2311" s="52"/>
      <c r="AT2311" s="52"/>
      <c r="AU2311" s="52"/>
      <c r="AV2311" s="52"/>
      <c r="AW2311" s="52"/>
      <c r="AX2311" s="52"/>
      <c r="AY2311" s="96"/>
      <c r="AZ2311" s="52"/>
    </row>
    <row r="2312" spans="43:52">
      <c r="AQ2312" s="52"/>
      <c r="AR2312" s="52"/>
      <c r="AS2312" s="52"/>
      <c r="AT2312" s="52"/>
      <c r="AU2312" s="52"/>
      <c r="AV2312" s="52"/>
      <c r="AW2312" s="52"/>
      <c r="AX2312" s="52"/>
      <c r="AY2312" s="96"/>
      <c r="AZ2312" s="52"/>
    </row>
    <row r="2313" spans="43:52">
      <c r="AQ2313" s="52"/>
      <c r="AR2313" s="52"/>
      <c r="AS2313" s="52"/>
      <c r="AT2313" s="52"/>
      <c r="AU2313" s="52"/>
      <c r="AV2313" s="52"/>
      <c r="AW2313" s="52"/>
      <c r="AX2313" s="52"/>
      <c r="AY2313" s="96"/>
      <c r="AZ2313" s="52"/>
    </row>
    <row r="2314" spans="43:52">
      <c r="AQ2314" s="52"/>
      <c r="AR2314" s="52"/>
      <c r="AS2314" s="52"/>
      <c r="AT2314" s="52"/>
      <c r="AU2314" s="52"/>
      <c r="AV2314" s="52"/>
      <c r="AW2314" s="52"/>
      <c r="AX2314" s="52"/>
      <c r="AY2314" s="96"/>
      <c r="AZ2314" s="52"/>
    </row>
    <row r="2315" spans="43:52">
      <c r="AQ2315" s="52"/>
      <c r="AR2315" s="52"/>
      <c r="AS2315" s="52"/>
      <c r="AT2315" s="52"/>
      <c r="AU2315" s="52"/>
      <c r="AV2315" s="52"/>
      <c r="AW2315" s="52"/>
      <c r="AX2315" s="52"/>
      <c r="AY2315" s="96"/>
      <c r="AZ2315" s="52"/>
    </row>
    <row r="2316" spans="43:52">
      <c r="AQ2316" s="52"/>
      <c r="AR2316" s="52"/>
      <c r="AS2316" s="52"/>
      <c r="AT2316" s="52"/>
      <c r="AU2316" s="52"/>
      <c r="AV2316" s="52"/>
      <c r="AW2316" s="52"/>
      <c r="AX2316" s="52"/>
      <c r="AY2316" s="96"/>
      <c r="AZ2316" s="52"/>
    </row>
    <row r="2317" spans="43:52">
      <c r="AQ2317" s="52"/>
      <c r="AR2317" s="52"/>
      <c r="AS2317" s="52"/>
      <c r="AT2317" s="52"/>
      <c r="AU2317" s="52"/>
      <c r="AV2317" s="52"/>
      <c r="AW2317" s="52"/>
      <c r="AX2317" s="52"/>
      <c r="AY2317" s="96"/>
      <c r="AZ2317" s="52"/>
    </row>
    <row r="2318" spans="43:52">
      <c r="AQ2318" s="52"/>
      <c r="AR2318" s="52"/>
      <c r="AS2318" s="52"/>
      <c r="AT2318" s="52"/>
      <c r="AU2318" s="52"/>
      <c r="AV2318" s="52"/>
      <c r="AW2318" s="52"/>
      <c r="AX2318" s="52"/>
      <c r="AY2318" s="96"/>
      <c r="AZ2318" s="52"/>
    </row>
    <row r="2319" spans="43:52">
      <c r="AQ2319" s="52"/>
      <c r="AR2319" s="52"/>
      <c r="AS2319" s="52"/>
      <c r="AT2319" s="52"/>
      <c r="AU2319" s="52"/>
      <c r="AV2319" s="52"/>
      <c r="AW2319" s="52"/>
      <c r="AX2319" s="52"/>
      <c r="AY2319" s="96"/>
      <c r="AZ2319" s="52"/>
    </row>
    <row r="2320" spans="43:52">
      <c r="AQ2320" s="52"/>
      <c r="AR2320" s="52"/>
      <c r="AS2320" s="52"/>
      <c r="AT2320" s="52"/>
      <c r="AU2320" s="52"/>
      <c r="AV2320" s="52"/>
      <c r="AW2320" s="52"/>
      <c r="AX2320" s="52"/>
      <c r="AY2320" s="96"/>
      <c r="AZ2320" s="52"/>
    </row>
    <row r="2321" spans="43:52">
      <c r="AQ2321" s="52"/>
      <c r="AR2321" s="52"/>
      <c r="AS2321" s="52"/>
      <c r="AT2321" s="52"/>
      <c r="AU2321" s="52"/>
      <c r="AV2321" s="52"/>
      <c r="AW2321" s="52"/>
      <c r="AX2321" s="52"/>
      <c r="AY2321" s="96"/>
      <c r="AZ2321" s="52"/>
    </row>
    <row r="2322" spans="43:52">
      <c r="AQ2322" s="52"/>
      <c r="AR2322" s="52"/>
      <c r="AS2322" s="52"/>
      <c r="AT2322" s="52"/>
      <c r="AU2322" s="52"/>
      <c r="AV2322" s="52"/>
      <c r="AW2322" s="52"/>
      <c r="AX2322" s="52"/>
      <c r="AY2322" s="96"/>
      <c r="AZ2322" s="52"/>
    </row>
    <row r="2323" spans="43:52">
      <c r="AQ2323" s="52"/>
      <c r="AR2323" s="52"/>
      <c r="AS2323" s="52"/>
      <c r="AT2323" s="52"/>
      <c r="AU2323" s="52"/>
      <c r="AV2323" s="52"/>
      <c r="AW2323" s="52"/>
      <c r="AX2323" s="52"/>
      <c r="AY2323" s="96"/>
      <c r="AZ2323" s="52"/>
    </row>
    <row r="2324" spans="43:52">
      <c r="AQ2324" s="52"/>
      <c r="AR2324" s="52"/>
      <c r="AS2324" s="52"/>
      <c r="AT2324" s="52"/>
      <c r="AU2324" s="52"/>
      <c r="AV2324" s="52"/>
      <c r="AW2324" s="52"/>
      <c r="AX2324" s="52"/>
      <c r="AY2324" s="96"/>
      <c r="AZ2324" s="52"/>
    </row>
    <row r="2325" spans="43:52">
      <c r="AQ2325" s="52"/>
      <c r="AR2325" s="52"/>
      <c r="AS2325" s="52"/>
      <c r="AT2325" s="52"/>
      <c r="AU2325" s="52"/>
      <c r="AV2325" s="52"/>
      <c r="AW2325" s="52"/>
      <c r="AX2325" s="52"/>
      <c r="AY2325" s="96"/>
      <c r="AZ2325" s="52"/>
    </row>
    <row r="2326" spans="43:52">
      <c r="AQ2326" s="52"/>
      <c r="AR2326" s="52"/>
      <c r="AS2326" s="52"/>
      <c r="AT2326" s="52"/>
      <c r="AU2326" s="52"/>
      <c r="AV2326" s="52"/>
      <c r="AW2326" s="52"/>
      <c r="AX2326" s="52"/>
      <c r="AY2326" s="96"/>
      <c r="AZ2326" s="52"/>
    </row>
    <row r="2327" spans="43:52">
      <c r="AQ2327" s="52"/>
      <c r="AR2327" s="52"/>
      <c r="AS2327" s="52"/>
      <c r="AT2327" s="52"/>
      <c r="AU2327" s="52"/>
      <c r="AV2327" s="52"/>
      <c r="AW2327" s="52"/>
      <c r="AX2327" s="52"/>
      <c r="AY2327" s="96"/>
      <c r="AZ2327" s="52"/>
    </row>
    <row r="2328" spans="43:52">
      <c r="AQ2328" s="52"/>
      <c r="AR2328" s="52"/>
      <c r="AS2328" s="52"/>
      <c r="AT2328" s="52"/>
      <c r="AU2328" s="52"/>
      <c r="AV2328" s="52"/>
      <c r="AW2328" s="52"/>
      <c r="AX2328" s="52"/>
      <c r="AY2328" s="96"/>
      <c r="AZ2328" s="52"/>
    </row>
    <row r="2329" spans="43:52">
      <c r="AQ2329" s="52"/>
      <c r="AR2329" s="52"/>
      <c r="AS2329" s="52"/>
      <c r="AT2329" s="52"/>
      <c r="AU2329" s="52"/>
      <c r="AV2329" s="52"/>
      <c r="AW2329" s="52"/>
      <c r="AX2329" s="52"/>
      <c r="AY2329" s="96"/>
      <c r="AZ2329" s="52"/>
    </row>
    <row r="2330" spans="43:52">
      <c r="AQ2330" s="52"/>
      <c r="AR2330" s="52"/>
      <c r="AS2330" s="52"/>
      <c r="AT2330" s="52"/>
      <c r="AU2330" s="52"/>
      <c r="AV2330" s="52"/>
      <c r="AW2330" s="52"/>
      <c r="AX2330" s="52"/>
      <c r="AY2330" s="96"/>
      <c r="AZ2330" s="52"/>
    </row>
    <row r="2331" spans="43:52">
      <c r="AQ2331" s="52"/>
      <c r="AR2331" s="52"/>
      <c r="AS2331" s="52"/>
      <c r="AT2331" s="52"/>
      <c r="AU2331" s="52"/>
      <c r="AV2331" s="52"/>
      <c r="AW2331" s="52"/>
      <c r="AX2331" s="52"/>
      <c r="AY2331" s="96"/>
      <c r="AZ2331" s="52"/>
    </row>
    <row r="2332" spans="43:52">
      <c r="AQ2332" s="52"/>
      <c r="AR2332" s="52"/>
      <c r="AS2332" s="52"/>
      <c r="AT2332" s="52"/>
      <c r="AU2332" s="52"/>
      <c r="AV2332" s="52"/>
      <c r="AW2332" s="52"/>
      <c r="AX2332" s="52"/>
      <c r="AY2332" s="96"/>
      <c r="AZ2332" s="52"/>
    </row>
    <row r="2333" spans="43:52">
      <c r="AQ2333" s="52"/>
      <c r="AR2333" s="52"/>
      <c r="AS2333" s="52"/>
      <c r="AT2333" s="52"/>
      <c r="AU2333" s="52"/>
      <c r="AV2333" s="52"/>
      <c r="AW2333" s="52"/>
      <c r="AX2333" s="52"/>
      <c r="AY2333" s="96"/>
      <c r="AZ2333" s="52"/>
    </row>
    <row r="2334" spans="43:52">
      <c r="AQ2334" s="52"/>
      <c r="AR2334" s="52"/>
      <c r="AS2334" s="52"/>
      <c r="AT2334" s="52"/>
      <c r="AU2334" s="52"/>
      <c r="AV2334" s="52"/>
      <c r="AW2334" s="52"/>
      <c r="AX2334" s="52"/>
      <c r="AY2334" s="96"/>
      <c r="AZ2334" s="52"/>
    </row>
    <row r="2335" spans="43:52">
      <c r="AQ2335" s="52"/>
      <c r="AR2335" s="52"/>
      <c r="AS2335" s="52"/>
      <c r="AT2335" s="52"/>
      <c r="AU2335" s="52"/>
      <c r="AV2335" s="52"/>
      <c r="AW2335" s="52"/>
      <c r="AX2335" s="52"/>
      <c r="AY2335" s="96"/>
      <c r="AZ2335" s="52"/>
    </row>
    <row r="2336" spans="43:52">
      <c r="AQ2336" s="52"/>
      <c r="AR2336" s="52"/>
      <c r="AS2336" s="52"/>
      <c r="AT2336" s="52"/>
      <c r="AU2336" s="52"/>
      <c r="AV2336" s="52"/>
      <c r="AW2336" s="52"/>
      <c r="AX2336" s="52"/>
      <c r="AY2336" s="96"/>
      <c r="AZ2336" s="52"/>
    </row>
    <row r="2337" spans="43:52">
      <c r="AQ2337" s="52"/>
      <c r="AR2337" s="52"/>
      <c r="AS2337" s="52"/>
      <c r="AT2337" s="52"/>
      <c r="AU2337" s="52"/>
      <c r="AV2337" s="52"/>
      <c r="AW2337" s="52"/>
      <c r="AX2337" s="52"/>
      <c r="AY2337" s="96"/>
      <c r="AZ2337" s="52"/>
    </row>
    <row r="2338" spans="43:52">
      <c r="AQ2338" s="52"/>
      <c r="AR2338" s="52"/>
      <c r="AS2338" s="52"/>
      <c r="AT2338" s="52"/>
      <c r="AU2338" s="52"/>
      <c r="AV2338" s="52"/>
      <c r="AW2338" s="52"/>
      <c r="AX2338" s="52"/>
      <c r="AY2338" s="96"/>
      <c r="AZ2338" s="52"/>
    </row>
    <row r="2339" spans="43:52">
      <c r="AQ2339" s="52"/>
      <c r="AR2339" s="52"/>
      <c r="AS2339" s="52"/>
      <c r="AT2339" s="52"/>
      <c r="AU2339" s="52"/>
      <c r="AV2339" s="52"/>
      <c r="AW2339" s="52"/>
      <c r="AX2339" s="52"/>
      <c r="AY2339" s="96"/>
      <c r="AZ2339" s="52"/>
    </row>
    <row r="2340" spans="43:52">
      <c r="AQ2340" s="52"/>
      <c r="AR2340" s="52"/>
      <c r="AS2340" s="52"/>
      <c r="AT2340" s="52"/>
      <c r="AU2340" s="52"/>
      <c r="AV2340" s="52"/>
      <c r="AW2340" s="52"/>
      <c r="AX2340" s="52"/>
      <c r="AY2340" s="96"/>
      <c r="AZ2340" s="52"/>
    </row>
    <row r="2341" spans="43:52">
      <c r="AQ2341" s="52"/>
      <c r="AR2341" s="52"/>
      <c r="AS2341" s="52"/>
      <c r="AT2341" s="52"/>
      <c r="AU2341" s="52"/>
      <c r="AV2341" s="52"/>
      <c r="AW2341" s="52"/>
      <c r="AX2341" s="52"/>
      <c r="AY2341" s="96"/>
      <c r="AZ2341" s="52"/>
    </row>
    <row r="2342" spans="43:52">
      <c r="AQ2342" s="52"/>
      <c r="AR2342" s="52"/>
      <c r="AS2342" s="52"/>
      <c r="AT2342" s="52"/>
      <c r="AU2342" s="52"/>
      <c r="AV2342" s="52"/>
      <c r="AW2342" s="52"/>
      <c r="AX2342" s="52"/>
      <c r="AY2342" s="96"/>
      <c r="AZ2342" s="52"/>
    </row>
    <row r="2343" spans="43:52">
      <c r="AQ2343" s="52"/>
      <c r="AR2343" s="52"/>
      <c r="AS2343" s="52"/>
      <c r="AT2343" s="52"/>
      <c r="AU2343" s="52"/>
      <c r="AV2343" s="52"/>
      <c r="AW2343" s="52"/>
      <c r="AX2343" s="52"/>
      <c r="AY2343" s="96"/>
      <c r="AZ2343" s="52"/>
    </row>
    <row r="2344" spans="43:52">
      <c r="AQ2344" s="52"/>
      <c r="AR2344" s="52"/>
      <c r="AS2344" s="52"/>
      <c r="AT2344" s="52"/>
      <c r="AU2344" s="52"/>
      <c r="AV2344" s="52"/>
      <c r="AW2344" s="52"/>
      <c r="AX2344" s="52"/>
      <c r="AY2344" s="96"/>
      <c r="AZ2344" s="52"/>
    </row>
    <row r="2345" spans="43:52">
      <c r="AQ2345" s="52"/>
      <c r="AR2345" s="52"/>
      <c r="AS2345" s="52"/>
      <c r="AT2345" s="52"/>
      <c r="AU2345" s="52"/>
      <c r="AV2345" s="52"/>
      <c r="AW2345" s="52"/>
      <c r="AX2345" s="52"/>
      <c r="AY2345" s="96"/>
      <c r="AZ2345" s="52"/>
    </row>
    <row r="2346" spans="43:52">
      <c r="AQ2346" s="52"/>
      <c r="AR2346" s="52"/>
      <c r="AS2346" s="52"/>
      <c r="AT2346" s="52"/>
      <c r="AU2346" s="52"/>
      <c r="AV2346" s="52"/>
      <c r="AW2346" s="52"/>
      <c r="AX2346" s="52"/>
      <c r="AY2346" s="96"/>
      <c r="AZ2346" s="52"/>
    </row>
    <row r="2347" spans="43:52">
      <c r="AQ2347" s="52"/>
      <c r="AR2347" s="52"/>
      <c r="AS2347" s="52"/>
      <c r="AT2347" s="52"/>
      <c r="AU2347" s="52"/>
      <c r="AV2347" s="52"/>
      <c r="AW2347" s="52"/>
      <c r="AX2347" s="52"/>
      <c r="AY2347" s="96"/>
      <c r="AZ2347" s="52"/>
    </row>
    <row r="2348" spans="43:52">
      <c r="AQ2348" s="52"/>
      <c r="AR2348" s="52"/>
      <c r="AS2348" s="52"/>
      <c r="AT2348" s="52"/>
      <c r="AU2348" s="52"/>
      <c r="AV2348" s="52"/>
      <c r="AW2348" s="52"/>
      <c r="AX2348" s="52"/>
      <c r="AY2348" s="96"/>
      <c r="AZ2348" s="52"/>
    </row>
    <row r="2349" spans="43:52">
      <c r="AQ2349" s="52"/>
      <c r="AR2349" s="52"/>
      <c r="AS2349" s="52"/>
      <c r="AT2349" s="52"/>
      <c r="AU2349" s="52"/>
      <c r="AV2349" s="52"/>
      <c r="AW2349" s="52"/>
      <c r="AX2349" s="52"/>
      <c r="AY2349" s="96"/>
      <c r="AZ2349" s="52"/>
    </row>
    <row r="2350" spans="43:52">
      <c r="AQ2350" s="52"/>
      <c r="AR2350" s="52"/>
      <c r="AS2350" s="52"/>
      <c r="AT2350" s="52"/>
      <c r="AU2350" s="52"/>
      <c r="AV2350" s="52"/>
      <c r="AW2350" s="52"/>
      <c r="AX2350" s="52"/>
      <c r="AY2350" s="96"/>
      <c r="AZ2350" s="52"/>
    </row>
    <row r="2351" spans="43:52">
      <c r="AQ2351" s="52"/>
      <c r="AR2351" s="52"/>
      <c r="AS2351" s="52"/>
      <c r="AT2351" s="52"/>
      <c r="AU2351" s="52"/>
      <c r="AV2351" s="52"/>
      <c r="AW2351" s="52"/>
      <c r="AX2351" s="52"/>
      <c r="AY2351" s="96"/>
      <c r="AZ2351" s="52"/>
    </row>
    <row r="2352" spans="43:52">
      <c r="AQ2352" s="52"/>
      <c r="AR2352" s="52"/>
      <c r="AS2352" s="52"/>
      <c r="AT2352" s="52"/>
      <c r="AU2352" s="52"/>
      <c r="AV2352" s="52"/>
      <c r="AW2352" s="52"/>
      <c r="AX2352" s="52"/>
      <c r="AY2352" s="96"/>
      <c r="AZ2352" s="52"/>
    </row>
    <row r="2353" spans="43:52">
      <c r="AQ2353" s="52"/>
      <c r="AR2353" s="52"/>
      <c r="AS2353" s="52"/>
      <c r="AT2353" s="52"/>
      <c r="AU2353" s="52"/>
      <c r="AV2353" s="52"/>
      <c r="AW2353" s="52"/>
      <c r="AX2353" s="52"/>
      <c r="AY2353" s="96"/>
      <c r="AZ2353" s="52"/>
    </row>
    <row r="2354" spans="43:52">
      <c r="AQ2354" s="52"/>
      <c r="AR2354" s="52"/>
      <c r="AS2354" s="52"/>
      <c r="AT2354" s="52"/>
      <c r="AU2354" s="52"/>
      <c r="AV2354" s="52"/>
      <c r="AW2354" s="52"/>
      <c r="AX2354" s="52"/>
      <c r="AY2354" s="96"/>
      <c r="AZ2354" s="52"/>
    </row>
    <row r="2355" spans="43:52">
      <c r="AQ2355" s="52"/>
      <c r="AR2355" s="52"/>
      <c r="AS2355" s="52"/>
      <c r="AT2355" s="52"/>
      <c r="AU2355" s="52"/>
      <c r="AV2355" s="52"/>
      <c r="AW2355" s="52"/>
      <c r="AX2355" s="52"/>
      <c r="AY2355" s="96"/>
      <c r="AZ2355" s="52"/>
    </row>
    <row r="2356" spans="43:52">
      <c r="AQ2356" s="52"/>
      <c r="AR2356" s="52"/>
      <c r="AS2356" s="52"/>
      <c r="AT2356" s="52"/>
      <c r="AU2356" s="52"/>
      <c r="AV2356" s="52"/>
      <c r="AW2356" s="52"/>
      <c r="AX2356" s="52"/>
      <c r="AY2356" s="96"/>
      <c r="AZ2356" s="52"/>
    </row>
    <row r="2357" spans="43:52">
      <c r="AQ2357" s="52"/>
      <c r="AR2357" s="52"/>
      <c r="AS2357" s="52"/>
      <c r="AT2357" s="52"/>
      <c r="AU2357" s="52"/>
      <c r="AV2357" s="52"/>
      <c r="AW2357" s="52"/>
      <c r="AX2357" s="52"/>
      <c r="AY2357" s="96"/>
      <c r="AZ2357" s="52"/>
    </row>
    <row r="2358" spans="43:52">
      <c r="AQ2358" s="52"/>
      <c r="AR2358" s="52"/>
      <c r="AS2358" s="52"/>
      <c r="AT2358" s="52"/>
      <c r="AU2358" s="52"/>
      <c r="AV2358" s="52"/>
      <c r="AW2358" s="52"/>
      <c r="AX2358" s="52"/>
      <c r="AY2358" s="96"/>
      <c r="AZ2358" s="52"/>
    </row>
    <row r="2359" spans="43:52">
      <c r="AQ2359" s="52"/>
      <c r="AR2359" s="52"/>
      <c r="AS2359" s="52"/>
      <c r="AT2359" s="52"/>
      <c r="AU2359" s="52"/>
      <c r="AV2359" s="52"/>
      <c r="AW2359" s="52"/>
      <c r="AX2359" s="52"/>
      <c r="AY2359" s="96"/>
      <c r="AZ2359" s="52"/>
    </row>
    <row r="2360" spans="43:52">
      <c r="AQ2360" s="52"/>
      <c r="AR2360" s="52"/>
      <c r="AS2360" s="52"/>
      <c r="AT2360" s="52"/>
      <c r="AU2360" s="52"/>
      <c r="AV2360" s="52"/>
      <c r="AW2360" s="52"/>
      <c r="AX2360" s="52"/>
      <c r="AY2360" s="96"/>
      <c r="AZ2360" s="52"/>
    </row>
    <row r="2361" spans="43:52">
      <c r="AQ2361" s="52"/>
      <c r="AR2361" s="52"/>
      <c r="AS2361" s="52"/>
      <c r="AT2361" s="52"/>
      <c r="AU2361" s="52"/>
      <c r="AV2361" s="52"/>
      <c r="AW2361" s="52"/>
      <c r="AX2361" s="52"/>
      <c r="AY2361" s="96"/>
      <c r="AZ2361" s="52"/>
    </row>
    <row r="2362" spans="43:52">
      <c r="AQ2362" s="52"/>
      <c r="AR2362" s="52"/>
      <c r="AS2362" s="52"/>
      <c r="AT2362" s="52"/>
      <c r="AU2362" s="52"/>
      <c r="AV2362" s="52"/>
      <c r="AW2362" s="52"/>
      <c r="AX2362" s="52"/>
      <c r="AY2362" s="96"/>
      <c r="AZ2362" s="52"/>
    </row>
    <row r="2363" spans="43:52">
      <c r="AQ2363" s="52"/>
      <c r="AR2363" s="52"/>
      <c r="AS2363" s="52"/>
      <c r="AT2363" s="52"/>
      <c r="AU2363" s="52"/>
      <c r="AV2363" s="52"/>
      <c r="AW2363" s="52"/>
      <c r="AX2363" s="52"/>
      <c r="AY2363" s="96"/>
      <c r="AZ2363" s="52"/>
    </row>
    <row r="2364" spans="43:52">
      <c r="AQ2364" s="52"/>
      <c r="AR2364" s="52"/>
      <c r="AS2364" s="52"/>
      <c r="AT2364" s="52"/>
      <c r="AU2364" s="52"/>
      <c r="AV2364" s="52"/>
      <c r="AW2364" s="52"/>
      <c r="AX2364" s="52"/>
      <c r="AY2364" s="96"/>
      <c r="AZ2364" s="52"/>
    </row>
    <row r="2365" spans="43:52">
      <c r="AQ2365" s="52"/>
      <c r="AR2365" s="52"/>
      <c r="AS2365" s="52"/>
      <c r="AT2365" s="52"/>
      <c r="AU2365" s="52"/>
      <c r="AV2365" s="52"/>
      <c r="AW2365" s="52"/>
      <c r="AX2365" s="52"/>
      <c r="AY2365" s="96"/>
      <c r="AZ2365" s="52"/>
    </row>
    <row r="2366" spans="43:52">
      <c r="AQ2366" s="52"/>
      <c r="AR2366" s="52"/>
      <c r="AS2366" s="52"/>
      <c r="AT2366" s="52"/>
      <c r="AU2366" s="52"/>
      <c r="AV2366" s="52"/>
      <c r="AW2366" s="52"/>
      <c r="AX2366" s="52"/>
      <c r="AY2366" s="96"/>
      <c r="AZ2366" s="52"/>
    </row>
    <row r="2367" spans="43:52">
      <c r="AQ2367" s="52"/>
      <c r="AR2367" s="52"/>
      <c r="AS2367" s="52"/>
      <c r="AT2367" s="52"/>
      <c r="AU2367" s="52"/>
      <c r="AV2367" s="52"/>
      <c r="AW2367" s="52"/>
      <c r="AX2367" s="52"/>
      <c r="AY2367" s="96"/>
      <c r="AZ2367" s="52"/>
    </row>
    <row r="2368" spans="43:52">
      <c r="AQ2368" s="52"/>
      <c r="AR2368" s="52"/>
      <c r="AS2368" s="52"/>
      <c r="AT2368" s="52"/>
      <c r="AU2368" s="52"/>
      <c r="AV2368" s="52"/>
      <c r="AW2368" s="52"/>
      <c r="AX2368" s="52"/>
      <c r="AY2368" s="96"/>
      <c r="AZ2368" s="52"/>
    </row>
    <row r="2369" spans="43:52">
      <c r="AQ2369" s="52"/>
      <c r="AR2369" s="52"/>
      <c r="AS2369" s="52"/>
      <c r="AT2369" s="52"/>
      <c r="AU2369" s="52"/>
      <c r="AV2369" s="52"/>
      <c r="AW2369" s="52"/>
      <c r="AX2369" s="52"/>
      <c r="AY2369" s="96"/>
      <c r="AZ2369" s="52"/>
    </row>
    <row r="2370" spans="43:52">
      <c r="AQ2370" s="52"/>
      <c r="AR2370" s="52"/>
      <c r="AS2370" s="52"/>
      <c r="AT2370" s="52"/>
      <c r="AU2370" s="52"/>
      <c r="AV2370" s="52"/>
      <c r="AW2370" s="52"/>
      <c r="AX2370" s="52"/>
      <c r="AY2370" s="96"/>
      <c r="AZ2370" s="52"/>
    </row>
    <row r="2371" spans="43:52">
      <c r="AQ2371" s="52"/>
      <c r="AR2371" s="52"/>
      <c r="AS2371" s="52"/>
      <c r="AT2371" s="52"/>
      <c r="AU2371" s="52"/>
      <c r="AV2371" s="52"/>
      <c r="AW2371" s="52"/>
      <c r="AX2371" s="52"/>
      <c r="AY2371" s="96"/>
      <c r="AZ2371" s="52"/>
    </row>
    <row r="2372" spans="43:52">
      <c r="AQ2372" s="52"/>
      <c r="AR2372" s="52"/>
      <c r="AS2372" s="52"/>
      <c r="AT2372" s="52"/>
      <c r="AU2372" s="52"/>
      <c r="AV2372" s="52"/>
      <c r="AW2372" s="52"/>
      <c r="AX2372" s="52"/>
      <c r="AY2372" s="96"/>
      <c r="AZ2372" s="52"/>
    </row>
    <row r="2373" spans="43:52">
      <c r="AQ2373" s="52"/>
      <c r="AR2373" s="52"/>
      <c r="AS2373" s="52"/>
      <c r="AT2373" s="52"/>
      <c r="AU2373" s="52"/>
      <c r="AV2373" s="52"/>
      <c r="AW2373" s="52"/>
      <c r="AX2373" s="52"/>
      <c r="AY2373" s="96"/>
      <c r="AZ2373" s="52"/>
    </row>
    <row r="2374" spans="43:52">
      <c r="AQ2374" s="52"/>
      <c r="AR2374" s="52"/>
      <c r="AS2374" s="52"/>
      <c r="AT2374" s="52"/>
      <c r="AU2374" s="52"/>
      <c r="AV2374" s="52"/>
      <c r="AW2374" s="52"/>
      <c r="AX2374" s="52"/>
      <c r="AY2374" s="96"/>
      <c r="AZ2374" s="52"/>
    </row>
    <row r="2375" spans="43:52">
      <c r="AQ2375" s="52"/>
      <c r="AR2375" s="52"/>
      <c r="AS2375" s="52"/>
      <c r="AT2375" s="52"/>
      <c r="AU2375" s="52"/>
      <c r="AV2375" s="52"/>
      <c r="AW2375" s="52"/>
      <c r="AX2375" s="52"/>
      <c r="AY2375" s="96"/>
      <c r="AZ2375" s="52"/>
    </row>
    <row r="2376" spans="43:52">
      <c r="AQ2376" s="52"/>
      <c r="AR2376" s="52"/>
      <c r="AS2376" s="52"/>
      <c r="AT2376" s="52"/>
      <c r="AU2376" s="52"/>
      <c r="AV2376" s="52"/>
      <c r="AW2376" s="52"/>
      <c r="AX2376" s="52"/>
      <c r="AY2376" s="96"/>
      <c r="AZ2376" s="52"/>
    </row>
    <row r="2377" spans="43:52">
      <c r="AQ2377" s="52"/>
      <c r="AR2377" s="52"/>
      <c r="AS2377" s="52"/>
      <c r="AT2377" s="52"/>
      <c r="AU2377" s="52"/>
      <c r="AV2377" s="52"/>
      <c r="AW2377" s="52"/>
      <c r="AX2377" s="52"/>
      <c r="AY2377" s="96"/>
      <c r="AZ2377" s="52"/>
    </row>
    <row r="2378" spans="43:52">
      <c r="AQ2378" s="52"/>
      <c r="AR2378" s="52"/>
      <c r="AS2378" s="52"/>
      <c r="AT2378" s="52"/>
      <c r="AU2378" s="52"/>
      <c r="AV2378" s="52"/>
      <c r="AW2378" s="52"/>
      <c r="AX2378" s="52"/>
      <c r="AY2378" s="96"/>
      <c r="AZ2378" s="52"/>
    </row>
    <row r="2379" spans="43:52">
      <c r="AQ2379" s="52"/>
      <c r="AR2379" s="52"/>
      <c r="AS2379" s="52"/>
      <c r="AT2379" s="52"/>
      <c r="AU2379" s="52"/>
      <c r="AV2379" s="52"/>
      <c r="AW2379" s="52"/>
      <c r="AX2379" s="52"/>
      <c r="AY2379" s="96"/>
      <c r="AZ2379" s="52"/>
    </row>
    <row r="2380" spans="43:52">
      <c r="AQ2380" s="52"/>
      <c r="AR2380" s="52"/>
      <c r="AS2380" s="52"/>
      <c r="AT2380" s="52"/>
      <c r="AU2380" s="52"/>
      <c r="AV2380" s="52"/>
      <c r="AW2380" s="52"/>
      <c r="AX2380" s="52"/>
      <c r="AY2380" s="96"/>
      <c r="AZ2380" s="52"/>
    </row>
    <row r="2381" spans="43:52">
      <c r="AQ2381" s="52"/>
      <c r="AR2381" s="52"/>
      <c r="AS2381" s="52"/>
      <c r="AT2381" s="52"/>
      <c r="AU2381" s="52"/>
      <c r="AV2381" s="52"/>
      <c r="AW2381" s="52"/>
      <c r="AX2381" s="52"/>
      <c r="AY2381" s="96"/>
      <c r="AZ2381" s="52"/>
    </row>
    <row r="2382" spans="43:52">
      <c r="AQ2382" s="52"/>
      <c r="AR2382" s="52"/>
      <c r="AS2382" s="52"/>
      <c r="AT2382" s="52"/>
      <c r="AU2382" s="52"/>
      <c r="AV2382" s="52"/>
      <c r="AW2382" s="52"/>
      <c r="AX2382" s="52"/>
      <c r="AY2382" s="96"/>
      <c r="AZ2382" s="52"/>
    </row>
    <row r="2383" spans="43:52">
      <c r="AQ2383" s="52"/>
      <c r="AR2383" s="52"/>
      <c r="AS2383" s="52"/>
      <c r="AT2383" s="52"/>
      <c r="AU2383" s="52"/>
      <c r="AV2383" s="52"/>
      <c r="AW2383" s="52"/>
      <c r="AX2383" s="52"/>
      <c r="AY2383" s="96"/>
      <c r="AZ2383" s="52"/>
    </row>
    <row r="2384" spans="43:52">
      <c r="AQ2384" s="52"/>
      <c r="AR2384" s="52"/>
      <c r="AS2384" s="52"/>
      <c r="AT2384" s="52"/>
      <c r="AU2384" s="52"/>
      <c r="AV2384" s="52"/>
      <c r="AW2384" s="52"/>
      <c r="AX2384" s="52"/>
      <c r="AY2384" s="96"/>
      <c r="AZ2384" s="52"/>
    </row>
    <row r="2385" spans="43:52">
      <c r="AQ2385" s="52"/>
      <c r="AR2385" s="52"/>
      <c r="AS2385" s="52"/>
      <c r="AT2385" s="52"/>
      <c r="AU2385" s="52"/>
      <c r="AV2385" s="52"/>
      <c r="AW2385" s="52"/>
      <c r="AX2385" s="52"/>
      <c r="AY2385" s="96"/>
      <c r="AZ2385" s="52"/>
    </row>
    <row r="2386" spans="43:52">
      <c r="AQ2386" s="52"/>
      <c r="AR2386" s="52"/>
      <c r="AS2386" s="52"/>
      <c r="AT2386" s="52"/>
      <c r="AU2386" s="52"/>
      <c r="AV2386" s="52"/>
      <c r="AW2386" s="52"/>
      <c r="AX2386" s="52"/>
      <c r="AY2386" s="96"/>
      <c r="AZ2386" s="52"/>
    </row>
    <row r="2387" spans="43:52">
      <c r="AQ2387" s="52"/>
      <c r="AR2387" s="52"/>
      <c r="AS2387" s="52"/>
      <c r="AT2387" s="52"/>
      <c r="AU2387" s="52"/>
      <c r="AV2387" s="52"/>
      <c r="AW2387" s="52"/>
      <c r="AX2387" s="52"/>
      <c r="AY2387" s="96"/>
      <c r="AZ2387" s="52"/>
    </row>
    <row r="2388" spans="43:52">
      <c r="AQ2388" s="52"/>
      <c r="AR2388" s="52"/>
      <c r="AS2388" s="52"/>
      <c r="AT2388" s="52"/>
      <c r="AU2388" s="52"/>
      <c r="AV2388" s="52"/>
      <c r="AW2388" s="52"/>
      <c r="AX2388" s="52"/>
      <c r="AY2388" s="96"/>
      <c r="AZ2388" s="52"/>
    </row>
    <row r="2389" spans="43:52">
      <c r="AQ2389" s="52"/>
      <c r="AR2389" s="52"/>
      <c r="AS2389" s="52"/>
      <c r="AT2389" s="52"/>
      <c r="AU2389" s="52"/>
      <c r="AV2389" s="52"/>
      <c r="AW2389" s="52"/>
      <c r="AX2389" s="52"/>
      <c r="AY2389" s="96"/>
      <c r="AZ2389" s="52"/>
    </row>
    <row r="2390" spans="43:52">
      <c r="AQ2390" s="52"/>
      <c r="AR2390" s="52"/>
      <c r="AS2390" s="52"/>
      <c r="AT2390" s="52"/>
      <c r="AU2390" s="52"/>
      <c r="AV2390" s="52"/>
      <c r="AW2390" s="52"/>
      <c r="AX2390" s="52"/>
      <c r="AY2390" s="96"/>
      <c r="AZ2390" s="52"/>
    </row>
    <row r="2391" spans="43:52">
      <c r="AQ2391" s="52"/>
      <c r="AR2391" s="52"/>
      <c r="AS2391" s="52"/>
      <c r="AT2391" s="52"/>
      <c r="AU2391" s="52"/>
      <c r="AV2391" s="52"/>
      <c r="AW2391" s="52"/>
      <c r="AX2391" s="52"/>
      <c r="AY2391" s="96"/>
      <c r="AZ2391" s="52"/>
    </row>
    <row r="2392" spans="43:52">
      <c r="AQ2392" s="52"/>
      <c r="AR2392" s="52"/>
      <c r="AS2392" s="52"/>
      <c r="AT2392" s="52"/>
      <c r="AU2392" s="52"/>
      <c r="AV2392" s="52"/>
      <c r="AW2392" s="52"/>
      <c r="AX2392" s="52"/>
      <c r="AY2392" s="96"/>
      <c r="AZ2392" s="52"/>
    </row>
    <row r="2393" spans="43:52">
      <c r="AQ2393" s="52"/>
      <c r="AR2393" s="52"/>
      <c r="AS2393" s="52"/>
      <c r="AT2393" s="52"/>
      <c r="AU2393" s="52"/>
      <c r="AV2393" s="52"/>
      <c r="AW2393" s="52"/>
      <c r="AX2393" s="52"/>
      <c r="AY2393" s="96"/>
      <c r="AZ2393" s="52"/>
    </row>
    <row r="2394" spans="43:52">
      <c r="AQ2394" s="52"/>
      <c r="AR2394" s="52"/>
      <c r="AS2394" s="52"/>
      <c r="AT2394" s="52"/>
      <c r="AU2394" s="52"/>
      <c r="AV2394" s="52"/>
      <c r="AW2394" s="52"/>
      <c r="AX2394" s="52"/>
      <c r="AY2394" s="96"/>
      <c r="AZ2394" s="52"/>
    </row>
    <row r="2395" spans="43:52">
      <c r="AQ2395" s="52"/>
      <c r="AR2395" s="52"/>
      <c r="AS2395" s="52"/>
      <c r="AT2395" s="52"/>
      <c r="AU2395" s="52"/>
      <c r="AV2395" s="52"/>
      <c r="AW2395" s="52"/>
      <c r="AX2395" s="52"/>
      <c r="AY2395" s="96"/>
      <c r="AZ2395" s="52"/>
    </row>
    <row r="2396" spans="43:52">
      <c r="AQ2396" s="52"/>
      <c r="AR2396" s="52"/>
      <c r="AS2396" s="52"/>
      <c r="AT2396" s="52"/>
      <c r="AU2396" s="52"/>
      <c r="AV2396" s="52"/>
      <c r="AW2396" s="52"/>
      <c r="AX2396" s="52"/>
      <c r="AY2396" s="96"/>
      <c r="AZ2396" s="52"/>
    </row>
    <row r="2397" spans="43:52">
      <c r="AQ2397" s="52"/>
      <c r="AR2397" s="52"/>
      <c r="AS2397" s="52"/>
      <c r="AT2397" s="52"/>
      <c r="AU2397" s="52"/>
      <c r="AV2397" s="52"/>
      <c r="AW2397" s="52"/>
      <c r="AX2397" s="52"/>
      <c r="AY2397" s="96"/>
      <c r="AZ2397" s="52"/>
    </row>
    <row r="2398" spans="43:52">
      <c r="AQ2398" s="52"/>
      <c r="AR2398" s="52"/>
      <c r="AS2398" s="52"/>
      <c r="AT2398" s="52"/>
      <c r="AU2398" s="52"/>
      <c r="AV2398" s="52"/>
      <c r="AW2398" s="52"/>
      <c r="AX2398" s="52"/>
      <c r="AY2398" s="96"/>
      <c r="AZ2398" s="52"/>
    </row>
    <row r="2399" spans="43:52">
      <c r="AQ2399" s="52"/>
      <c r="AR2399" s="52"/>
      <c r="AS2399" s="52"/>
      <c r="AT2399" s="52"/>
      <c r="AU2399" s="52"/>
      <c r="AV2399" s="52"/>
      <c r="AW2399" s="52"/>
      <c r="AX2399" s="52"/>
      <c r="AY2399" s="96"/>
      <c r="AZ2399" s="52"/>
    </row>
    <row r="2400" spans="43:52">
      <c r="AQ2400" s="52"/>
      <c r="AR2400" s="52"/>
      <c r="AS2400" s="52"/>
      <c r="AT2400" s="52"/>
      <c r="AU2400" s="52"/>
      <c r="AV2400" s="52"/>
      <c r="AW2400" s="52"/>
      <c r="AX2400" s="52"/>
      <c r="AY2400" s="96"/>
      <c r="AZ2400" s="52"/>
    </row>
    <row r="2401" spans="43:52">
      <c r="AQ2401" s="52"/>
      <c r="AR2401" s="52"/>
      <c r="AS2401" s="52"/>
      <c r="AT2401" s="52"/>
      <c r="AU2401" s="52"/>
      <c r="AV2401" s="52"/>
      <c r="AW2401" s="52"/>
      <c r="AX2401" s="52"/>
      <c r="AY2401" s="96"/>
      <c r="AZ2401" s="52"/>
    </row>
    <row r="2402" spans="43:52">
      <c r="AQ2402" s="52"/>
      <c r="AR2402" s="52"/>
      <c r="AS2402" s="52"/>
      <c r="AT2402" s="52"/>
      <c r="AU2402" s="52"/>
      <c r="AV2402" s="52"/>
      <c r="AW2402" s="52"/>
      <c r="AX2402" s="52"/>
      <c r="AY2402" s="96"/>
      <c r="AZ2402" s="52"/>
    </row>
    <row r="2403" spans="43:52">
      <c r="AQ2403" s="52"/>
      <c r="AR2403" s="52"/>
      <c r="AS2403" s="52"/>
      <c r="AT2403" s="52"/>
      <c r="AU2403" s="52"/>
      <c r="AV2403" s="52"/>
      <c r="AW2403" s="52"/>
      <c r="AX2403" s="52"/>
      <c r="AY2403" s="96"/>
      <c r="AZ2403" s="52"/>
    </row>
    <row r="2404" spans="43:52">
      <c r="AQ2404" s="52"/>
      <c r="AR2404" s="52"/>
      <c r="AS2404" s="52"/>
      <c r="AT2404" s="52"/>
      <c r="AU2404" s="52"/>
      <c r="AV2404" s="52"/>
      <c r="AW2404" s="52"/>
      <c r="AX2404" s="52"/>
      <c r="AY2404" s="96"/>
      <c r="AZ2404" s="52"/>
    </row>
    <row r="2405" spans="43:52">
      <c r="AQ2405" s="52"/>
      <c r="AR2405" s="52"/>
      <c r="AS2405" s="52"/>
      <c r="AT2405" s="52"/>
      <c r="AU2405" s="52"/>
      <c r="AV2405" s="52"/>
      <c r="AW2405" s="52"/>
      <c r="AX2405" s="52"/>
      <c r="AY2405" s="96"/>
      <c r="AZ2405" s="52"/>
    </row>
    <row r="2406" spans="43:52">
      <c r="AQ2406" s="52"/>
      <c r="AR2406" s="52"/>
      <c r="AS2406" s="52"/>
      <c r="AT2406" s="52"/>
      <c r="AU2406" s="52"/>
      <c r="AV2406" s="52"/>
      <c r="AW2406" s="52"/>
      <c r="AX2406" s="52"/>
      <c r="AY2406" s="96"/>
      <c r="AZ2406" s="52"/>
    </row>
    <row r="2407" spans="43:52">
      <c r="AQ2407" s="52"/>
      <c r="AR2407" s="52"/>
      <c r="AS2407" s="52"/>
      <c r="AT2407" s="52"/>
      <c r="AU2407" s="52"/>
      <c r="AV2407" s="52"/>
      <c r="AW2407" s="52"/>
      <c r="AX2407" s="52"/>
      <c r="AY2407" s="96"/>
      <c r="AZ2407" s="52"/>
    </row>
    <row r="2408" spans="43:52">
      <c r="AQ2408" s="52"/>
      <c r="AR2408" s="52"/>
      <c r="AS2408" s="52"/>
      <c r="AT2408" s="52"/>
      <c r="AU2408" s="52"/>
      <c r="AV2408" s="52"/>
      <c r="AW2408" s="52"/>
      <c r="AX2408" s="52"/>
      <c r="AY2408" s="96"/>
      <c r="AZ2408" s="52"/>
    </row>
    <row r="2409" spans="43:52">
      <c r="AQ2409" s="52"/>
      <c r="AR2409" s="52"/>
      <c r="AS2409" s="52"/>
      <c r="AT2409" s="52"/>
      <c r="AU2409" s="52"/>
      <c r="AV2409" s="52"/>
      <c r="AW2409" s="52"/>
      <c r="AX2409" s="52"/>
      <c r="AY2409" s="96"/>
      <c r="AZ2409" s="52"/>
    </row>
    <row r="2410" spans="43:52">
      <c r="AQ2410" s="52"/>
      <c r="AR2410" s="52"/>
      <c r="AS2410" s="52"/>
      <c r="AT2410" s="52"/>
      <c r="AU2410" s="52"/>
      <c r="AV2410" s="52"/>
      <c r="AW2410" s="52"/>
      <c r="AX2410" s="52"/>
      <c r="AY2410" s="96"/>
      <c r="AZ2410" s="52"/>
    </row>
    <row r="2411" spans="43:52">
      <c r="AQ2411" s="52"/>
      <c r="AR2411" s="52"/>
      <c r="AS2411" s="52"/>
      <c r="AT2411" s="52"/>
      <c r="AU2411" s="52"/>
      <c r="AV2411" s="52"/>
      <c r="AW2411" s="52"/>
      <c r="AX2411" s="52"/>
      <c r="AY2411" s="96"/>
      <c r="AZ2411" s="52"/>
    </row>
    <row r="2412" spans="43:52">
      <c r="AQ2412" s="52"/>
      <c r="AR2412" s="52"/>
      <c r="AS2412" s="52"/>
      <c r="AT2412" s="52"/>
      <c r="AU2412" s="52"/>
      <c r="AV2412" s="52"/>
      <c r="AW2412" s="52"/>
      <c r="AX2412" s="52"/>
      <c r="AY2412" s="96"/>
      <c r="AZ2412" s="52"/>
    </row>
    <row r="2413" spans="43:52">
      <c r="AQ2413" s="52"/>
      <c r="AR2413" s="52"/>
      <c r="AS2413" s="52"/>
      <c r="AT2413" s="52"/>
      <c r="AU2413" s="52"/>
      <c r="AV2413" s="52"/>
      <c r="AW2413" s="52"/>
      <c r="AX2413" s="52"/>
      <c r="AY2413" s="96"/>
      <c r="AZ2413" s="52"/>
    </row>
    <row r="2414" spans="43:52">
      <c r="AQ2414" s="52"/>
      <c r="AR2414" s="52"/>
      <c r="AS2414" s="52"/>
      <c r="AT2414" s="52"/>
      <c r="AU2414" s="52"/>
      <c r="AV2414" s="52"/>
      <c r="AW2414" s="52"/>
      <c r="AX2414" s="52"/>
      <c r="AY2414" s="96"/>
      <c r="AZ2414" s="52"/>
    </row>
    <row r="2415" spans="43:52">
      <c r="AQ2415" s="52"/>
      <c r="AR2415" s="52"/>
      <c r="AS2415" s="52"/>
      <c r="AT2415" s="52"/>
      <c r="AU2415" s="52"/>
      <c r="AV2415" s="52"/>
      <c r="AW2415" s="52"/>
      <c r="AX2415" s="52"/>
      <c r="AY2415" s="96"/>
      <c r="AZ2415" s="52"/>
    </row>
    <row r="2416" spans="43:52">
      <c r="AQ2416" s="52"/>
      <c r="AR2416" s="52"/>
      <c r="AS2416" s="52"/>
      <c r="AT2416" s="52"/>
      <c r="AU2416" s="52"/>
      <c r="AV2416" s="52"/>
      <c r="AW2416" s="52"/>
      <c r="AX2416" s="52"/>
      <c r="AY2416" s="96"/>
      <c r="AZ2416" s="52"/>
    </row>
    <row r="2417" spans="43:52">
      <c r="AQ2417" s="52"/>
      <c r="AR2417" s="52"/>
      <c r="AS2417" s="52"/>
      <c r="AT2417" s="52"/>
      <c r="AU2417" s="52"/>
      <c r="AV2417" s="52"/>
      <c r="AW2417" s="52"/>
      <c r="AX2417" s="52"/>
      <c r="AY2417" s="96"/>
      <c r="AZ2417" s="52"/>
    </row>
    <row r="2418" spans="43:52">
      <c r="AQ2418" s="52"/>
      <c r="AR2418" s="52"/>
      <c r="AS2418" s="52"/>
      <c r="AT2418" s="52"/>
      <c r="AU2418" s="52"/>
      <c r="AV2418" s="52"/>
      <c r="AW2418" s="52"/>
      <c r="AX2418" s="52"/>
      <c r="AY2418" s="96"/>
      <c r="AZ2418" s="52"/>
    </row>
    <row r="2419" spans="43:52">
      <c r="AQ2419" s="52"/>
      <c r="AR2419" s="52"/>
      <c r="AS2419" s="52"/>
      <c r="AT2419" s="52"/>
      <c r="AU2419" s="52"/>
      <c r="AV2419" s="52"/>
      <c r="AW2419" s="52"/>
      <c r="AX2419" s="52"/>
      <c r="AY2419" s="96"/>
      <c r="AZ2419" s="52"/>
    </row>
    <row r="2420" spans="43:52">
      <c r="AQ2420" s="52"/>
      <c r="AR2420" s="52"/>
      <c r="AS2420" s="52"/>
      <c r="AT2420" s="52"/>
      <c r="AU2420" s="52"/>
      <c r="AV2420" s="52"/>
      <c r="AW2420" s="52"/>
      <c r="AX2420" s="52"/>
      <c r="AY2420" s="96"/>
      <c r="AZ2420" s="52"/>
    </row>
    <row r="2421" spans="43:52">
      <c r="AQ2421" s="52"/>
      <c r="AR2421" s="52"/>
      <c r="AS2421" s="52"/>
      <c r="AT2421" s="52"/>
      <c r="AU2421" s="52"/>
      <c r="AV2421" s="52"/>
      <c r="AW2421" s="52"/>
      <c r="AX2421" s="52"/>
      <c r="AY2421" s="96"/>
      <c r="AZ2421" s="52"/>
    </row>
    <row r="2422" spans="43:52">
      <c r="AQ2422" s="52"/>
      <c r="AR2422" s="52"/>
      <c r="AS2422" s="52"/>
      <c r="AT2422" s="52"/>
      <c r="AU2422" s="52"/>
      <c r="AV2422" s="52"/>
      <c r="AW2422" s="52"/>
      <c r="AX2422" s="52"/>
      <c r="AY2422" s="96"/>
      <c r="AZ2422" s="52"/>
    </row>
    <row r="2423" spans="43:52">
      <c r="AQ2423" s="52"/>
      <c r="AR2423" s="52"/>
      <c r="AS2423" s="52"/>
      <c r="AT2423" s="52"/>
      <c r="AU2423" s="52"/>
      <c r="AV2423" s="52"/>
      <c r="AW2423" s="52"/>
      <c r="AX2423" s="52"/>
      <c r="AY2423" s="96"/>
      <c r="AZ2423" s="52"/>
    </row>
    <row r="2424" spans="43:52">
      <c r="AQ2424" s="52"/>
      <c r="AR2424" s="52"/>
      <c r="AS2424" s="52"/>
      <c r="AT2424" s="52"/>
      <c r="AU2424" s="52"/>
      <c r="AV2424" s="52"/>
      <c r="AW2424" s="52"/>
      <c r="AX2424" s="52"/>
      <c r="AY2424" s="96"/>
      <c r="AZ2424" s="52"/>
    </row>
    <row r="2425" spans="43:52">
      <c r="AQ2425" s="52"/>
      <c r="AR2425" s="52"/>
      <c r="AS2425" s="52"/>
      <c r="AT2425" s="52"/>
      <c r="AU2425" s="52"/>
      <c r="AV2425" s="52"/>
      <c r="AW2425" s="52"/>
      <c r="AX2425" s="52"/>
      <c r="AY2425" s="96"/>
      <c r="AZ2425" s="52"/>
    </row>
    <row r="2426" spans="43:52">
      <c r="AQ2426" s="52"/>
      <c r="AR2426" s="52"/>
      <c r="AS2426" s="52"/>
      <c r="AT2426" s="52"/>
      <c r="AU2426" s="52"/>
      <c r="AV2426" s="52"/>
      <c r="AW2426" s="52"/>
      <c r="AX2426" s="52"/>
      <c r="AY2426" s="96"/>
      <c r="AZ2426" s="52"/>
    </row>
    <row r="2427" spans="43:52">
      <c r="AQ2427" s="52"/>
      <c r="AR2427" s="52"/>
      <c r="AS2427" s="52"/>
      <c r="AT2427" s="52"/>
      <c r="AU2427" s="52"/>
      <c r="AV2427" s="52"/>
      <c r="AW2427" s="52"/>
      <c r="AX2427" s="52"/>
      <c r="AY2427" s="96"/>
      <c r="AZ2427" s="52"/>
    </row>
    <row r="2428" spans="43:52">
      <c r="AQ2428" s="52"/>
      <c r="AR2428" s="52"/>
      <c r="AS2428" s="52"/>
      <c r="AT2428" s="52"/>
      <c r="AU2428" s="52"/>
      <c r="AV2428" s="52"/>
      <c r="AW2428" s="52"/>
      <c r="AX2428" s="52"/>
      <c r="AY2428" s="96"/>
      <c r="AZ2428" s="52"/>
    </row>
    <row r="2429" spans="43:52">
      <c r="AQ2429" s="52"/>
      <c r="AR2429" s="52"/>
      <c r="AS2429" s="52"/>
      <c r="AT2429" s="52"/>
      <c r="AU2429" s="52"/>
      <c r="AV2429" s="52"/>
      <c r="AW2429" s="52"/>
      <c r="AX2429" s="52"/>
      <c r="AY2429" s="96"/>
      <c r="AZ2429" s="52"/>
    </row>
    <row r="2430" spans="43:52">
      <c r="AQ2430" s="52"/>
      <c r="AR2430" s="52"/>
      <c r="AS2430" s="52"/>
      <c r="AT2430" s="52"/>
      <c r="AU2430" s="52"/>
      <c r="AV2430" s="52"/>
      <c r="AW2430" s="52"/>
      <c r="AX2430" s="52"/>
      <c r="AY2430" s="96"/>
      <c r="AZ2430" s="52"/>
    </row>
    <row r="2431" spans="43:52">
      <c r="AQ2431" s="52"/>
      <c r="AR2431" s="52"/>
      <c r="AS2431" s="52"/>
      <c r="AT2431" s="52"/>
      <c r="AU2431" s="52"/>
      <c r="AV2431" s="52"/>
      <c r="AW2431" s="52"/>
      <c r="AX2431" s="52"/>
      <c r="AY2431" s="96"/>
      <c r="AZ2431" s="52"/>
    </row>
    <row r="2432" spans="43:52">
      <c r="AQ2432" s="52"/>
      <c r="AR2432" s="52"/>
      <c r="AS2432" s="52"/>
      <c r="AT2432" s="52"/>
      <c r="AU2432" s="52"/>
      <c r="AV2432" s="52"/>
      <c r="AW2432" s="52"/>
      <c r="AX2432" s="52"/>
      <c r="AY2432" s="96"/>
      <c r="AZ2432" s="52"/>
    </row>
    <row r="2433" spans="43:52">
      <c r="AQ2433" s="52"/>
      <c r="AR2433" s="52"/>
      <c r="AS2433" s="52"/>
      <c r="AT2433" s="52"/>
      <c r="AU2433" s="52"/>
      <c r="AV2433" s="52"/>
      <c r="AW2433" s="52"/>
      <c r="AX2433" s="52"/>
      <c r="AY2433" s="96"/>
      <c r="AZ2433" s="52"/>
    </row>
    <row r="2434" spans="43:52">
      <c r="AQ2434" s="52"/>
      <c r="AR2434" s="52"/>
      <c r="AS2434" s="52"/>
      <c r="AT2434" s="52"/>
      <c r="AU2434" s="52"/>
      <c r="AV2434" s="52"/>
      <c r="AW2434" s="52"/>
      <c r="AX2434" s="52"/>
      <c r="AY2434" s="96"/>
      <c r="AZ2434" s="52"/>
    </row>
    <row r="2435" spans="43:52">
      <c r="AQ2435" s="52"/>
      <c r="AR2435" s="52"/>
      <c r="AS2435" s="52"/>
      <c r="AT2435" s="52"/>
      <c r="AU2435" s="52"/>
      <c r="AV2435" s="52"/>
      <c r="AW2435" s="52"/>
      <c r="AX2435" s="52"/>
      <c r="AY2435" s="96"/>
      <c r="AZ2435" s="52"/>
    </row>
    <row r="2436" spans="43:52">
      <c r="AQ2436" s="52"/>
      <c r="AR2436" s="52"/>
      <c r="AS2436" s="52"/>
      <c r="AT2436" s="52"/>
      <c r="AU2436" s="52"/>
      <c r="AV2436" s="52"/>
      <c r="AW2436" s="52"/>
      <c r="AX2436" s="52"/>
      <c r="AY2436" s="96"/>
      <c r="AZ2436" s="52"/>
    </row>
    <row r="2437" spans="43:52">
      <c r="AQ2437" s="52"/>
      <c r="AR2437" s="52"/>
      <c r="AS2437" s="52"/>
      <c r="AT2437" s="52"/>
      <c r="AU2437" s="52"/>
      <c r="AV2437" s="52"/>
      <c r="AW2437" s="52"/>
      <c r="AX2437" s="52"/>
      <c r="AY2437" s="96"/>
      <c r="AZ2437" s="52"/>
    </row>
    <row r="2438" spans="43:52">
      <c r="AQ2438" s="52"/>
      <c r="AR2438" s="52"/>
      <c r="AS2438" s="52"/>
      <c r="AT2438" s="52"/>
      <c r="AU2438" s="52"/>
      <c r="AV2438" s="52"/>
      <c r="AW2438" s="52"/>
      <c r="AX2438" s="52"/>
      <c r="AY2438" s="96"/>
      <c r="AZ2438" s="52"/>
    </row>
    <row r="2439" spans="43:52">
      <c r="AQ2439" s="52"/>
      <c r="AR2439" s="52"/>
      <c r="AS2439" s="52"/>
      <c r="AT2439" s="52"/>
      <c r="AU2439" s="52"/>
      <c r="AV2439" s="52"/>
      <c r="AW2439" s="52"/>
      <c r="AX2439" s="52"/>
      <c r="AY2439" s="96"/>
      <c r="AZ2439" s="52"/>
    </row>
    <row r="2440" spans="43:52">
      <c r="AQ2440" s="52"/>
      <c r="AR2440" s="52"/>
      <c r="AS2440" s="52"/>
      <c r="AT2440" s="52"/>
      <c r="AU2440" s="52"/>
      <c r="AV2440" s="52"/>
      <c r="AW2440" s="52"/>
      <c r="AX2440" s="52"/>
      <c r="AY2440" s="96"/>
      <c r="AZ2440" s="52"/>
    </row>
    <row r="2441" spans="43:52">
      <c r="AQ2441" s="52"/>
      <c r="AR2441" s="52"/>
      <c r="AS2441" s="52"/>
      <c r="AT2441" s="52"/>
      <c r="AU2441" s="52"/>
      <c r="AV2441" s="52"/>
      <c r="AW2441" s="52"/>
      <c r="AX2441" s="52"/>
      <c r="AY2441" s="96"/>
      <c r="AZ2441" s="52"/>
    </row>
    <row r="2442" spans="43:52">
      <c r="AQ2442" s="52"/>
      <c r="AR2442" s="52"/>
      <c r="AS2442" s="52"/>
      <c r="AT2442" s="52"/>
      <c r="AU2442" s="52"/>
      <c r="AV2442" s="52"/>
      <c r="AW2442" s="52"/>
      <c r="AX2442" s="52"/>
      <c r="AY2442" s="96"/>
      <c r="AZ2442" s="52"/>
    </row>
    <row r="2443" spans="43:52">
      <c r="AQ2443" s="52"/>
      <c r="AR2443" s="52"/>
      <c r="AS2443" s="52"/>
      <c r="AT2443" s="52"/>
      <c r="AU2443" s="52"/>
      <c r="AV2443" s="52"/>
      <c r="AW2443" s="52"/>
      <c r="AX2443" s="52"/>
      <c r="AY2443" s="96"/>
      <c r="AZ2443" s="52"/>
    </row>
    <row r="2444" spans="43:52">
      <c r="AQ2444" s="52"/>
      <c r="AR2444" s="52"/>
      <c r="AS2444" s="52"/>
      <c r="AT2444" s="52"/>
      <c r="AU2444" s="52"/>
      <c r="AV2444" s="52"/>
      <c r="AW2444" s="52"/>
      <c r="AX2444" s="52"/>
      <c r="AY2444" s="96"/>
      <c r="AZ2444" s="52"/>
    </row>
    <row r="2445" spans="43:52">
      <c r="AQ2445" s="52"/>
      <c r="AR2445" s="52"/>
      <c r="AS2445" s="52"/>
      <c r="AT2445" s="52"/>
      <c r="AU2445" s="52"/>
      <c r="AV2445" s="52"/>
      <c r="AW2445" s="52"/>
      <c r="AX2445" s="52"/>
      <c r="AY2445" s="96"/>
      <c r="AZ2445" s="52"/>
    </row>
    <row r="2446" spans="43:52">
      <c r="AQ2446" s="52"/>
      <c r="AR2446" s="52"/>
      <c r="AS2446" s="52"/>
      <c r="AT2446" s="52"/>
      <c r="AU2446" s="52"/>
      <c r="AV2446" s="52"/>
      <c r="AW2446" s="52"/>
      <c r="AX2446" s="52"/>
      <c r="AY2446" s="96"/>
      <c r="AZ2446" s="52"/>
    </row>
    <row r="2447" spans="43:52">
      <c r="AQ2447" s="52"/>
      <c r="AR2447" s="52"/>
      <c r="AS2447" s="52"/>
      <c r="AT2447" s="52"/>
      <c r="AU2447" s="52"/>
      <c r="AV2447" s="52"/>
      <c r="AW2447" s="52"/>
      <c r="AX2447" s="52"/>
      <c r="AY2447" s="96"/>
      <c r="AZ2447" s="52"/>
    </row>
    <row r="2448" spans="43:52">
      <c r="AQ2448" s="52"/>
      <c r="AR2448" s="52"/>
      <c r="AS2448" s="52"/>
      <c r="AT2448" s="52"/>
      <c r="AU2448" s="52"/>
      <c r="AV2448" s="52"/>
      <c r="AW2448" s="52"/>
      <c r="AX2448" s="52"/>
      <c r="AY2448" s="96"/>
      <c r="AZ2448" s="52"/>
    </row>
    <row r="2449" spans="43:52">
      <c r="AQ2449" s="52"/>
      <c r="AR2449" s="52"/>
      <c r="AS2449" s="52"/>
      <c r="AT2449" s="52"/>
      <c r="AU2449" s="52"/>
      <c r="AV2449" s="52"/>
      <c r="AW2449" s="52"/>
      <c r="AX2449" s="52"/>
      <c r="AY2449" s="96"/>
      <c r="AZ2449" s="52"/>
    </row>
    <row r="2450" spans="43:52">
      <c r="AQ2450" s="52"/>
      <c r="AR2450" s="52"/>
      <c r="AS2450" s="52"/>
      <c r="AT2450" s="52"/>
      <c r="AU2450" s="52"/>
      <c r="AV2450" s="52"/>
      <c r="AW2450" s="52"/>
      <c r="AX2450" s="52"/>
      <c r="AY2450" s="96"/>
      <c r="AZ2450" s="52"/>
    </row>
    <row r="2451" spans="43:52">
      <c r="AQ2451" s="52"/>
      <c r="AR2451" s="52"/>
      <c r="AS2451" s="52"/>
      <c r="AT2451" s="52"/>
      <c r="AU2451" s="52"/>
      <c r="AV2451" s="52"/>
      <c r="AW2451" s="52"/>
      <c r="AX2451" s="52"/>
      <c r="AY2451" s="96"/>
      <c r="AZ2451" s="52"/>
    </row>
    <row r="2452" spans="43:52">
      <c r="AQ2452" s="52"/>
      <c r="AR2452" s="52"/>
      <c r="AS2452" s="52"/>
      <c r="AT2452" s="52"/>
      <c r="AU2452" s="52"/>
      <c r="AV2452" s="52"/>
      <c r="AW2452" s="52"/>
      <c r="AX2452" s="52"/>
      <c r="AY2452" s="96"/>
      <c r="AZ2452" s="52"/>
    </row>
    <row r="2453" spans="43:52">
      <c r="AQ2453" s="52"/>
      <c r="AR2453" s="52"/>
      <c r="AS2453" s="52"/>
      <c r="AT2453" s="52"/>
      <c r="AU2453" s="52"/>
      <c r="AV2453" s="52"/>
      <c r="AW2453" s="52"/>
      <c r="AX2453" s="52"/>
      <c r="AY2453" s="96"/>
      <c r="AZ2453" s="52"/>
    </row>
    <row r="2454" spans="43:52">
      <c r="AQ2454" s="52"/>
      <c r="AR2454" s="52"/>
      <c r="AS2454" s="52"/>
      <c r="AT2454" s="52"/>
      <c r="AU2454" s="52"/>
      <c r="AV2454" s="52"/>
      <c r="AW2454" s="52"/>
      <c r="AX2454" s="52"/>
      <c r="AY2454" s="96"/>
      <c r="AZ2454" s="52"/>
    </row>
    <row r="2455" spans="43:52">
      <c r="AQ2455" s="52"/>
      <c r="AR2455" s="52"/>
      <c r="AS2455" s="52"/>
      <c r="AT2455" s="52"/>
      <c r="AU2455" s="52"/>
      <c r="AV2455" s="52"/>
      <c r="AW2455" s="52"/>
      <c r="AX2455" s="52"/>
      <c r="AY2455" s="96"/>
      <c r="AZ2455" s="52"/>
    </row>
    <row r="2456" spans="43:52">
      <c r="AQ2456" s="52"/>
      <c r="AR2456" s="52"/>
      <c r="AS2456" s="52"/>
      <c r="AT2456" s="52"/>
      <c r="AU2456" s="52"/>
      <c r="AV2456" s="52"/>
      <c r="AW2456" s="52"/>
      <c r="AX2456" s="52"/>
      <c r="AY2456" s="96"/>
      <c r="AZ2456" s="52"/>
    </row>
    <row r="2457" spans="43:52">
      <c r="AQ2457" s="52"/>
      <c r="AR2457" s="52"/>
      <c r="AS2457" s="52"/>
      <c r="AT2457" s="52"/>
      <c r="AU2457" s="52"/>
      <c r="AV2457" s="52"/>
      <c r="AW2457" s="52"/>
      <c r="AX2457" s="52"/>
      <c r="AY2457" s="96"/>
      <c r="AZ2457" s="52"/>
    </row>
    <row r="2458" spans="43:52">
      <c r="AQ2458" s="52"/>
      <c r="AR2458" s="52"/>
      <c r="AS2458" s="52"/>
      <c r="AT2458" s="52"/>
      <c r="AU2458" s="52"/>
      <c r="AV2458" s="52"/>
      <c r="AW2458" s="52"/>
      <c r="AX2458" s="52"/>
      <c r="AY2458" s="96"/>
      <c r="AZ2458" s="52"/>
    </row>
    <row r="2459" spans="43:52">
      <c r="AQ2459" s="52"/>
      <c r="AR2459" s="52"/>
      <c r="AS2459" s="52"/>
      <c r="AT2459" s="52"/>
      <c r="AU2459" s="52"/>
      <c r="AV2459" s="52"/>
      <c r="AW2459" s="52"/>
      <c r="AX2459" s="52"/>
      <c r="AY2459" s="96"/>
      <c r="AZ2459" s="52"/>
    </row>
    <row r="2460" spans="43:52">
      <c r="AQ2460" s="52"/>
      <c r="AR2460" s="52"/>
      <c r="AS2460" s="52"/>
      <c r="AT2460" s="52"/>
      <c r="AU2460" s="52"/>
      <c r="AV2460" s="52"/>
      <c r="AW2460" s="52"/>
      <c r="AX2460" s="52"/>
      <c r="AY2460" s="96"/>
      <c r="AZ2460" s="52"/>
    </row>
    <row r="2461" spans="43:52">
      <c r="AQ2461" s="52"/>
      <c r="AR2461" s="52"/>
      <c r="AS2461" s="52"/>
      <c r="AT2461" s="52"/>
      <c r="AU2461" s="52"/>
      <c r="AV2461" s="52"/>
      <c r="AW2461" s="52"/>
      <c r="AX2461" s="52"/>
      <c r="AY2461" s="96"/>
      <c r="AZ2461" s="52"/>
    </row>
    <row r="2462" spans="43:52">
      <c r="AQ2462" s="52"/>
      <c r="AR2462" s="52"/>
      <c r="AS2462" s="52"/>
      <c r="AT2462" s="52"/>
      <c r="AU2462" s="52"/>
      <c r="AV2462" s="52"/>
      <c r="AW2462" s="52"/>
      <c r="AX2462" s="52"/>
      <c r="AY2462" s="96"/>
      <c r="AZ2462" s="52"/>
    </row>
    <row r="2463" spans="43:52">
      <c r="AQ2463" s="52"/>
      <c r="AR2463" s="52"/>
      <c r="AS2463" s="52"/>
      <c r="AT2463" s="52"/>
      <c r="AU2463" s="52"/>
      <c r="AV2463" s="52"/>
      <c r="AW2463" s="52"/>
      <c r="AX2463" s="52"/>
      <c r="AY2463" s="96"/>
      <c r="AZ2463" s="52"/>
    </row>
    <row r="2464" spans="43:52">
      <c r="AQ2464" s="52"/>
      <c r="AR2464" s="52"/>
      <c r="AS2464" s="52"/>
      <c r="AT2464" s="52"/>
      <c r="AU2464" s="52"/>
      <c r="AV2464" s="52"/>
      <c r="AW2464" s="52"/>
      <c r="AX2464" s="52"/>
      <c r="AY2464" s="96"/>
      <c r="AZ2464" s="52"/>
    </row>
    <row r="2465" spans="43:52">
      <c r="AQ2465" s="52"/>
      <c r="AR2465" s="52"/>
      <c r="AS2465" s="52"/>
      <c r="AT2465" s="52"/>
      <c r="AU2465" s="52"/>
      <c r="AV2465" s="52"/>
      <c r="AW2465" s="52"/>
      <c r="AX2465" s="52"/>
      <c r="AY2465" s="96"/>
      <c r="AZ2465" s="52"/>
    </row>
    <row r="2466" spans="43:52">
      <c r="AQ2466" s="52"/>
      <c r="AR2466" s="52"/>
      <c r="AS2466" s="52"/>
      <c r="AT2466" s="52"/>
      <c r="AU2466" s="52"/>
      <c r="AV2466" s="52"/>
      <c r="AW2466" s="52"/>
      <c r="AX2466" s="52"/>
      <c r="AY2466" s="96"/>
      <c r="AZ2466" s="52"/>
    </row>
    <row r="2467" spans="43:52">
      <c r="AQ2467" s="52"/>
      <c r="AR2467" s="52"/>
      <c r="AS2467" s="52"/>
      <c r="AT2467" s="52"/>
      <c r="AU2467" s="52"/>
      <c r="AV2467" s="52"/>
      <c r="AW2467" s="52"/>
      <c r="AX2467" s="52"/>
      <c r="AY2467" s="96"/>
      <c r="AZ2467" s="52"/>
    </row>
    <row r="2468" spans="43:52">
      <c r="AQ2468" s="52"/>
      <c r="AR2468" s="52"/>
      <c r="AS2468" s="52"/>
      <c r="AT2468" s="52"/>
      <c r="AU2468" s="52"/>
      <c r="AV2468" s="52"/>
      <c r="AW2468" s="52"/>
      <c r="AX2468" s="52"/>
      <c r="AY2468" s="96"/>
      <c r="AZ2468" s="52"/>
    </row>
    <row r="2469" spans="43:52">
      <c r="AQ2469" s="52"/>
      <c r="AR2469" s="52"/>
      <c r="AS2469" s="52"/>
      <c r="AT2469" s="52"/>
      <c r="AU2469" s="52"/>
      <c r="AV2469" s="52"/>
      <c r="AW2469" s="52"/>
      <c r="AX2469" s="52"/>
      <c r="AY2469" s="96"/>
      <c r="AZ2469" s="52"/>
    </row>
    <row r="2470" spans="43:52">
      <c r="AQ2470" s="52"/>
      <c r="AR2470" s="52"/>
      <c r="AS2470" s="52"/>
      <c r="AT2470" s="52"/>
      <c r="AU2470" s="52"/>
      <c r="AV2470" s="52"/>
      <c r="AW2470" s="52"/>
      <c r="AX2470" s="52"/>
      <c r="AY2470" s="96"/>
      <c r="AZ2470" s="52"/>
    </row>
    <row r="2471" spans="43:52">
      <c r="AQ2471" s="52"/>
      <c r="AR2471" s="52"/>
      <c r="AS2471" s="52"/>
      <c r="AT2471" s="52"/>
      <c r="AU2471" s="52"/>
      <c r="AV2471" s="52"/>
      <c r="AW2471" s="52"/>
      <c r="AX2471" s="52"/>
      <c r="AY2471" s="96"/>
      <c r="AZ2471" s="52"/>
    </row>
    <row r="2472" spans="43:52">
      <c r="AQ2472" s="52"/>
      <c r="AR2472" s="52"/>
      <c r="AS2472" s="52"/>
      <c r="AT2472" s="52"/>
      <c r="AU2472" s="52"/>
      <c r="AV2472" s="52"/>
      <c r="AW2472" s="52"/>
      <c r="AX2472" s="52"/>
      <c r="AY2472" s="96"/>
      <c r="AZ2472" s="52"/>
    </row>
    <row r="2473" spans="43:52">
      <c r="AQ2473" s="52"/>
      <c r="AR2473" s="52"/>
      <c r="AS2473" s="52"/>
      <c r="AT2473" s="52"/>
      <c r="AU2473" s="52"/>
      <c r="AV2473" s="52"/>
      <c r="AW2473" s="52"/>
      <c r="AX2473" s="52"/>
      <c r="AY2473" s="96"/>
      <c r="AZ2473" s="52"/>
    </row>
    <row r="2474" spans="43:52">
      <c r="AQ2474" s="52"/>
      <c r="AR2474" s="52"/>
      <c r="AS2474" s="52"/>
      <c r="AT2474" s="52"/>
      <c r="AU2474" s="52"/>
      <c r="AV2474" s="52"/>
      <c r="AW2474" s="52"/>
      <c r="AX2474" s="52"/>
      <c r="AY2474" s="96"/>
      <c r="AZ2474" s="52"/>
    </row>
    <row r="2475" spans="43:52">
      <c r="AQ2475" s="52"/>
      <c r="AR2475" s="52"/>
      <c r="AS2475" s="52"/>
      <c r="AT2475" s="52"/>
      <c r="AU2475" s="52"/>
      <c r="AV2475" s="52"/>
      <c r="AW2475" s="52"/>
      <c r="AX2475" s="52"/>
      <c r="AY2475" s="96"/>
      <c r="AZ2475" s="52"/>
    </row>
    <row r="2476" spans="43:52">
      <c r="AQ2476" s="52"/>
      <c r="AR2476" s="52"/>
      <c r="AS2476" s="52"/>
      <c r="AT2476" s="52"/>
      <c r="AU2476" s="52"/>
      <c r="AV2476" s="52"/>
      <c r="AW2476" s="52"/>
      <c r="AX2476" s="52"/>
      <c r="AY2476" s="96"/>
      <c r="AZ2476" s="52"/>
    </row>
    <row r="2477" spans="43:52">
      <c r="AQ2477" s="52"/>
      <c r="AR2477" s="52"/>
      <c r="AS2477" s="52"/>
      <c r="AT2477" s="52"/>
      <c r="AU2477" s="52"/>
      <c r="AV2477" s="52"/>
      <c r="AW2477" s="52"/>
      <c r="AX2477" s="52"/>
      <c r="AY2477" s="96"/>
      <c r="AZ2477" s="52"/>
    </row>
    <row r="2478" spans="43:52">
      <c r="AQ2478" s="52"/>
      <c r="AR2478" s="52"/>
      <c r="AS2478" s="52"/>
      <c r="AT2478" s="52"/>
      <c r="AU2478" s="52"/>
      <c r="AV2478" s="52"/>
      <c r="AW2478" s="52"/>
      <c r="AX2478" s="52"/>
      <c r="AY2478" s="96"/>
      <c r="AZ2478" s="52"/>
    </row>
    <row r="2479" spans="43:52">
      <c r="AQ2479" s="52"/>
      <c r="AR2479" s="52"/>
      <c r="AS2479" s="52"/>
      <c r="AT2479" s="52"/>
      <c r="AU2479" s="52"/>
      <c r="AV2479" s="52"/>
      <c r="AW2479" s="52"/>
      <c r="AX2479" s="52"/>
      <c r="AY2479" s="96"/>
      <c r="AZ2479" s="52"/>
    </row>
    <row r="2480" spans="43:52">
      <c r="AQ2480" s="52"/>
      <c r="AR2480" s="52"/>
      <c r="AS2480" s="52"/>
      <c r="AT2480" s="52"/>
      <c r="AU2480" s="52"/>
      <c r="AV2480" s="52"/>
      <c r="AW2480" s="52"/>
      <c r="AX2480" s="52"/>
      <c r="AY2480" s="96"/>
      <c r="AZ2480" s="52"/>
    </row>
    <row r="2481" spans="43:52">
      <c r="AQ2481" s="52"/>
      <c r="AR2481" s="52"/>
      <c r="AS2481" s="52"/>
      <c r="AT2481" s="52"/>
      <c r="AU2481" s="52"/>
      <c r="AV2481" s="52"/>
      <c r="AW2481" s="52"/>
      <c r="AX2481" s="52"/>
      <c r="AY2481" s="96"/>
      <c r="AZ2481" s="52"/>
    </row>
    <row r="2482" spans="43:52">
      <c r="AQ2482" s="52"/>
      <c r="AR2482" s="52"/>
      <c r="AS2482" s="52"/>
      <c r="AT2482" s="52"/>
      <c r="AU2482" s="52"/>
      <c r="AV2482" s="52"/>
      <c r="AW2482" s="52"/>
      <c r="AX2482" s="52"/>
      <c r="AY2482" s="96"/>
      <c r="AZ2482" s="52"/>
    </row>
    <row r="2483" spans="43:52">
      <c r="AQ2483" s="52"/>
      <c r="AR2483" s="52"/>
      <c r="AS2483" s="52"/>
      <c r="AT2483" s="52"/>
      <c r="AU2483" s="52"/>
      <c r="AV2483" s="52"/>
      <c r="AW2483" s="52"/>
      <c r="AX2483" s="52"/>
      <c r="AY2483" s="96"/>
      <c r="AZ2483" s="52"/>
    </row>
    <row r="2484" spans="43:52">
      <c r="AQ2484" s="52"/>
      <c r="AR2484" s="52"/>
      <c r="AS2484" s="52"/>
      <c r="AT2484" s="52"/>
      <c r="AU2484" s="52"/>
      <c r="AV2484" s="52"/>
      <c r="AW2484" s="52"/>
      <c r="AX2484" s="52"/>
      <c r="AY2484" s="96"/>
      <c r="AZ2484" s="52"/>
    </row>
    <row r="2485" spans="43:52">
      <c r="AQ2485" s="52"/>
      <c r="AR2485" s="52"/>
      <c r="AS2485" s="52"/>
      <c r="AT2485" s="52"/>
      <c r="AU2485" s="52"/>
      <c r="AV2485" s="52"/>
      <c r="AW2485" s="52"/>
      <c r="AX2485" s="52"/>
      <c r="AY2485" s="96"/>
      <c r="AZ2485" s="52"/>
    </row>
    <row r="2486" spans="43:52">
      <c r="AQ2486" s="52"/>
      <c r="AR2486" s="52"/>
      <c r="AS2486" s="52"/>
      <c r="AT2486" s="52"/>
      <c r="AU2486" s="52"/>
      <c r="AV2486" s="52"/>
      <c r="AW2486" s="52"/>
      <c r="AX2486" s="52"/>
      <c r="AY2486" s="96"/>
      <c r="AZ2486" s="52"/>
    </row>
    <row r="2487" spans="43:52">
      <c r="AQ2487" s="52"/>
      <c r="AR2487" s="52"/>
      <c r="AS2487" s="52"/>
      <c r="AT2487" s="52"/>
      <c r="AU2487" s="52"/>
      <c r="AV2487" s="52"/>
      <c r="AW2487" s="52"/>
      <c r="AX2487" s="52"/>
      <c r="AY2487" s="96"/>
      <c r="AZ2487" s="52"/>
    </row>
    <row r="2488" spans="43:52">
      <c r="AQ2488" s="52"/>
      <c r="AR2488" s="52"/>
      <c r="AS2488" s="52"/>
      <c r="AT2488" s="52"/>
      <c r="AU2488" s="52"/>
      <c r="AV2488" s="52"/>
      <c r="AW2488" s="52"/>
      <c r="AX2488" s="52"/>
      <c r="AY2488" s="96"/>
      <c r="AZ2488" s="52"/>
    </row>
    <row r="2489" spans="43:52">
      <c r="AQ2489" s="52"/>
      <c r="AR2489" s="52"/>
      <c r="AS2489" s="52"/>
      <c r="AT2489" s="52"/>
      <c r="AU2489" s="52"/>
      <c r="AV2489" s="52"/>
      <c r="AW2489" s="52"/>
      <c r="AX2489" s="52"/>
      <c r="AY2489" s="96"/>
      <c r="AZ2489" s="52"/>
    </row>
    <row r="2490" spans="43:52">
      <c r="AQ2490" s="52"/>
      <c r="AR2490" s="52"/>
      <c r="AS2490" s="52"/>
      <c r="AT2490" s="52"/>
      <c r="AU2490" s="52"/>
      <c r="AV2490" s="52"/>
      <c r="AW2490" s="52"/>
      <c r="AX2490" s="52"/>
      <c r="AY2490" s="96"/>
      <c r="AZ2490" s="52"/>
    </row>
    <row r="2491" spans="43:52">
      <c r="AQ2491" s="52"/>
      <c r="AR2491" s="52"/>
      <c r="AS2491" s="52"/>
      <c r="AT2491" s="52"/>
      <c r="AU2491" s="52"/>
      <c r="AV2491" s="52"/>
      <c r="AW2491" s="52"/>
      <c r="AX2491" s="52"/>
      <c r="AY2491" s="96"/>
      <c r="AZ2491" s="52"/>
    </row>
    <row r="2492" spans="43:52">
      <c r="AQ2492" s="52"/>
      <c r="AR2492" s="52"/>
      <c r="AS2492" s="52"/>
      <c r="AT2492" s="52"/>
      <c r="AU2492" s="52"/>
      <c r="AV2492" s="52"/>
      <c r="AW2492" s="52"/>
      <c r="AX2492" s="52"/>
      <c r="AY2492" s="96"/>
      <c r="AZ2492" s="52"/>
    </row>
    <row r="2493" spans="43:52">
      <c r="AQ2493" s="52"/>
      <c r="AR2493" s="52"/>
      <c r="AS2493" s="52"/>
      <c r="AT2493" s="52"/>
      <c r="AU2493" s="52"/>
      <c r="AV2493" s="52"/>
      <c r="AW2493" s="52"/>
      <c r="AX2493" s="52"/>
      <c r="AY2493" s="96"/>
      <c r="AZ2493" s="52"/>
    </row>
    <row r="2494" spans="43:52">
      <c r="AQ2494" s="52"/>
      <c r="AR2494" s="52"/>
      <c r="AS2494" s="52"/>
      <c r="AT2494" s="52"/>
      <c r="AU2494" s="52"/>
      <c r="AV2494" s="52"/>
      <c r="AW2494" s="52"/>
      <c r="AX2494" s="52"/>
      <c r="AY2494" s="96"/>
      <c r="AZ2494" s="52"/>
    </row>
    <row r="2495" spans="43:52">
      <c r="AQ2495" s="52"/>
      <c r="AR2495" s="52"/>
      <c r="AS2495" s="52"/>
      <c r="AT2495" s="52"/>
      <c r="AU2495" s="52"/>
      <c r="AV2495" s="52"/>
      <c r="AW2495" s="52"/>
      <c r="AX2495" s="52"/>
      <c r="AY2495" s="96"/>
      <c r="AZ2495" s="52"/>
    </row>
    <row r="2496" spans="43:52">
      <c r="AQ2496" s="52"/>
      <c r="AR2496" s="52"/>
      <c r="AS2496" s="52"/>
      <c r="AT2496" s="52"/>
      <c r="AU2496" s="52"/>
      <c r="AV2496" s="52"/>
      <c r="AW2496" s="52"/>
      <c r="AX2496" s="52"/>
      <c r="AY2496" s="96"/>
      <c r="AZ2496" s="52"/>
    </row>
    <row r="2497" spans="43:52">
      <c r="AQ2497" s="52"/>
      <c r="AR2497" s="52"/>
      <c r="AS2497" s="52"/>
      <c r="AT2497" s="52"/>
      <c r="AU2497" s="52"/>
      <c r="AV2497" s="52"/>
      <c r="AW2497" s="52"/>
      <c r="AX2497" s="52"/>
      <c r="AY2497" s="96"/>
      <c r="AZ2497" s="52"/>
    </row>
    <row r="2498" spans="43:52">
      <c r="AQ2498" s="52"/>
      <c r="AR2498" s="52"/>
      <c r="AS2498" s="52"/>
      <c r="AT2498" s="52"/>
      <c r="AU2498" s="52"/>
      <c r="AV2498" s="52"/>
      <c r="AW2498" s="52"/>
      <c r="AX2498" s="52"/>
      <c r="AY2498" s="96"/>
      <c r="AZ2498" s="52"/>
    </row>
    <row r="2499" spans="43:52">
      <c r="AQ2499" s="52"/>
      <c r="AR2499" s="52"/>
      <c r="AS2499" s="52"/>
      <c r="AT2499" s="52"/>
      <c r="AU2499" s="52"/>
      <c r="AV2499" s="52"/>
      <c r="AW2499" s="52"/>
      <c r="AX2499" s="52"/>
      <c r="AY2499" s="96"/>
      <c r="AZ2499" s="52"/>
    </row>
    <row r="2500" spans="43:52">
      <c r="AQ2500" s="52"/>
      <c r="AR2500" s="52"/>
      <c r="AS2500" s="52"/>
      <c r="AT2500" s="52"/>
      <c r="AU2500" s="52"/>
      <c r="AV2500" s="52"/>
      <c r="AW2500" s="52"/>
      <c r="AX2500" s="52"/>
      <c r="AY2500" s="96"/>
      <c r="AZ2500" s="52"/>
    </row>
    <row r="2501" spans="43:52">
      <c r="AQ2501" s="52"/>
      <c r="AR2501" s="52"/>
      <c r="AS2501" s="52"/>
      <c r="AT2501" s="52"/>
      <c r="AU2501" s="52"/>
      <c r="AV2501" s="52"/>
      <c r="AW2501" s="52"/>
      <c r="AX2501" s="52"/>
      <c r="AY2501" s="96"/>
      <c r="AZ2501" s="52"/>
    </row>
    <row r="2502" spans="43:52">
      <c r="AQ2502" s="52"/>
      <c r="AR2502" s="52"/>
      <c r="AS2502" s="52"/>
      <c r="AT2502" s="52"/>
      <c r="AU2502" s="52"/>
      <c r="AV2502" s="52"/>
      <c r="AW2502" s="52"/>
      <c r="AX2502" s="52"/>
      <c r="AY2502" s="96"/>
      <c r="AZ2502" s="52"/>
    </row>
    <row r="2503" spans="43:52">
      <c r="AQ2503" s="52"/>
      <c r="AR2503" s="52"/>
      <c r="AS2503" s="52"/>
      <c r="AT2503" s="52"/>
      <c r="AU2503" s="52"/>
      <c r="AV2503" s="52"/>
      <c r="AW2503" s="52"/>
      <c r="AX2503" s="52"/>
      <c r="AY2503" s="96"/>
      <c r="AZ2503" s="52"/>
    </row>
    <row r="2504" spans="43:52">
      <c r="AQ2504" s="52"/>
      <c r="AR2504" s="52"/>
      <c r="AS2504" s="52"/>
      <c r="AT2504" s="52"/>
      <c r="AU2504" s="52"/>
      <c r="AV2504" s="52"/>
      <c r="AW2504" s="52"/>
      <c r="AX2504" s="52"/>
      <c r="AY2504" s="96"/>
      <c r="AZ2504" s="52"/>
    </row>
    <row r="2505" spans="43:52">
      <c r="AQ2505" s="52"/>
      <c r="AR2505" s="52"/>
      <c r="AS2505" s="52"/>
      <c r="AT2505" s="52"/>
      <c r="AU2505" s="52"/>
      <c r="AV2505" s="52"/>
      <c r="AW2505" s="52"/>
      <c r="AX2505" s="52"/>
      <c r="AY2505" s="96"/>
      <c r="AZ2505" s="52"/>
    </row>
    <row r="2506" spans="43:52">
      <c r="AQ2506" s="52"/>
      <c r="AR2506" s="52"/>
      <c r="AS2506" s="52"/>
      <c r="AT2506" s="52"/>
      <c r="AU2506" s="52"/>
      <c r="AV2506" s="52"/>
      <c r="AW2506" s="52"/>
      <c r="AX2506" s="52"/>
      <c r="AY2506" s="96"/>
      <c r="AZ2506" s="52"/>
    </row>
    <row r="2507" spans="43:52">
      <c r="AQ2507" s="52"/>
      <c r="AR2507" s="52"/>
      <c r="AS2507" s="52"/>
      <c r="AT2507" s="52"/>
      <c r="AU2507" s="52"/>
      <c r="AV2507" s="52"/>
      <c r="AW2507" s="52"/>
      <c r="AX2507" s="52"/>
      <c r="AY2507" s="96"/>
      <c r="AZ2507" s="52"/>
    </row>
    <row r="2508" spans="43:52">
      <c r="AQ2508" s="52"/>
      <c r="AR2508" s="52"/>
      <c r="AS2508" s="52"/>
      <c r="AT2508" s="52"/>
      <c r="AU2508" s="52"/>
      <c r="AV2508" s="52"/>
      <c r="AW2508" s="52"/>
      <c r="AX2508" s="52"/>
      <c r="AY2508" s="96"/>
      <c r="AZ2508" s="52"/>
    </row>
    <row r="2509" spans="43:52">
      <c r="AQ2509" s="52"/>
      <c r="AR2509" s="52"/>
      <c r="AS2509" s="52"/>
      <c r="AT2509" s="52"/>
      <c r="AU2509" s="52"/>
      <c r="AV2509" s="52"/>
      <c r="AW2509" s="52"/>
      <c r="AX2509" s="52"/>
      <c r="AY2509" s="96"/>
      <c r="AZ2509" s="52"/>
    </row>
    <row r="2510" spans="43:52">
      <c r="AQ2510" s="52"/>
      <c r="AR2510" s="52"/>
      <c r="AS2510" s="52"/>
      <c r="AT2510" s="52"/>
      <c r="AU2510" s="52"/>
      <c r="AV2510" s="52"/>
      <c r="AW2510" s="52"/>
      <c r="AX2510" s="52"/>
      <c r="AY2510" s="96"/>
      <c r="AZ2510" s="52"/>
    </row>
    <row r="2511" spans="43:52">
      <c r="AQ2511" s="52"/>
      <c r="AR2511" s="52"/>
      <c r="AS2511" s="52"/>
      <c r="AT2511" s="52"/>
      <c r="AU2511" s="52"/>
      <c r="AV2511" s="52"/>
      <c r="AW2511" s="52"/>
      <c r="AX2511" s="52"/>
      <c r="AY2511" s="96"/>
      <c r="AZ2511" s="52"/>
    </row>
    <row r="2512" spans="43:52">
      <c r="AQ2512" s="52"/>
      <c r="AR2512" s="52"/>
      <c r="AS2512" s="52"/>
      <c r="AT2512" s="52"/>
      <c r="AU2512" s="52"/>
      <c r="AV2512" s="52"/>
      <c r="AW2512" s="52"/>
      <c r="AX2512" s="52"/>
      <c r="AY2512" s="96"/>
      <c r="AZ2512" s="52"/>
    </row>
    <row r="2513" spans="43:52">
      <c r="AQ2513" s="52"/>
      <c r="AR2513" s="52"/>
      <c r="AS2513" s="52"/>
      <c r="AT2513" s="52"/>
      <c r="AU2513" s="52"/>
      <c r="AV2513" s="52"/>
      <c r="AW2513" s="52"/>
      <c r="AX2513" s="52"/>
      <c r="AY2513" s="96"/>
      <c r="AZ2513" s="52"/>
    </row>
    <row r="2514" spans="43:52">
      <c r="AQ2514" s="52"/>
      <c r="AR2514" s="52"/>
      <c r="AS2514" s="52"/>
      <c r="AT2514" s="52"/>
      <c r="AU2514" s="52"/>
      <c r="AV2514" s="52"/>
      <c r="AW2514" s="52"/>
      <c r="AX2514" s="52"/>
      <c r="AY2514" s="96"/>
      <c r="AZ2514" s="52"/>
    </row>
    <row r="2515" spans="43:52">
      <c r="AQ2515" s="52"/>
      <c r="AR2515" s="52"/>
      <c r="AS2515" s="52"/>
      <c r="AT2515" s="52"/>
      <c r="AU2515" s="52"/>
      <c r="AV2515" s="52"/>
      <c r="AW2515" s="52"/>
      <c r="AX2515" s="52"/>
      <c r="AY2515" s="96"/>
      <c r="AZ2515" s="52"/>
    </row>
    <row r="2516" spans="43:52">
      <c r="AQ2516" s="52"/>
      <c r="AR2516" s="52"/>
      <c r="AS2516" s="52"/>
      <c r="AT2516" s="52"/>
      <c r="AU2516" s="52"/>
      <c r="AV2516" s="52"/>
      <c r="AW2516" s="52"/>
      <c r="AX2516" s="52"/>
      <c r="AY2516" s="96"/>
      <c r="AZ2516" s="52"/>
    </row>
    <row r="2517" spans="43:52">
      <c r="AQ2517" s="52"/>
      <c r="AR2517" s="52"/>
      <c r="AS2517" s="52"/>
      <c r="AT2517" s="52"/>
      <c r="AU2517" s="52"/>
      <c r="AV2517" s="52"/>
      <c r="AW2517" s="52"/>
      <c r="AX2517" s="52"/>
      <c r="AY2517" s="96"/>
      <c r="AZ2517" s="52"/>
    </row>
    <row r="2518" spans="43:52">
      <c r="AQ2518" s="52"/>
      <c r="AR2518" s="52"/>
      <c r="AS2518" s="52"/>
      <c r="AT2518" s="52"/>
      <c r="AU2518" s="52"/>
      <c r="AV2518" s="52"/>
      <c r="AW2518" s="52"/>
      <c r="AX2518" s="52"/>
      <c r="AY2518" s="96"/>
      <c r="AZ2518" s="52"/>
    </row>
    <row r="2519" spans="43:52">
      <c r="AQ2519" s="52"/>
      <c r="AR2519" s="52"/>
      <c r="AS2519" s="52"/>
      <c r="AT2519" s="52"/>
      <c r="AU2519" s="52"/>
      <c r="AV2519" s="52"/>
      <c r="AW2519" s="52"/>
      <c r="AX2519" s="52"/>
      <c r="AY2519" s="96"/>
      <c r="AZ2519" s="52"/>
    </row>
    <row r="2520" spans="43:52">
      <c r="AQ2520" s="52"/>
      <c r="AR2520" s="52"/>
      <c r="AS2520" s="52"/>
      <c r="AT2520" s="52"/>
      <c r="AU2520" s="52"/>
      <c r="AV2520" s="52"/>
      <c r="AW2520" s="52"/>
      <c r="AX2520" s="52"/>
      <c r="AY2520" s="96"/>
      <c r="AZ2520" s="52"/>
    </row>
    <row r="2521" spans="43:52">
      <c r="AQ2521" s="52"/>
      <c r="AR2521" s="52"/>
      <c r="AS2521" s="52"/>
      <c r="AT2521" s="52"/>
      <c r="AU2521" s="52"/>
      <c r="AV2521" s="52"/>
      <c r="AW2521" s="52"/>
      <c r="AX2521" s="52"/>
      <c r="AY2521" s="96"/>
      <c r="AZ2521" s="52"/>
    </row>
    <row r="2522" spans="43:52">
      <c r="AQ2522" s="52"/>
      <c r="AR2522" s="52"/>
      <c r="AS2522" s="52"/>
      <c r="AT2522" s="52"/>
      <c r="AU2522" s="52"/>
      <c r="AV2522" s="52"/>
      <c r="AW2522" s="52"/>
      <c r="AX2522" s="52"/>
      <c r="AY2522" s="96"/>
      <c r="AZ2522" s="52"/>
    </row>
    <row r="2523" spans="43:52">
      <c r="AQ2523" s="52"/>
      <c r="AR2523" s="52"/>
      <c r="AS2523" s="52"/>
      <c r="AT2523" s="52"/>
      <c r="AU2523" s="52"/>
      <c r="AV2523" s="52"/>
      <c r="AW2523" s="52"/>
      <c r="AX2523" s="52"/>
      <c r="AY2523" s="96"/>
      <c r="AZ2523" s="52"/>
    </row>
    <row r="2524" spans="43:52">
      <c r="AQ2524" s="52"/>
      <c r="AR2524" s="52"/>
      <c r="AS2524" s="52"/>
      <c r="AT2524" s="52"/>
      <c r="AU2524" s="52"/>
      <c r="AV2524" s="52"/>
      <c r="AW2524" s="52"/>
      <c r="AX2524" s="52"/>
      <c r="AY2524" s="96"/>
      <c r="AZ2524" s="52"/>
    </row>
    <row r="2525" spans="43:52">
      <c r="AQ2525" s="52"/>
      <c r="AR2525" s="52"/>
      <c r="AS2525" s="52"/>
      <c r="AT2525" s="52"/>
      <c r="AU2525" s="52"/>
      <c r="AV2525" s="52"/>
      <c r="AW2525" s="52"/>
      <c r="AX2525" s="52"/>
      <c r="AY2525" s="96"/>
      <c r="AZ2525" s="52"/>
    </row>
    <row r="2526" spans="43:52">
      <c r="AQ2526" s="52"/>
      <c r="AR2526" s="52"/>
      <c r="AS2526" s="52"/>
      <c r="AT2526" s="52"/>
      <c r="AU2526" s="52"/>
      <c r="AV2526" s="52"/>
      <c r="AW2526" s="52"/>
      <c r="AX2526" s="52"/>
      <c r="AY2526" s="96"/>
      <c r="AZ2526" s="52"/>
    </row>
    <row r="2527" spans="43:52">
      <c r="AQ2527" s="52"/>
      <c r="AR2527" s="52"/>
      <c r="AS2527" s="52"/>
      <c r="AT2527" s="52"/>
      <c r="AU2527" s="52"/>
      <c r="AV2527" s="52"/>
      <c r="AW2527" s="52"/>
      <c r="AX2527" s="52"/>
      <c r="AY2527" s="96"/>
      <c r="AZ2527" s="52"/>
    </row>
    <row r="2528" spans="43:52">
      <c r="AQ2528" s="52"/>
      <c r="AR2528" s="52"/>
      <c r="AS2528" s="52"/>
      <c r="AT2528" s="52"/>
      <c r="AU2528" s="52"/>
      <c r="AV2528" s="52"/>
      <c r="AW2528" s="52"/>
      <c r="AX2528" s="52"/>
      <c r="AY2528" s="96"/>
      <c r="AZ2528" s="52"/>
    </row>
    <row r="2529" spans="43:52">
      <c r="AQ2529" s="52"/>
      <c r="AR2529" s="52"/>
      <c r="AS2529" s="52"/>
      <c r="AT2529" s="52"/>
      <c r="AU2529" s="52"/>
      <c r="AV2529" s="52"/>
      <c r="AW2529" s="52"/>
      <c r="AX2529" s="52"/>
      <c r="AY2529" s="96"/>
      <c r="AZ2529" s="52"/>
    </row>
    <row r="2530" spans="43:52">
      <c r="AQ2530" s="52"/>
      <c r="AR2530" s="52"/>
      <c r="AS2530" s="52"/>
      <c r="AT2530" s="52"/>
      <c r="AU2530" s="52"/>
      <c r="AV2530" s="52"/>
      <c r="AW2530" s="52"/>
      <c r="AX2530" s="52"/>
      <c r="AY2530" s="96"/>
      <c r="AZ2530" s="52"/>
    </row>
    <row r="2531" spans="43:52">
      <c r="AQ2531" s="52"/>
      <c r="AR2531" s="52"/>
      <c r="AS2531" s="52"/>
      <c r="AT2531" s="52"/>
      <c r="AU2531" s="52"/>
      <c r="AV2531" s="52"/>
      <c r="AW2531" s="52"/>
      <c r="AX2531" s="52"/>
      <c r="AY2531" s="96"/>
      <c r="AZ2531" s="52"/>
    </row>
    <row r="2532" spans="43:52">
      <c r="AQ2532" s="52"/>
      <c r="AR2532" s="52"/>
      <c r="AS2532" s="52"/>
      <c r="AT2532" s="52"/>
      <c r="AU2532" s="52"/>
      <c r="AV2532" s="52"/>
      <c r="AW2532" s="52"/>
      <c r="AX2532" s="52"/>
      <c r="AY2532" s="96"/>
      <c r="AZ2532" s="52"/>
    </row>
    <row r="2533" spans="43:52">
      <c r="AQ2533" s="52"/>
      <c r="AR2533" s="52"/>
      <c r="AS2533" s="52"/>
      <c r="AT2533" s="52"/>
      <c r="AU2533" s="52"/>
      <c r="AV2533" s="52"/>
      <c r="AW2533" s="52"/>
      <c r="AX2533" s="52"/>
      <c r="AY2533" s="96"/>
      <c r="AZ2533" s="52"/>
    </row>
    <row r="2534" spans="43:52">
      <c r="AQ2534" s="52"/>
      <c r="AR2534" s="52"/>
      <c r="AS2534" s="52"/>
      <c r="AT2534" s="52"/>
      <c r="AU2534" s="52"/>
      <c r="AV2534" s="52"/>
      <c r="AW2534" s="52"/>
      <c r="AX2534" s="52"/>
      <c r="AY2534" s="96"/>
      <c r="AZ2534" s="52"/>
    </row>
    <row r="2535" spans="43:52">
      <c r="AQ2535" s="52"/>
      <c r="AR2535" s="52"/>
      <c r="AS2535" s="52"/>
      <c r="AT2535" s="52"/>
      <c r="AU2535" s="52"/>
      <c r="AV2535" s="52"/>
      <c r="AW2535" s="52"/>
      <c r="AX2535" s="52"/>
      <c r="AY2535" s="96"/>
      <c r="AZ2535" s="52"/>
    </row>
    <row r="2536" spans="43:52">
      <c r="AQ2536" s="52"/>
      <c r="AR2536" s="52"/>
      <c r="AS2536" s="52"/>
      <c r="AT2536" s="52"/>
      <c r="AU2536" s="52"/>
      <c r="AV2536" s="52"/>
      <c r="AW2536" s="52"/>
      <c r="AX2536" s="52"/>
      <c r="AY2536" s="96"/>
      <c r="AZ2536" s="52"/>
    </row>
    <row r="2537" spans="43:52">
      <c r="AQ2537" s="52"/>
      <c r="AR2537" s="52"/>
      <c r="AS2537" s="52"/>
      <c r="AT2537" s="52"/>
      <c r="AU2537" s="52"/>
      <c r="AV2537" s="52"/>
      <c r="AW2537" s="52"/>
      <c r="AX2537" s="52"/>
      <c r="AY2537" s="96"/>
      <c r="AZ2537" s="52"/>
    </row>
    <row r="2538" spans="43:52">
      <c r="AQ2538" s="52"/>
      <c r="AR2538" s="52"/>
      <c r="AS2538" s="52"/>
      <c r="AT2538" s="52"/>
      <c r="AU2538" s="52"/>
      <c r="AV2538" s="52"/>
      <c r="AW2538" s="52"/>
      <c r="AX2538" s="52"/>
      <c r="AY2538" s="96"/>
      <c r="AZ2538" s="52"/>
    </row>
    <row r="2539" spans="43:52">
      <c r="AQ2539" s="52"/>
      <c r="AR2539" s="52"/>
      <c r="AS2539" s="52"/>
      <c r="AT2539" s="52"/>
      <c r="AU2539" s="52"/>
      <c r="AV2539" s="52"/>
      <c r="AW2539" s="52"/>
      <c r="AX2539" s="52"/>
      <c r="AY2539" s="96"/>
      <c r="AZ2539" s="52"/>
    </row>
    <row r="2540" spans="43:52">
      <c r="AQ2540" s="52"/>
      <c r="AR2540" s="52"/>
      <c r="AS2540" s="52"/>
      <c r="AT2540" s="52"/>
      <c r="AU2540" s="52"/>
      <c r="AV2540" s="52"/>
      <c r="AW2540" s="52"/>
      <c r="AX2540" s="52"/>
      <c r="AY2540" s="96"/>
      <c r="AZ2540" s="52"/>
    </row>
    <row r="2541" spans="43:52">
      <c r="AQ2541" s="52"/>
      <c r="AR2541" s="52"/>
      <c r="AS2541" s="52"/>
      <c r="AT2541" s="52"/>
      <c r="AU2541" s="52"/>
      <c r="AV2541" s="52"/>
      <c r="AW2541" s="52"/>
      <c r="AX2541" s="52"/>
      <c r="AY2541" s="96"/>
      <c r="AZ2541" s="52"/>
    </row>
    <row r="2542" spans="43:52">
      <c r="AQ2542" s="52"/>
      <c r="AR2542" s="52"/>
      <c r="AS2542" s="52"/>
      <c r="AT2542" s="52"/>
      <c r="AU2542" s="52"/>
      <c r="AV2542" s="52"/>
      <c r="AW2542" s="52"/>
      <c r="AX2542" s="52"/>
      <c r="AY2542" s="96"/>
      <c r="AZ2542" s="52"/>
    </row>
    <row r="2543" spans="43:52">
      <c r="AQ2543" s="52"/>
      <c r="AR2543" s="52"/>
      <c r="AS2543" s="52"/>
      <c r="AT2543" s="52"/>
      <c r="AU2543" s="52"/>
      <c r="AV2543" s="52"/>
      <c r="AW2543" s="52"/>
      <c r="AX2543" s="52"/>
      <c r="AY2543" s="96"/>
      <c r="AZ2543" s="52"/>
    </row>
    <row r="2544" spans="43:52">
      <c r="AQ2544" s="52"/>
      <c r="AR2544" s="52"/>
      <c r="AS2544" s="52"/>
      <c r="AT2544" s="52"/>
      <c r="AU2544" s="52"/>
      <c r="AV2544" s="52"/>
      <c r="AW2544" s="52"/>
      <c r="AX2544" s="52"/>
      <c r="AY2544" s="96"/>
      <c r="AZ2544" s="52"/>
    </row>
    <row r="2545" spans="43:52">
      <c r="AQ2545" s="52"/>
      <c r="AR2545" s="52"/>
      <c r="AS2545" s="52"/>
      <c r="AT2545" s="52"/>
      <c r="AU2545" s="52"/>
      <c r="AV2545" s="52"/>
      <c r="AW2545" s="52"/>
      <c r="AX2545" s="52"/>
      <c r="AY2545" s="96"/>
      <c r="AZ2545" s="52"/>
    </row>
    <row r="2546" spans="43:52">
      <c r="AQ2546" s="52"/>
      <c r="AR2546" s="52"/>
      <c r="AS2546" s="52"/>
      <c r="AT2546" s="52"/>
      <c r="AU2546" s="52"/>
      <c r="AV2546" s="52"/>
      <c r="AW2546" s="52"/>
      <c r="AX2546" s="52"/>
      <c r="AY2546" s="96"/>
      <c r="AZ2546" s="52"/>
    </row>
    <row r="2547" spans="43:52">
      <c r="AQ2547" s="52"/>
      <c r="AR2547" s="52"/>
      <c r="AS2547" s="52"/>
      <c r="AT2547" s="52"/>
      <c r="AU2547" s="52"/>
      <c r="AV2547" s="52"/>
      <c r="AW2547" s="52"/>
      <c r="AX2547" s="52"/>
      <c r="AY2547" s="96"/>
      <c r="AZ2547" s="52"/>
    </row>
    <row r="2548" spans="43:52">
      <c r="AQ2548" s="52"/>
      <c r="AR2548" s="52"/>
      <c r="AS2548" s="52"/>
      <c r="AT2548" s="52"/>
      <c r="AU2548" s="52"/>
      <c r="AV2548" s="52"/>
      <c r="AW2548" s="52"/>
      <c r="AX2548" s="52"/>
      <c r="AY2548" s="96"/>
      <c r="AZ2548" s="52"/>
    </row>
    <row r="2549" spans="43:52">
      <c r="AQ2549" s="52"/>
      <c r="AR2549" s="52"/>
      <c r="AS2549" s="52"/>
      <c r="AT2549" s="52"/>
      <c r="AU2549" s="52"/>
      <c r="AV2549" s="52"/>
      <c r="AW2549" s="52"/>
      <c r="AX2549" s="52"/>
      <c r="AY2549" s="96"/>
      <c r="AZ2549" s="52"/>
    </row>
    <row r="2550" spans="43:52">
      <c r="AQ2550" s="52"/>
      <c r="AR2550" s="52"/>
      <c r="AS2550" s="52"/>
      <c r="AT2550" s="52"/>
      <c r="AU2550" s="52"/>
      <c r="AV2550" s="52"/>
      <c r="AW2550" s="52"/>
      <c r="AX2550" s="52"/>
      <c r="AY2550" s="96"/>
      <c r="AZ2550" s="52"/>
    </row>
    <row r="2551" spans="43:52">
      <c r="AQ2551" s="52"/>
      <c r="AR2551" s="52"/>
      <c r="AS2551" s="52"/>
      <c r="AT2551" s="52"/>
      <c r="AU2551" s="52"/>
      <c r="AV2551" s="52"/>
      <c r="AW2551" s="52"/>
      <c r="AX2551" s="52"/>
      <c r="AY2551" s="96"/>
      <c r="AZ2551" s="52"/>
    </row>
    <row r="2552" spans="43:52">
      <c r="AQ2552" s="52"/>
      <c r="AR2552" s="52"/>
      <c r="AS2552" s="52"/>
      <c r="AT2552" s="52"/>
      <c r="AU2552" s="52"/>
      <c r="AV2552" s="52"/>
      <c r="AW2552" s="52"/>
      <c r="AX2552" s="52"/>
      <c r="AY2552" s="96"/>
      <c r="AZ2552" s="52"/>
    </row>
    <row r="2553" spans="43:52">
      <c r="AQ2553" s="52"/>
      <c r="AR2553" s="52"/>
      <c r="AS2553" s="52"/>
      <c r="AT2553" s="52"/>
      <c r="AU2553" s="52"/>
      <c r="AV2553" s="52"/>
      <c r="AW2553" s="52"/>
      <c r="AX2553" s="52"/>
      <c r="AY2553" s="96"/>
      <c r="AZ2553" s="52"/>
    </row>
    <row r="2554" spans="43:52">
      <c r="AQ2554" s="52"/>
      <c r="AR2554" s="52"/>
      <c r="AS2554" s="52"/>
      <c r="AT2554" s="52"/>
      <c r="AU2554" s="52"/>
      <c r="AV2554" s="52"/>
      <c r="AW2554" s="52"/>
      <c r="AX2554" s="52"/>
      <c r="AY2554" s="96"/>
      <c r="AZ2554" s="52"/>
    </row>
    <row r="2555" spans="43:52">
      <c r="AQ2555" s="52"/>
      <c r="AR2555" s="52"/>
      <c r="AS2555" s="52"/>
      <c r="AT2555" s="52"/>
      <c r="AU2555" s="52"/>
      <c r="AV2555" s="52"/>
      <c r="AW2555" s="52"/>
      <c r="AX2555" s="52"/>
      <c r="AY2555" s="96"/>
      <c r="AZ2555" s="52"/>
    </row>
    <row r="2556" spans="43:52">
      <c r="AQ2556" s="52"/>
      <c r="AR2556" s="52"/>
      <c r="AS2556" s="52"/>
      <c r="AT2556" s="52"/>
      <c r="AU2556" s="52"/>
      <c r="AV2556" s="52"/>
      <c r="AW2556" s="52"/>
      <c r="AX2556" s="52"/>
      <c r="AY2556" s="96"/>
      <c r="AZ2556" s="52"/>
    </row>
    <row r="2557" spans="43:52">
      <c r="AQ2557" s="52"/>
      <c r="AR2557" s="52"/>
      <c r="AS2557" s="52"/>
      <c r="AT2557" s="52"/>
      <c r="AU2557" s="52"/>
      <c r="AV2557" s="52"/>
      <c r="AW2557" s="52"/>
      <c r="AX2557" s="52"/>
      <c r="AY2557" s="96"/>
      <c r="AZ2557" s="52"/>
    </row>
    <row r="2558" spans="43:52">
      <c r="AQ2558" s="52"/>
      <c r="AR2558" s="52"/>
      <c r="AS2558" s="52"/>
      <c r="AT2558" s="52"/>
      <c r="AU2558" s="52"/>
      <c r="AV2558" s="52"/>
      <c r="AW2558" s="52"/>
      <c r="AX2558" s="52"/>
      <c r="AY2558" s="96"/>
      <c r="AZ2558" s="52"/>
    </row>
    <row r="2559" spans="43:52">
      <c r="AQ2559" s="52"/>
      <c r="AR2559" s="52"/>
      <c r="AS2559" s="52"/>
      <c r="AT2559" s="52"/>
      <c r="AU2559" s="52"/>
      <c r="AV2559" s="52"/>
      <c r="AW2559" s="52"/>
      <c r="AX2559" s="52"/>
      <c r="AY2559" s="96"/>
      <c r="AZ2559" s="52"/>
    </row>
    <row r="2560" spans="43:52">
      <c r="AQ2560" s="52"/>
      <c r="AR2560" s="52"/>
      <c r="AS2560" s="52"/>
      <c r="AT2560" s="52"/>
      <c r="AU2560" s="52"/>
      <c r="AV2560" s="52"/>
      <c r="AW2560" s="52"/>
      <c r="AX2560" s="52"/>
      <c r="AY2560" s="96"/>
      <c r="AZ2560" s="52"/>
    </row>
    <row r="2561" spans="43:52">
      <c r="AQ2561" s="52"/>
      <c r="AR2561" s="52"/>
      <c r="AS2561" s="52"/>
      <c r="AT2561" s="52"/>
      <c r="AU2561" s="52"/>
      <c r="AV2561" s="52"/>
      <c r="AW2561" s="52"/>
      <c r="AX2561" s="52"/>
      <c r="AY2561" s="96"/>
      <c r="AZ2561" s="52"/>
    </row>
    <row r="2562" spans="43:52">
      <c r="AQ2562" s="52"/>
      <c r="AR2562" s="52"/>
      <c r="AS2562" s="52"/>
      <c r="AT2562" s="52"/>
      <c r="AU2562" s="52"/>
      <c r="AV2562" s="52"/>
      <c r="AW2562" s="52"/>
      <c r="AX2562" s="52"/>
      <c r="AY2562" s="96"/>
      <c r="AZ2562" s="52"/>
    </row>
    <row r="2563" spans="43:52">
      <c r="AQ2563" s="52"/>
      <c r="AR2563" s="52"/>
      <c r="AS2563" s="52"/>
      <c r="AT2563" s="52"/>
      <c r="AU2563" s="52"/>
      <c r="AV2563" s="52"/>
      <c r="AW2563" s="52"/>
      <c r="AX2563" s="52"/>
      <c r="AY2563" s="96"/>
      <c r="AZ2563" s="52"/>
    </row>
    <row r="2564" spans="43:52">
      <c r="AQ2564" s="52"/>
      <c r="AR2564" s="52"/>
      <c r="AS2564" s="52"/>
      <c r="AT2564" s="52"/>
      <c r="AU2564" s="52"/>
      <c r="AV2564" s="52"/>
      <c r="AW2564" s="52"/>
      <c r="AX2564" s="52"/>
      <c r="AY2564" s="96"/>
      <c r="AZ2564" s="52"/>
    </row>
    <row r="2565" spans="43:52">
      <c r="AQ2565" s="52"/>
      <c r="AR2565" s="52"/>
      <c r="AS2565" s="52"/>
      <c r="AT2565" s="52"/>
      <c r="AU2565" s="52"/>
      <c r="AV2565" s="52"/>
      <c r="AW2565" s="52"/>
      <c r="AX2565" s="52"/>
      <c r="AY2565" s="96"/>
      <c r="AZ2565" s="52"/>
    </row>
    <row r="2566" spans="43:52">
      <c r="AQ2566" s="52"/>
      <c r="AR2566" s="52"/>
      <c r="AS2566" s="52"/>
      <c r="AT2566" s="52"/>
      <c r="AU2566" s="52"/>
      <c r="AV2566" s="52"/>
      <c r="AW2566" s="52"/>
      <c r="AX2566" s="52"/>
      <c r="AY2566" s="96"/>
      <c r="AZ2566" s="52"/>
    </row>
    <row r="2567" spans="43:52">
      <c r="AQ2567" s="52"/>
      <c r="AR2567" s="52"/>
      <c r="AS2567" s="52"/>
      <c r="AT2567" s="52"/>
      <c r="AU2567" s="52"/>
      <c r="AV2567" s="52"/>
      <c r="AW2567" s="52"/>
      <c r="AX2567" s="52"/>
      <c r="AY2567" s="96"/>
      <c r="AZ2567" s="52"/>
    </row>
    <row r="2568" spans="43:52">
      <c r="AQ2568" s="52"/>
      <c r="AR2568" s="52"/>
      <c r="AS2568" s="52"/>
      <c r="AT2568" s="52"/>
      <c r="AU2568" s="52"/>
      <c r="AV2568" s="52"/>
      <c r="AW2568" s="52"/>
      <c r="AX2568" s="52"/>
      <c r="AY2568" s="96"/>
      <c r="AZ2568" s="52"/>
    </row>
    <row r="2569" spans="43:52">
      <c r="AQ2569" s="52"/>
      <c r="AR2569" s="52"/>
      <c r="AS2569" s="52"/>
      <c r="AT2569" s="52"/>
      <c r="AU2569" s="52"/>
      <c r="AV2569" s="52"/>
      <c r="AW2569" s="52"/>
      <c r="AX2569" s="52"/>
      <c r="AY2569" s="96"/>
      <c r="AZ2569" s="52"/>
    </row>
    <row r="2570" spans="43:52">
      <c r="AQ2570" s="52"/>
      <c r="AR2570" s="52"/>
      <c r="AS2570" s="52"/>
      <c r="AT2570" s="52"/>
      <c r="AU2570" s="52"/>
      <c r="AV2570" s="52"/>
      <c r="AW2570" s="52"/>
      <c r="AX2570" s="52"/>
      <c r="AY2570" s="96"/>
      <c r="AZ2570" s="52"/>
    </row>
    <row r="2571" spans="43:52">
      <c r="AQ2571" s="52"/>
      <c r="AR2571" s="52"/>
      <c r="AS2571" s="52"/>
      <c r="AT2571" s="52"/>
      <c r="AU2571" s="52"/>
      <c r="AV2571" s="52"/>
      <c r="AW2571" s="52"/>
      <c r="AX2571" s="52"/>
      <c r="AY2571" s="96"/>
      <c r="AZ2571" s="52"/>
    </row>
    <row r="2572" spans="43:52">
      <c r="AQ2572" s="52"/>
      <c r="AR2572" s="52"/>
      <c r="AS2572" s="52"/>
      <c r="AT2572" s="52"/>
      <c r="AU2572" s="52"/>
      <c r="AV2572" s="52"/>
      <c r="AW2572" s="52"/>
      <c r="AX2572" s="52"/>
      <c r="AY2572" s="96"/>
      <c r="AZ2572" s="52"/>
    </row>
    <row r="2573" spans="43:52">
      <c r="AQ2573" s="52"/>
      <c r="AR2573" s="52"/>
      <c r="AS2573" s="52"/>
      <c r="AT2573" s="52"/>
      <c r="AU2573" s="52"/>
      <c r="AV2573" s="52"/>
      <c r="AW2573" s="52"/>
      <c r="AX2573" s="52"/>
      <c r="AY2573" s="96"/>
      <c r="AZ2573" s="52"/>
    </row>
    <row r="2574" spans="43:52">
      <c r="AQ2574" s="52"/>
      <c r="AR2574" s="52"/>
      <c r="AS2574" s="52"/>
      <c r="AT2574" s="52"/>
      <c r="AU2574" s="52"/>
      <c r="AV2574" s="52"/>
      <c r="AW2574" s="52"/>
      <c r="AX2574" s="52"/>
      <c r="AY2574" s="96"/>
      <c r="AZ2574" s="52"/>
    </row>
    <row r="2575" spans="43:52">
      <c r="AQ2575" s="52"/>
      <c r="AR2575" s="52"/>
      <c r="AS2575" s="52"/>
      <c r="AT2575" s="52"/>
      <c r="AU2575" s="52"/>
      <c r="AV2575" s="52"/>
      <c r="AW2575" s="52"/>
      <c r="AX2575" s="52"/>
      <c r="AY2575" s="96"/>
      <c r="AZ2575" s="52"/>
    </row>
    <row r="2576" spans="43:52">
      <c r="AQ2576" s="52"/>
      <c r="AR2576" s="52"/>
      <c r="AS2576" s="52"/>
      <c r="AT2576" s="52"/>
      <c r="AU2576" s="52"/>
      <c r="AV2576" s="52"/>
      <c r="AW2576" s="52"/>
      <c r="AX2576" s="52"/>
      <c r="AY2576" s="96"/>
      <c r="AZ2576" s="52"/>
    </row>
    <row r="2577" spans="43:52">
      <c r="AQ2577" s="52"/>
      <c r="AR2577" s="52"/>
      <c r="AS2577" s="52"/>
      <c r="AT2577" s="52"/>
      <c r="AU2577" s="52"/>
      <c r="AV2577" s="52"/>
      <c r="AW2577" s="52"/>
      <c r="AX2577" s="52"/>
      <c r="AY2577" s="96"/>
      <c r="AZ2577" s="52"/>
    </row>
    <row r="2578" spans="43:52">
      <c r="AQ2578" s="52"/>
      <c r="AR2578" s="52"/>
      <c r="AS2578" s="52"/>
      <c r="AT2578" s="52"/>
      <c r="AU2578" s="52"/>
      <c r="AV2578" s="52"/>
      <c r="AW2578" s="52"/>
      <c r="AX2578" s="52"/>
      <c r="AY2578" s="96"/>
      <c r="AZ2578" s="52"/>
    </row>
    <row r="2579" spans="43:52">
      <c r="AQ2579" s="52"/>
      <c r="AR2579" s="52"/>
      <c r="AS2579" s="52"/>
      <c r="AT2579" s="52"/>
      <c r="AU2579" s="52"/>
      <c r="AV2579" s="52"/>
      <c r="AW2579" s="52"/>
      <c r="AX2579" s="52"/>
      <c r="AY2579" s="96"/>
      <c r="AZ2579" s="52"/>
    </row>
    <row r="2580" spans="43:52">
      <c r="AQ2580" s="52"/>
      <c r="AR2580" s="52"/>
      <c r="AS2580" s="52"/>
      <c r="AT2580" s="52"/>
      <c r="AU2580" s="52"/>
      <c r="AV2580" s="52"/>
      <c r="AW2580" s="52"/>
      <c r="AX2580" s="52"/>
      <c r="AY2580" s="96"/>
      <c r="AZ2580" s="52"/>
    </row>
    <row r="2581" spans="43:52">
      <c r="AQ2581" s="52"/>
      <c r="AR2581" s="52"/>
      <c r="AS2581" s="52"/>
      <c r="AT2581" s="52"/>
      <c r="AU2581" s="52"/>
      <c r="AV2581" s="52"/>
      <c r="AW2581" s="52"/>
      <c r="AX2581" s="52"/>
      <c r="AY2581" s="96"/>
      <c r="AZ2581" s="52"/>
    </row>
    <row r="2582" spans="43:52">
      <c r="AQ2582" s="52"/>
      <c r="AR2582" s="52"/>
      <c r="AS2582" s="52"/>
      <c r="AT2582" s="52"/>
      <c r="AU2582" s="52"/>
      <c r="AV2582" s="52"/>
      <c r="AW2582" s="52"/>
      <c r="AX2582" s="52"/>
      <c r="AY2582" s="96"/>
      <c r="AZ2582" s="52"/>
    </row>
    <row r="2583" spans="43:52">
      <c r="AQ2583" s="52"/>
      <c r="AR2583" s="52"/>
      <c r="AS2583" s="52"/>
      <c r="AT2583" s="52"/>
      <c r="AU2583" s="52"/>
      <c r="AV2583" s="52"/>
      <c r="AW2583" s="52"/>
      <c r="AX2583" s="52"/>
      <c r="AY2583" s="96"/>
      <c r="AZ2583" s="52"/>
    </row>
    <row r="2584" spans="43:52">
      <c r="AQ2584" s="52"/>
      <c r="AR2584" s="52"/>
      <c r="AS2584" s="52"/>
      <c r="AT2584" s="52"/>
      <c r="AU2584" s="52"/>
      <c r="AV2584" s="52"/>
      <c r="AW2584" s="52"/>
      <c r="AX2584" s="52"/>
      <c r="AY2584" s="96"/>
      <c r="AZ2584" s="52"/>
    </row>
    <row r="2585" spans="43:52">
      <c r="AQ2585" s="52"/>
      <c r="AR2585" s="52"/>
      <c r="AS2585" s="52"/>
      <c r="AT2585" s="52"/>
      <c r="AU2585" s="52"/>
      <c r="AV2585" s="52"/>
      <c r="AW2585" s="52"/>
      <c r="AX2585" s="52"/>
      <c r="AY2585" s="96"/>
      <c r="AZ2585" s="52"/>
    </row>
    <row r="2586" spans="43:52">
      <c r="AQ2586" s="52"/>
      <c r="AR2586" s="52"/>
      <c r="AS2586" s="52"/>
      <c r="AT2586" s="52"/>
      <c r="AU2586" s="52"/>
      <c r="AV2586" s="52"/>
      <c r="AW2586" s="52"/>
      <c r="AX2586" s="52"/>
      <c r="AY2586" s="96"/>
      <c r="AZ2586" s="52"/>
    </row>
    <row r="2587" spans="43:52">
      <c r="AQ2587" s="52"/>
      <c r="AR2587" s="52"/>
      <c r="AS2587" s="52"/>
      <c r="AT2587" s="52"/>
      <c r="AU2587" s="52"/>
      <c r="AV2587" s="52"/>
      <c r="AW2587" s="52"/>
      <c r="AX2587" s="52"/>
      <c r="AY2587" s="96"/>
      <c r="AZ2587" s="52"/>
    </row>
    <row r="2588" spans="43:52">
      <c r="AQ2588" s="52"/>
      <c r="AR2588" s="52"/>
      <c r="AS2588" s="52"/>
      <c r="AT2588" s="52"/>
      <c r="AU2588" s="52"/>
      <c r="AV2588" s="52"/>
      <c r="AW2588" s="52"/>
      <c r="AX2588" s="52"/>
      <c r="AY2588" s="96"/>
      <c r="AZ2588" s="52"/>
    </row>
    <row r="2589" spans="43:52">
      <c r="AQ2589" s="52"/>
      <c r="AR2589" s="52"/>
      <c r="AS2589" s="52"/>
      <c r="AT2589" s="52"/>
      <c r="AU2589" s="52"/>
      <c r="AV2589" s="52"/>
      <c r="AW2589" s="52"/>
      <c r="AX2589" s="52"/>
      <c r="AY2589" s="96"/>
      <c r="AZ2589" s="52"/>
    </row>
    <row r="2590" spans="43:52">
      <c r="AQ2590" s="52"/>
      <c r="AR2590" s="52"/>
      <c r="AS2590" s="52"/>
      <c r="AT2590" s="52"/>
      <c r="AU2590" s="52"/>
      <c r="AV2590" s="52"/>
      <c r="AW2590" s="52"/>
      <c r="AX2590" s="52"/>
      <c r="AY2590" s="96"/>
      <c r="AZ2590" s="52"/>
    </row>
    <row r="2591" spans="43:52">
      <c r="AQ2591" s="52"/>
      <c r="AR2591" s="52"/>
      <c r="AS2591" s="52"/>
      <c r="AT2591" s="52"/>
      <c r="AU2591" s="52"/>
      <c r="AV2591" s="52"/>
      <c r="AW2591" s="52"/>
      <c r="AX2591" s="52"/>
      <c r="AY2591" s="96"/>
      <c r="AZ2591" s="52"/>
    </row>
    <row r="2592" spans="43:52">
      <c r="AQ2592" s="52"/>
      <c r="AR2592" s="52"/>
      <c r="AS2592" s="52"/>
      <c r="AT2592" s="52"/>
      <c r="AU2592" s="52"/>
      <c r="AV2592" s="52"/>
      <c r="AW2592" s="52"/>
      <c r="AX2592" s="52"/>
      <c r="AY2592" s="96"/>
      <c r="AZ2592" s="52"/>
    </row>
    <row r="2593" spans="43:52">
      <c r="AQ2593" s="52"/>
      <c r="AR2593" s="52"/>
      <c r="AS2593" s="52"/>
      <c r="AT2593" s="52"/>
      <c r="AU2593" s="52"/>
      <c r="AV2593" s="52"/>
      <c r="AW2593" s="52"/>
      <c r="AX2593" s="52"/>
      <c r="AY2593" s="96"/>
      <c r="AZ2593" s="52"/>
    </row>
    <row r="2594" spans="43:52">
      <c r="AQ2594" s="52"/>
      <c r="AR2594" s="52"/>
      <c r="AS2594" s="52"/>
      <c r="AT2594" s="52"/>
      <c r="AU2594" s="52"/>
      <c r="AV2594" s="52"/>
      <c r="AW2594" s="52"/>
      <c r="AX2594" s="52"/>
      <c r="AY2594" s="96"/>
      <c r="AZ2594" s="52"/>
    </row>
    <row r="2595" spans="43:52">
      <c r="AQ2595" s="52"/>
      <c r="AR2595" s="52"/>
      <c r="AS2595" s="52"/>
      <c r="AT2595" s="52"/>
      <c r="AU2595" s="52"/>
      <c r="AV2595" s="52"/>
      <c r="AW2595" s="52"/>
      <c r="AX2595" s="52"/>
      <c r="AY2595" s="96"/>
      <c r="AZ2595" s="52"/>
    </row>
    <row r="2596" spans="43:52">
      <c r="AQ2596" s="52"/>
      <c r="AR2596" s="52"/>
      <c r="AS2596" s="52"/>
      <c r="AT2596" s="52"/>
      <c r="AU2596" s="52"/>
      <c r="AV2596" s="52"/>
      <c r="AW2596" s="52"/>
      <c r="AX2596" s="52"/>
      <c r="AY2596" s="96"/>
      <c r="AZ2596" s="52"/>
    </row>
    <row r="2597" spans="43:52">
      <c r="AQ2597" s="52"/>
      <c r="AR2597" s="52"/>
      <c r="AS2597" s="52"/>
      <c r="AT2597" s="52"/>
      <c r="AU2597" s="52"/>
      <c r="AV2597" s="52"/>
      <c r="AW2597" s="52"/>
      <c r="AX2597" s="52"/>
      <c r="AY2597" s="96"/>
      <c r="AZ2597" s="52"/>
    </row>
    <row r="2598" spans="43:52">
      <c r="AQ2598" s="52"/>
      <c r="AR2598" s="52"/>
      <c r="AS2598" s="52"/>
      <c r="AT2598" s="52"/>
      <c r="AU2598" s="52"/>
      <c r="AV2598" s="52"/>
      <c r="AW2598" s="52"/>
      <c r="AX2598" s="52"/>
      <c r="AY2598" s="96"/>
      <c r="AZ2598" s="52"/>
    </row>
    <row r="2599" spans="43:52">
      <c r="AQ2599" s="52"/>
      <c r="AR2599" s="52"/>
      <c r="AS2599" s="52"/>
      <c r="AT2599" s="52"/>
      <c r="AU2599" s="52"/>
      <c r="AV2599" s="52"/>
      <c r="AW2599" s="52"/>
      <c r="AX2599" s="52"/>
      <c r="AY2599" s="96"/>
      <c r="AZ2599" s="52"/>
    </row>
    <row r="2600" spans="43:52">
      <c r="AQ2600" s="52"/>
      <c r="AR2600" s="52"/>
      <c r="AS2600" s="52"/>
      <c r="AT2600" s="52"/>
      <c r="AU2600" s="52"/>
      <c r="AV2600" s="52"/>
      <c r="AW2600" s="52"/>
      <c r="AX2600" s="52"/>
      <c r="AY2600" s="96"/>
      <c r="AZ2600" s="52"/>
    </row>
    <row r="2601" spans="43:52">
      <c r="AQ2601" s="52"/>
      <c r="AR2601" s="52"/>
      <c r="AS2601" s="52"/>
      <c r="AT2601" s="52"/>
      <c r="AU2601" s="52"/>
      <c r="AV2601" s="52"/>
      <c r="AW2601" s="52"/>
      <c r="AX2601" s="52"/>
      <c r="AY2601" s="96"/>
      <c r="AZ2601" s="52"/>
    </row>
    <row r="2602" spans="43:52">
      <c r="AQ2602" s="52"/>
      <c r="AR2602" s="52"/>
      <c r="AS2602" s="52"/>
      <c r="AT2602" s="52"/>
      <c r="AU2602" s="52"/>
      <c r="AV2602" s="52"/>
      <c r="AW2602" s="52"/>
      <c r="AX2602" s="52"/>
      <c r="AY2602" s="96"/>
      <c r="AZ2602" s="52"/>
    </row>
    <row r="2603" spans="43:52">
      <c r="AQ2603" s="52"/>
      <c r="AR2603" s="52"/>
      <c r="AS2603" s="52"/>
      <c r="AT2603" s="52"/>
      <c r="AU2603" s="52"/>
      <c r="AV2603" s="52"/>
      <c r="AW2603" s="52"/>
      <c r="AX2603" s="52"/>
      <c r="AY2603" s="96"/>
      <c r="AZ2603" s="52"/>
    </row>
    <row r="2604" spans="43:52">
      <c r="AQ2604" s="52"/>
      <c r="AR2604" s="52"/>
      <c r="AS2604" s="52"/>
      <c r="AT2604" s="52"/>
      <c r="AU2604" s="52"/>
      <c r="AV2604" s="52"/>
      <c r="AW2604" s="52"/>
      <c r="AX2604" s="52"/>
      <c r="AY2604" s="96"/>
      <c r="AZ2604" s="52"/>
    </row>
    <row r="2605" spans="43:52">
      <c r="AQ2605" s="52"/>
      <c r="AR2605" s="52"/>
      <c r="AS2605" s="52"/>
      <c r="AT2605" s="52"/>
      <c r="AU2605" s="52"/>
      <c r="AV2605" s="52"/>
      <c r="AW2605" s="52"/>
      <c r="AX2605" s="52"/>
      <c r="AY2605" s="96"/>
      <c r="AZ2605" s="52"/>
    </row>
    <row r="2606" spans="43:52">
      <c r="AQ2606" s="52"/>
      <c r="AR2606" s="52"/>
      <c r="AS2606" s="52"/>
      <c r="AT2606" s="52"/>
      <c r="AU2606" s="52"/>
      <c r="AV2606" s="52"/>
      <c r="AW2606" s="52"/>
      <c r="AX2606" s="52"/>
      <c r="AY2606" s="96"/>
      <c r="AZ2606" s="52"/>
    </row>
    <row r="2607" spans="43:52">
      <c r="AQ2607" s="52"/>
      <c r="AR2607" s="52"/>
      <c r="AS2607" s="52"/>
      <c r="AT2607" s="52"/>
      <c r="AU2607" s="52"/>
      <c r="AV2607" s="52"/>
      <c r="AW2607" s="52"/>
      <c r="AX2607" s="52"/>
      <c r="AY2607" s="96"/>
      <c r="AZ2607" s="52"/>
    </row>
    <row r="2608" spans="43:52">
      <c r="AQ2608" s="52"/>
      <c r="AR2608" s="52"/>
      <c r="AS2608" s="52"/>
      <c r="AT2608" s="52"/>
      <c r="AU2608" s="52"/>
      <c r="AV2608" s="52"/>
      <c r="AW2608" s="52"/>
      <c r="AX2608" s="52"/>
      <c r="AY2608" s="96"/>
      <c r="AZ2608" s="52"/>
    </row>
    <row r="2609" spans="43:52">
      <c r="AQ2609" s="52"/>
      <c r="AR2609" s="52"/>
      <c r="AS2609" s="52"/>
      <c r="AT2609" s="52"/>
      <c r="AU2609" s="52"/>
      <c r="AV2609" s="52"/>
      <c r="AW2609" s="52"/>
      <c r="AX2609" s="52"/>
      <c r="AY2609" s="96"/>
      <c r="AZ2609" s="52"/>
    </row>
    <row r="2610" spans="43:52">
      <c r="AQ2610" s="52"/>
      <c r="AR2610" s="52"/>
      <c r="AS2610" s="52"/>
      <c r="AT2610" s="52"/>
      <c r="AU2610" s="52"/>
      <c r="AV2610" s="52"/>
      <c r="AW2610" s="52"/>
      <c r="AX2610" s="52"/>
      <c r="AY2610" s="96"/>
      <c r="AZ2610" s="52"/>
    </row>
    <row r="2611" spans="43:52">
      <c r="AQ2611" s="52"/>
      <c r="AR2611" s="52"/>
      <c r="AS2611" s="52"/>
      <c r="AT2611" s="52"/>
      <c r="AU2611" s="52"/>
      <c r="AV2611" s="52"/>
      <c r="AW2611" s="52"/>
      <c r="AX2611" s="52"/>
      <c r="AY2611" s="96"/>
      <c r="AZ2611" s="52"/>
    </row>
    <row r="2612" spans="43:52">
      <c r="AQ2612" s="52"/>
      <c r="AR2612" s="52"/>
      <c r="AS2612" s="52"/>
      <c r="AT2612" s="52"/>
      <c r="AU2612" s="52"/>
      <c r="AV2612" s="52"/>
      <c r="AW2612" s="52"/>
      <c r="AX2612" s="52"/>
      <c r="AY2612" s="96"/>
      <c r="AZ2612" s="52"/>
    </row>
    <row r="2613" spans="43:52">
      <c r="AQ2613" s="52"/>
      <c r="AR2613" s="52"/>
      <c r="AS2613" s="52"/>
      <c r="AT2613" s="52"/>
      <c r="AU2613" s="52"/>
      <c r="AV2613" s="52"/>
      <c r="AW2613" s="52"/>
      <c r="AX2613" s="52"/>
      <c r="AY2613" s="96"/>
      <c r="AZ2613" s="52"/>
    </row>
    <row r="2614" spans="43:52">
      <c r="AQ2614" s="52"/>
      <c r="AR2614" s="52"/>
      <c r="AS2614" s="52"/>
      <c r="AT2614" s="52"/>
      <c r="AU2614" s="52"/>
      <c r="AV2614" s="52"/>
      <c r="AW2614" s="52"/>
      <c r="AX2614" s="52"/>
      <c r="AY2614" s="96"/>
      <c r="AZ2614" s="52"/>
    </row>
    <row r="2615" spans="43:52">
      <c r="AQ2615" s="52"/>
      <c r="AR2615" s="52"/>
      <c r="AS2615" s="52"/>
      <c r="AT2615" s="52"/>
      <c r="AU2615" s="52"/>
      <c r="AV2615" s="52"/>
      <c r="AW2615" s="52"/>
      <c r="AX2615" s="52"/>
      <c r="AY2615" s="96"/>
      <c r="AZ2615" s="52"/>
    </row>
    <row r="2616" spans="43:52">
      <c r="AQ2616" s="52"/>
      <c r="AR2616" s="52"/>
      <c r="AS2616" s="52"/>
      <c r="AT2616" s="52"/>
      <c r="AU2616" s="52"/>
      <c r="AV2616" s="52"/>
      <c r="AW2616" s="52"/>
      <c r="AX2616" s="52"/>
      <c r="AY2616" s="96"/>
      <c r="AZ2616" s="52"/>
    </row>
    <row r="2617" spans="43:52">
      <c r="AQ2617" s="52"/>
      <c r="AR2617" s="52"/>
      <c r="AS2617" s="52"/>
      <c r="AT2617" s="52"/>
      <c r="AU2617" s="52"/>
      <c r="AV2617" s="52"/>
      <c r="AW2617" s="52"/>
      <c r="AX2617" s="52"/>
      <c r="AY2617" s="96"/>
      <c r="AZ2617" s="52"/>
    </row>
    <row r="2618" spans="43:52">
      <c r="AQ2618" s="52"/>
      <c r="AR2618" s="52"/>
      <c r="AS2618" s="52"/>
      <c r="AT2618" s="52"/>
      <c r="AU2618" s="52"/>
      <c r="AV2618" s="52"/>
      <c r="AW2618" s="52"/>
      <c r="AX2618" s="52"/>
      <c r="AY2618" s="96"/>
      <c r="AZ2618" s="52"/>
    </row>
    <row r="2619" spans="43:52">
      <c r="AQ2619" s="52"/>
      <c r="AR2619" s="52"/>
      <c r="AS2619" s="52"/>
      <c r="AT2619" s="52"/>
      <c r="AU2619" s="52"/>
      <c r="AV2619" s="52"/>
      <c r="AW2619" s="52"/>
      <c r="AX2619" s="52"/>
      <c r="AY2619" s="96"/>
      <c r="AZ2619" s="52"/>
    </row>
    <row r="2620" spans="43:52">
      <c r="AQ2620" s="52"/>
      <c r="AR2620" s="52"/>
      <c r="AS2620" s="52"/>
      <c r="AT2620" s="52"/>
      <c r="AU2620" s="52"/>
      <c r="AV2620" s="52"/>
      <c r="AW2620" s="52"/>
      <c r="AX2620" s="52"/>
      <c r="AY2620" s="96"/>
      <c r="AZ2620" s="52"/>
    </row>
    <row r="2621" spans="43:52">
      <c r="AQ2621" s="52"/>
      <c r="AR2621" s="52"/>
      <c r="AS2621" s="52"/>
      <c r="AT2621" s="52"/>
      <c r="AU2621" s="52"/>
      <c r="AV2621" s="52"/>
      <c r="AW2621" s="52"/>
      <c r="AX2621" s="52"/>
      <c r="AY2621" s="96"/>
      <c r="AZ2621" s="52"/>
    </row>
    <row r="2622" spans="43:52">
      <c r="AQ2622" s="52"/>
      <c r="AR2622" s="52"/>
      <c r="AS2622" s="52"/>
      <c r="AT2622" s="52"/>
      <c r="AU2622" s="52"/>
      <c r="AV2622" s="52"/>
      <c r="AW2622" s="52"/>
      <c r="AX2622" s="52"/>
      <c r="AY2622" s="96"/>
      <c r="AZ2622" s="52"/>
    </row>
    <row r="2623" spans="43:52">
      <c r="AQ2623" s="52"/>
      <c r="AR2623" s="52"/>
      <c r="AS2623" s="52"/>
      <c r="AT2623" s="52"/>
      <c r="AU2623" s="52"/>
      <c r="AV2623" s="52"/>
      <c r="AW2623" s="52"/>
      <c r="AX2623" s="52"/>
      <c r="AY2623" s="96"/>
      <c r="AZ2623" s="52"/>
    </row>
    <row r="2624" spans="43:52">
      <c r="AQ2624" s="52"/>
      <c r="AR2624" s="52"/>
      <c r="AS2624" s="52"/>
      <c r="AT2624" s="52"/>
      <c r="AU2624" s="52"/>
      <c r="AV2624" s="52"/>
      <c r="AW2624" s="52"/>
      <c r="AX2624" s="52"/>
      <c r="AY2624" s="96"/>
      <c r="AZ2624" s="52"/>
    </row>
    <row r="2625" spans="43:52">
      <c r="AQ2625" s="52"/>
      <c r="AR2625" s="52"/>
      <c r="AS2625" s="52"/>
      <c r="AT2625" s="52"/>
      <c r="AU2625" s="52"/>
      <c r="AV2625" s="52"/>
      <c r="AW2625" s="52"/>
      <c r="AX2625" s="52"/>
      <c r="AY2625" s="96"/>
      <c r="AZ2625" s="52"/>
    </row>
    <row r="2626" spans="43:52">
      <c r="AQ2626" s="52"/>
      <c r="AR2626" s="52"/>
      <c r="AS2626" s="52"/>
      <c r="AT2626" s="52"/>
      <c r="AU2626" s="52"/>
      <c r="AV2626" s="52"/>
      <c r="AW2626" s="52"/>
      <c r="AX2626" s="52"/>
      <c r="AY2626" s="96"/>
      <c r="AZ2626" s="52"/>
    </row>
    <row r="2627" spans="43:52">
      <c r="AQ2627" s="52"/>
      <c r="AR2627" s="52"/>
      <c r="AS2627" s="52"/>
      <c r="AT2627" s="52"/>
      <c r="AU2627" s="52"/>
      <c r="AV2627" s="52"/>
      <c r="AW2627" s="52"/>
      <c r="AX2627" s="52"/>
      <c r="AY2627" s="96"/>
      <c r="AZ2627" s="52"/>
    </row>
    <row r="2628" spans="43:52">
      <c r="AQ2628" s="52"/>
      <c r="AR2628" s="52"/>
      <c r="AS2628" s="52"/>
      <c r="AT2628" s="52"/>
      <c r="AU2628" s="52"/>
      <c r="AV2628" s="52"/>
      <c r="AW2628" s="52"/>
      <c r="AX2628" s="52"/>
      <c r="AY2628" s="96"/>
      <c r="AZ2628" s="52"/>
    </row>
    <row r="2629" spans="43:52">
      <c r="AQ2629" s="52"/>
      <c r="AR2629" s="52"/>
      <c r="AS2629" s="52"/>
      <c r="AT2629" s="52"/>
      <c r="AU2629" s="52"/>
      <c r="AV2629" s="52"/>
      <c r="AW2629" s="52"/>
      <c r="AX2629" s="52"/>
      <c r="AY2629" s="96"/>
      <c r="AZ2629" s="52"/>
    </row>
    <row r="2630" spans="43:52">
      <c r="AQ2630" s="52"/>
      <c r="AR2630" s="52"/>
      <c r="AS2630" s="52"/>
      <c r="AT2630" s="52"/>
      <c r="AU2630" s="52"/>
      <c r="AV2630" s="52"/>
      <c r="AW2630" s="52"/>
      <c r="AX2630" s="52"/>
      <c r="AY2630" s="96"/>
      <c r="AZ2630" s="52"/>
    </row>
    <row r="2631" spans="43:52">
      <c r="AQ2631" s="52"/>
      <c r="AR2631" s="52"/>
      <c r="AS2631" s="52"/>
      <c r="AT2631" s="52"/>
      <c r="AU2631" s="52"/>
      <c r="AV2631" s="52"/>
      <c r="AW2631" s="52"/>
      <c r="AX2631" s="52"/>
      <c r="AY2631" s="96"/>
      <c r="AZ2631" s="52"/>
    </row>
    <row r="2632" spans="43:52">
      <c r="AQ2632" s="52"/>
      <c r="AR2632" s="52"/>
      <c r="AS2632" s="52"/>
      <c r="AT2632" s="52"/>
      <c r="AU2632" s="52"/>
      <c r="AV2632" s="52"/>
      <c r="AW2632" s="52"/>
      <c r="AX2632" s="52"/>
      <c r="AY2632" s="96"/>
      <c r="AZ2632" s="52"/>
    </row>
    <row r="2633" spans="43:52">
      <c r="AQ2633" s="52"/>
      <c r="AR2633" s="52"/>
      <c r="AS2633" s="52"/>
      <c r="AT2633" s="52"/>
      <c r="AU2633" s="52"/>
      <c r="AV2633" s="52"/>
      <c r="AW2633" s="52"/>
      <c r="AX2633" s="52"/>
      <c r="AY2633" s="96"/>
      <c r="AZ2633" s="52"/>
    </row>
    <row r="2634" spans="43:52">
      <c r="AQ2634" s="52"/>
      <c r="AR2634" s="52"/>
      <c r="AS2634" s="52"/>
      <c r="AT2634" s="52"/>
      <c r="AU2634" s="52"/>
      <c r="AV2634" s="52"/>
      <c r="AW2634" s="52"/>
      <c r="AX2634" s="52"/>
      <c r="AY2634" s="96"/>
      <c r="AZ2634" s="52"/>
    </row>
    <row r="2635" spans="43:52">
      <c r="AQ2635" s="52"/>
      <c r="AR2635" s="52"/>
      <c r="AS2635" s="52"/>
      <c r="AT2635" s="52"/>
      <c r="AU2635" s="52"/>
      <c r="AV2635" s="52"/>
      <c r="AW2635" s="52"/>
      <c r="AX2635" s="52"/>
      <c r="AY2635" s="96"/>
      <c r="AZ2635" s="52"/>
    </row>
    <row r="2636" spans="43:52">
      <c r="AQ2636" s="52"/>
      <c r="AR2636" s="52"/>
      <c r="AS2636" s="52"/>
      <c r="AT2636" s="52"/>
      <c r="AU2636" s="52"/>
      <c r="AV2636" s="52"/>
      <c r="AW2636" s="52"/>
      <c r="AX2636" s="52"/>
      <c r="AY2636" s="96"/>
      <c r="AZ2636" s="52"/>
    </row>
    <row r="2637" spans="43:52">
      <c r="AQ2637" s="52"/>
      <c r="AR2637" s="52"/>
      <c r="AS2637" s="52"/>
      <c r="AT2637" s="52"/>
      <c r="AU2637" s="52"/>
      <c r="AV2637" s="52"/>
      <c r="AW2637" s="52"/>
      <c r="AX2637" s="52"/>
      <c r="AY2637" s="96"/>
      <c r="AZ2637" s="52"/>
    </row>
    <row r="2638" spans="43:52">
      <c r="AQ2638" s="52"/>
      <c r="AR2638" s="52"/>
      <c r="AS2638" s="52"/>
      <c r="AT2638" s="52"/>
      <c r="AU2638" s="52"/>
      <c r="AV2638" s="52"/>
      <c r="AW2638" s="52"/>
      <c r="AX2638" s="52"/>
      <c r="AY2638" s="96"/>
      <c r="AZ2638" s="52"/>
    </row>
    <row r="2639" spans="43:52">
      <c r="AQ2639" s="52"/>
      <c r="AR2639" s="52"/>
      <c r="AS2639" s="52"/>
      <c r="AT2639" s="52"/>
      <c r="AU2639" s="52"/>
      <c r="AV2639" s="52"/>
      <c r="AW2639" s="52"/>
      <c r="AX2639" s="52"/>
      <c r="AY2639" s="96"/>
      <c r="AZ2639" s="52"/>
    </row>
    <row r="2640" spans="43:52">
      <c r="AQ2640" s="52"/>
      <c r="AR2640" s="52"/>
      <c r="AS2640" s="52"/>
      <c r="AT2640" s="52"/>
      <c r="AU2640" s="52"/>
      <c r="AV2640" s="52"/>
      <c r="AW2640" s="52"/>
      <c r="AX2640" s="52"/>
      <c r="AY2640" s="96"/>
      <c r="AZ2640" s="52"/>
    </row>
    <row r="2641" spans="43:52">
      <c r="AQ2641" s="52"/>
      <c r="AR2641" s="52"/>
      <c r="AS2641" s="52"/>
      <c r="AT2641" s="52"/>
      <c r="AU2641" s="52"/>
      <c r="AV2641" s="52"/>
      <c r="AW2641" s="52"/>
      <c r="AX2641" s="52"/>
      <c r="AY2641" s="96"/>
      <c r="AZ2641" s="52"/>
    </row>
    <row r="2642" spans="43:52">
      <c r="AQ2642" s="52"/>
      <c r="AR2642" s="52"/>
      <c r="AS2642" s="52"/>
      <c r="AT2642" s="52"/>
      <c r="AU2642" s="52"/>
      <c r="AV2642" s="52"/>
      <c r="AW2642" s="52"/>
      <c r="AX2642" s="52"/>
      <c r="AY2642" s="96"/>
      <c r="AZ2642" s="52"/>
    </row>
    <row r="2643" spans="43:52">
      <c r="AQ2643" s="52"/>
      <c r="AR2643" s="52"/>
      <c r="AS2643" s="52"/>
      <c r="AT2643" s="52"/>
      <c r="AU2643" s="52"/>
      <c r="AV2643" s="52"/>
      <c r="AW2643" s="52"/>
      <c r="AX2643" s="52"/>
      <c r="AY2643" s="96"/>
      <c r="AZ2643" s="52"/>
    </row>
    <row r="2644" spans="43:52">
      <c r="AQ2644" s="52"/>
      <c r="AR2644" s="52"/>
      <c r="AS2644" s="52"/>
      <c r="AT2644" s="52"/>
      <c r="AU2644" s="52"/>
      <c r="AV2644" s="52"/>
      <c r="AW2644" s="52"/>
      <c r="AX2644" s="52"/>
      <c r="AY2644" s="96"/>
      <c r="AZ2644" s="52"/>
    </row>
    <row r="2645" spans="43:52">
      <c r="AQ2645" s="52"/>
      <c r="AR2645" s="52"/>
      <c r="AS2645" s="52"/>
      <c r="AT2645" s="52"/>
      <c r="AU2645" s="52"/>
      <c r="AV2645" s="52"/>
      <c r="AW2645" s="52"/>
      <c r="AX2645" s="52"/>
      <c r="AY2645" s="96"/>
      <c r="AZ2645" s="52"/>
    </row>
    <row r="2646" spans="43:52">
      <c r="AQ2646" s="52"/>
      <c r="AR2646" s="52"/>
      <c r="AS2646" s="52"/>
      <c r="AT2646" s="52"/>
      <c r="AU2646" s="52"/>
      <c r="AV2646" s="52"/>
      <c r="AW2646" s="52"/>
      <c r="AX2646" s="52"/>
      <c r="AY2646" s="96"/>
      <c r="AZ2646" s="52"/>
    </row>
    <row r="2647" spans="43:52">
      <c r="AQ2647" s="52"/>
      <c r="AR2647" s="52"/>
      <c r="AS2647" s="52"/>
      <c r="AT2647" s="52"/>
      <c r="AU2647" s="52"/>
      <c r="AV2647" s="52"/>
      <c r="AW2647" s="52"/>
      <c r="AX2647" s="52"/>
      <c r="AY2647" s="96"/>
      <c r="AZ2647" s="52"/>
    </row>
    <row r="2648" spans="43:52">
      <c r="AQ2648" s="52"/>
      <c r="AR2648" s="52"/>
      <c r="AS2648" s="52"/>
      <c r="AT2648" s="52"/>
      <c r="AU2648" s="52"/>
      <c r="AV2648" s="52"/>
      <c r="AW2648" s="52"/>
      <c r="AX2648" s="52"/>
      <c r="AY2648" s="96"/>
      <c r="AZ2648" s="52"/>
    </row>
    <row r="2649" spans="43:52">
      <c r="AQ2649" s="52"/>
      <c r="AR2649" s="52"/>
      <c r="AS2649" s="52"/>
      <c r="AT2649" s="52"/>
      <c r="AU2649" s="52"/>
      <c r="AV2649" s="52"/>
      <c r="AW2649" s="52"/>
      <c r="AX2649" s="52"/>
      <c r="AY2649" s="96"/>
      <c r="AZ2649" s="52"/>
    </row>
    <row r="2650" spans="43:52">
      <c r="AQ2650" s="52"/>
      <c r="AR2650" s="52"/>
      <c r="AS2650" s="52"/>
      <c r="AT2650" s="52"/>
      <c r="AU2650" s="52"/>
      <c r="AV2650" s="52"/>
      <c r="AW2650" s="52"/>
      <c r="AX2650" s="52"/>
      <c r="AY2650" s="96"/>
      <c r="AZ2650" s="52"/>
    </row>
    <row r="2651" spans="43:52">
      <c r="AQ2651" s="52"/>
      <c r="AR2651" s="52"/>
      <c r="AS2651" s="52"/>
      <c r="AT2651" s="52"/>
      <c r="AU2651" s="52"/>
      <c r="AV2651" s="52"/>
      <c r="AW2651" s="52"/>
      <c r="AX2651" s="52"/>
      <c r="AY2651" s="96"/>
      <c r="AZ2651" s="52"/>
    </row>
    <row r="2652" spans="43:52">
      <c r="AQ2652" s="52"/>
      <c r="AR2652" s="52"/>
      <c r="AS2652" s="52"/>
      <c r="AT2652" s="52"/>
      <c r="AU2652" s="52"/>
      <c r="AV2652" s="52"/>
      <c r="AW2652" s="52"/>
      <c r="AX2652" s="52"/>
      <c r="AY2652" s="96"/>
      <c r="AZ2652" s="52"/>
    </row>
    <row r="2653" spans="43:52">
      <c r="AQ2653" s="52"/>
      <c r="AR2653" s="52"/>
      <c r="AS2653" s="52"/>
      <c r="AT2653" s="52"/>
      <c r="AU2653" s="52"/>
      <c r="AV2653" s="52"/>
      <c r="AW2653" s="52"/>
      <c r="AX2653" s="52"/>
      <c r="AY2653" s="96"/>
      <c r="AZ2653" s="52"/>
    </row>
    <row r="2654" spans="43:52">
      <c r="AQ2654" s="52"/>
      <c r="AR2654" s="52"/>
      <c r="AS2654" s="52"/>
      <c r="AT2654" s="52"/>
      <c r="AU2654" s="52"/>
      <c r="AV2654" s="52"/>
      <c r="AW2654" s="52"/>
      <c r="AX2654" s="52"/>
      <c r="AY2654" s="96"/>
      <c r="AZ2654" s="52"/>
    </row>
    <row r="2655" spans="43:52">
      <c r="AQ2655" s="52"/>
      <c r="AR2655" s="52"/>
      <c r="AS2655" s="52"/>
      <c r="AT2655" s="52"/>
      <c r="AU2655" s="52"/>
      <c r="AV2655" s="52"/>
      <c r="AW2655" s="52"/>
      <c r="AX2655" s="52"/>
      <c r="AY2655" s="96"/>
      <c r="AZ2655" s="52"/>
    </row>
    <row r="2656" spans="43:52">
      <c r="AQ2656" s="52"/>
      <c r="AR2656" s="52"/>
      <c r="AS2656" s="52"/>
      <c r="AT2656" s="52"/>
      <c r="AU2656" s="52"/>
      <c r="AV2656" s="52"/>
      <c r="AW2656" s="52"/>
      <c r="AX2656" s="52"/>
      <c r="AY2656" s="96"/>
      <c r="AZ2656" s="52"/>
    </row>
    <row r="2657" spans="43:52">
      <c r="AQ2657" s="52"/>
      <c r="AR2657" s="52"/>
      <c r="AS2657" s="52"/>
      <c r="AT2657" s="52"/>
      <c r="AU2657" s="52"/>
      <c r="AV2657" s="52"/>
      <c r="AW2657" s="52"/>
      <c r="AX2657" s="52"/>
      <c r="AY2657" s="96"/>
      <c r="AZ2657" s="52"/>
    </row>
    <row r="2658" spans="43:52">
      <c r="AQ2658" s="52"/>
      <c r="AR2658" s="52"/>
      <c r="AS2658" s="52"/>
      <c r="AT2658" s="52"/>
      <c r="AU2658" s="52"/>
      <c r="AV2658" s="52"/>
      <c r="AW2658" s="52"/>
      <c r="AX2658" s="52"/>
      <c r="AY2658" s="96"/>
      <c r="AZ2658" s="52"/>
    </row>
    <row r="2659" spans="43:52">
      <c r="AQ2659" s="52"/>
      <c r="AR2659" s="52"/>
      <c r="AS2659" s="52"/>
      <c r="AT2659" s="52"/>
      <c r="AU2659" s="52"/>
      <c r="AV2659" s="52"/>
      <c r="AW2659" s="52"/>
      <c r="AX2659" s="52"/>
      <c r="AY2659" s="96"/>
      <c r="AZ2659" s="52"/>
    </row>
    <row r="2660" spans="43:52">
      <c r="AQ2660" s="52"/>
      <c r="AR2660" s="52"/>
      <c r="AS2660" s="52"/>
      <c r="AT2660" s="52"/>
      <c r="AU2660" s="52"/>
      <c r="AV2660" s="52"/>
      <c r="AW2660" s="52"/>
      <c r="AX2660" s="52"/>
      <c r="AY2660" s="96"/>
      <c r="AZ2660" s="52"/>
    </row>
    <row r="2661" spans="43:52">
      <c r="AQ2661" s="52"/>
      <c r="AR2661" s="52"/>
      <c r="AS2661" s="52"/>
      <c r="AT2661" s="52"/>
      <c r="AU2661" s="52"/>
      <c r="AV2661" s="52"/>
      <c r="AW2661" s="52"/>
      <c r="AX2661" s="52"/>
      <c r="AY2661" s="96"/>
      <c r="AZ2661" s="52"/>
    </row>
    <row r="2662" spans="43:52">
      <c r="AQ2662" s="52"/>
      <c r="AR2662" s="52"/>
      <c r="AS2662" s="52"/>
      <c r="AT2662" s="52"/>
      <c r="AU2662" s="52"/>
      <c r="AV2662" s="52"/>
      <c r="AW2662" s="52"/>
      <c r="AX2662" s="52"/>
      <c r="AY2662" s="96"/>
      <c r="AZ2662" s="52"/>
    </row>
    <row r="2663" spans="43:52">
      <c r="AQ2663" s="52"/>
      <c r="AR2663" s="52"/>
      <c r="AS2663" s="52"/>
      <c r="AT2663" s="52"/>
      <c r="AU2663" s="52"/>
      <c r="AV2663" s="52"/>
      <c r="AW2663" s="52"/>
      <c r="AX2663" s="52"/>
      <c r="AY2663" s="96"/>
      <c r="AZ2663" s="52"/>
    </row>
    <row r="2664" spans="43:52">
      <c r="AQ2664" s="52"/>
      <c r="AR2664" s="52"/>
      <c r="AS2664" s="52"/>
      <c r="AT2664" s="52"/>
      <c r="AU2664" s="52"/>
      <c r="AV2664" s="52"/>
      <c r="AW2664" s="52"/>
      <c r="AX2664" s="52"/>
      <c r="AY2664" s="96"/>
      <c r="AZ2664" s="52"/>
    </row>
    <row r="2665" spans="43:52">
      <c r="AQ2665" s="52"/>
      <c r="AR2665" s="52"/>
      <c r="AS2665" s="52"/>
      <c r="AT2665" s="52"/>
      <c r="AU2665" s="52"/>
      <c r="AV2665" s="52"/>
      <c r="AW2665" s="52"/>
      <c r="AX2665" s="52"/>
      <c r="AY2665" s="96"/>
      <c r="AZ2665" s="52"/>
    </row>
    <row r="2666" spans="43:52">
      <c r="AQ2666" s="52"/>
      <c r="AR2666" s="52"/>
      <c r="AS2666" s="52"/>
      <c r="AT2666" s="52"/>
      <c r="AU2666" s="52"/>
      <c r="AV2666" s="52"/>
      <c r="AW2666" s="52"/>
      <c r="AX2666" s="52"/>
      <c r="AY2666" s="96"/>
      <c r="AZ2666" s="52"/>
    </row>
    <row r="2667" spans="43:52">
      <c r="AQ2667" s="52"/>
      <c r="AR2667" s="52"/>
      <c r="AS2667" s="52"/>
      <c r="AT2667" s="52"/>
      <c r="AU2667" s="52"/>
      <c r="AV2667" s="52"/>
      <c r="AW2667" s="52"/>
      <c r="AX2667" s="52"/>
      <c r="AY2667" s="96"/>
      <c r="AZ2667" s="52"/>
    </row>
    <row r="2668" spans="43:52">
      <c r="AQ2668" s="52"/>
      <c r="AR2668" s="52"/>
      <c r="AS2668" s="52"/>
      <c r="AT2668" s="52"/>
      <c r="AU2668" s="52"/>
      <c r="AV2668" s="52"/>
      <c r="AW2668" s="52"/>
      <c r="AX2668" s="52"/>
      <c r="AY2668" s="96"/>
      <c r="AZ2668" s="52"/>
    </row>
    <row r="2669" spans="43:52">
      <c r="AQ2669" s="52"/>
      <c r="AR2669" s="52"/>
      <c r="AS2669" s="52"/>
      <c r="AT2669" s="52"/>
      <c r="AU2669" s="52"/>
      <c r="AV2669" s="52"/>
      <c r="AW2669" s="52"/>
      <c r="AX2669" s="52"/>
      <c r="AY2669" s="96"/>
      <c r="AZ2669" s="52"/>
    </row>
    <row r="2670" spans="43:52">
      <c r="AQ2670" s="52"/>
      <c r="AR2670" s="52"/>
      <c r="AS2670" s="52"/>
      <c r="AT2670" s="52"/>
      <c r="AU2670" s="52"/>
      <c r="AV2670" s="52"/>
      <c r="AW2670" s="52"/>
      <c r="AX2670" s="52"/>
      <c r="AY2670" s="96"/>
      <c r="AZ2670" s="52"/>
    </row>
    <row r="2671" spans="43:52">
      <c r="AQ2671" s="52"/>
      <c r="AR2671" s="52"/>
      <c r="AS2671" s="52"/>
      <c r="AT2671" s="52"/>
      <c r="AU2671" s="52"/>
      <c r="AV2671" s="52"/>
      <c r="AW2671" s="52"/>
      <c r="AX2671" s="52"/>
      <c r="AY2671" s="96"/>
      <c r="AZ2671" s="52"/>
    </row>
    <row r="2672" spans="43:52">
      <c r="AQ2672" s="52"/>
      <c r="AR2672" s="52"/>
      <c r="AS2672" s="52"/>
      <c r="AT2672" s="52"/>
      <c r="AU2672" s="52"/>
      <c r="AV2672" s="52"/>
      <c r="AW2672" s="52"/>
      <c r="AX2672" s="52"/>
      <c r="AY2672" s="96"/>
      <c r="AZ2672" s="52"/>
    </row>
    <row r="2673" spans="43:52">
      <c r="AQ2673" s="52"/>
      <c r="AR2673" s="52"/>
      <c r="AS2673" s="52"/>
      <c r="AT2673" s="52"/>
      <c r="AU2673" s="52"/>
      <c r="AV2673" s="52"/>
      <c r="AW2673" s="52"/>
      <c r="AX2673" s="52"/>
      <c r="AY2673" s="96"/>
      <c r="AZ2673" s="52"/>
    </row>
    <row r="2674" spans="43:52">
      <c r="AQ2674" s="52"/>
      <c r="AR2674" s="52"/>
      <c r="AS2674" s="52"/>
      <c r="AT2674" s="52"/>
      <c r="AU2674" s="52"/>
      <c r="AV2674" s="52"/>
      <c r="AW2674" s="52"/>
      <c r="AX2674" s="52"/>
      <c r="AY2674" s="96"/>
      <c r="AZ2674" s="52"/>
    </row>
    <row r="2675" spans="43:52">
      <c r="AQ2675" s="52"/>
      <c r="AR2675" s="52"/>
      <c r="AS2675" s="52"/>
      <c r="AT2675" s="52"/>
      <c r="AU2675" s="52"/>
      <c r="AV2675" s="52"/>
      <c r="AW2675" s="52"/>
      <c r="AX2675" s="52"/>
      <c r="AY2675" s="96"/>
      <c r="AZ2675" s="52"/>
    </row>
    <row r="2676" spans="43:52">
      <c r="AQ2676" s="52"/>
      <c r="AR2676" s="52"/>
      <c r="AS2676" s="52"/>
      <c r="AT2676" s="52"/>
      <c r="AU2676" s="52"/>
      <c r="AV2676" s="52"/>
      <c r="AW2676" s="52"/>
      <c r="AX2676" s="52"/>
      <c r="AY2676" s="96"/>
      <c r="AZ2676" s="52"/>
    </row>
    <row r="2677" spans="43:52">
      <c r="AQ2677" s="52"/>
      <c r="AR2677" s="52"/>
      <c r="AS2677" s="52"/>
      <c r="AT2677" s="52"/>
      <c r="AU2677" s="52"/>
      <c r="AV2677" s="52"/>
      <c r="AW2677" s="52"/>
      <c r="AX2677" s="52"/>
      <c r="AY2677" s="96"/>
      <c r="AZ2677" s="52"/>
    </row>
    <row r="2678" spans="43:52">
      <c r="AQ2678" s="52"/>
      <c r="AR2678" s="52"/>
      <c r="AS2678" s="52"/>
      <c r="AT2678" s="52"/>
      <c r="AU2678" s="52"/>
      <c r="AV2678" s="52"/>
      <c r="AW2678" s="52"/>
      <c r="AX2678" s="52"/>
      <c r="AY2678" s="96"/>
      <c r="AZ2678" s="52"/>
    </row>
    <row r="2679" spans="43:52">
      <c r="AQ2679" s="52"/>
      <c r="AR2679" s="52"/>
      <c r="AS2679" s="52"/>
      <c r="AT2679" s="52"/>
      <c r="AU2679" s="52"/>
      <c r="AV2679" s="52"/>
      <c r="AW2679" s="52"/>
      <c r="AX2679" s="52"/>
      <c r="AY2679" s="96"/>
      <c r="AZ2679" s="52"/>
    </row>
    <row r="2680" spans="43:52">
      <c r="AQ2680" s="52"/>
      <c r="AR2680" s="52"/>
      <c r="AS2680" s="52"/>
      <c r="AT2680" s="52"/>
      <c r="AU2680" s="52"/>
      <c r="AV2680" s="52"/>
      <c r="AW2680" s="52"/>
      <c r="AX2680" s="52"/>
      <c r="AY2680" s="96"/>
      <c r="AZ2680" s="52"/>
    </row>
    <row r="2681" spans="43:52">
      <c r="AQ2681" s="52"/>
      <c r="AR2681" s="52"/>
      <c r="AS2681" s="52"/>
      <c r="AT2681" s="52"/>
      <c r="AU2681" s="52"/>
      <c r="AV2681" s="52"/>
      <c r="AW2681" s="52"/>
      <c r="AX2681" s="52"/>
      <c r="AY2681" s="96"/>
      <c r="AZ2681" s="52"/>
    </row>
    <row r="2682" spans="43:52">
      <c r="AQ2682" s="52"/>
      <c r="AR2682" s="52"/>
      <c r="AS2682" s="52"/>
      <c r="AT2682" s="52"/>
      <c r="AU2682" s="52"/>
      <c r="AV2682" s="52"/>
      <c r="AW2682" s="52"/>
      <c r="AX2682" s="52"/>
      <c r="AY2682" s="96"/>
      <c r="AZ2682" s="52"/>
    </row>
    <row r="2683" spans="43:52">
      <c r="AQ2683" s="52"/>
      <c r="AR2683" s="52"/>
      <c r="AS2683" s="52"/>
      <c r="AT2683" s="52"/>
      <c r="AU2683" s="52"/>
      <c r="AV2683" s="52"/>
      <c r="AW2683" s="52"/>
      <c r="AX2683" s="52"/>
      <c r="AY2683" s="96"/>
      <c r="AZ2683" s="52"/>
    </row>
    <row r="2684" spans="43:52">
      <c r="AQ2684" s="52"/>
      <c r="AR2684" s="52"/>
      <c r="AS2684" s="52"/>
      <c r="AT2684" s="52"/>
      <c r="AU2684" s="52"/>
      <c r="AV2684" s="52"/>
      <c r="AW2684" s="52"/>
      <c r="AX2684" s="52"/>
      <c r="AY2684" s="96"/>
      <c r="AZ2684" s="52"/>
    </row>
    <row r="2685" spans="43:52">
      <c r="AQ2685" s="52"/>
      <c r="AR2685" s="52"/>
      <c r="AS2685" s="52"/>
      <c r="AT2685" s="52"/>
      <c r="AU2685" s="52"/>
      <c r="AV2685" s="52"/>
      <c r="AW2685" s="52"/>
      <c r="AX2685" s="52"/>
      <c r="AY2685" s="96"/>
      <c r="AZ2685" s="52"/>
    </row>
    <row r="2686" spans="43:52">
      <c r="AQ2686" s="52"/>
      <c r="AR2686" s="52"/>
      <c r="AS2686" s="52"/>
      <c r="AT2686" s="52"/>
      <c r="AU2686" s="52"/>
      <c r="AV2686" s="52"/>
      <c r="AW2686" s="52"/>
      <c r="AX2686" s="52"/>
      <c r="AY2686" s="96"/>
      <c r="AZ2686" s="52"/>
    </row>
    <row r="2687" spans="43:52">
      <c r="AQ2687" s="52"/>
      <c r="AR2687" s="52"/>
      <c r="AS2687" s="52"/>
      <c r="AT2687" s="52"/>
      <c r="AU2687" s="52"/>
      <c r="AV2687" s="52"/>
      <c r="AW2687" s="52"/>
      <c r="AX2687" s="52"/>
      <c r="AY2687" s="96"/>
      <c r="AZ2687" s="52"/>
    </row>
    <row r="2688" spans="43:52">
      <c r="AQ2688" s="52"/>
      <c r="AR2688" s="52"/>
      <c r="AS2688" s="52"/>
      <c r="AT2688" s="52"/>
      <c r="AU2688" s="52"/>
      <c r="AV2688" s="52"/>
      <c r="AW2688" s="52"/>
      <c r="AX2688" s="52"/>
      <c r="AY2688" s="96"/>
      <c r="AZ2688" s="52"/>
    </row>
    <row r="2689" spans="43:52">
      <c r="AQ2689" s="52"/>
      <c r="AR2689" s="52"/>
      <c r="AS2689" s="52"/>
      <c r="AT2689" s="52"/>
      <c r="AU2689" s="52"/>
      <c r="AV2689" s="52"/>
      <c r="AW2689" s="52"/>
      <c r="AX2689" s="52"/>
      <c r="AY2689" s="96"/>
      <c r="AZ2689" s="52"/>
    </row>
    <row r="2690" spans="43:52">
      <c r="AQ2690" s="52"/>
      <c r="AR2690" s="52"/>
      <c r="AS2690" s="52"/>
      <c r="AT2690" s="52"/>
      <c r="AU2690" s="52"/>
      <c r="AV2690" s="52"/>
      <c r="AW2690" s="52"/>
      <c r="AX2690" s="52"/>
      <c r="AY2690" s="96"/>
      <c r="AZ2690" s="52"/>
    </row>
    <row r="2691" spans="43:52">
      <c r="AQ2691" s="52"/>
      <c r="AR2691" s="52"/>
      <c r="AS2691" s="52"/>
      <c r="AT2691" s="52"/>
      <c r="AU2691" s="52"/>
      <c r="AV2691" s="52"/>
      <c r="AW2691" s="52"/>
      <c r="AX2691" s="52"/>
      <c r="AY2691" s="96"/>
      <c r="AZ2691" s="52"/>
    </row>
    <row r="2692" spans="43:52">
      <c r="AQ2692" s="52"/>
      <c r="AR2692" s="52"/>
      <c r="AS2692" s="52"/>
      <c r="AT2692" s="52"/>
      <c r="AU2692" s="52"/>
      <c r="AV2692" s="52"/>
      <c r="AW2692" s="52"/>
      <c r="AX2692" s="52"/>
      <c r="AY2692" s="96"/>
      <c r="AZ2692" s="52"/>
    </row>
    <row r="2693" spans="43:52">
      <c r="AQ2693" s="52"/>
      <c r="AR2693" s="52"/>
      <c r="AS2693" s="52"/>
      <c r="AT2693" s="52"/>
      <c r="AU2693" s="52"/>
      <c r="AV2693" s="52"/>
      <c r="AW2693" s="52"/>
      <c r="AX2693" s="52"/>
      <c r="AY2693" s="96"/>
      <c r="AZ2693" s="52"/>
    </row>
    <row r="2694" spans="43:52">
      <c r="AQ2694" s="52"/>
      <c r="AR2694" s="52"/>
      <c r="AS2694" s="52"/>
      <c r="AT2694" s="52"/>
      <c r="AU2694" s="52"/>
      <c r="AV2694" s="52"/>
      <c r="AW2694" s="52"/>
      <c r="AX2694" s="52"/>
      <c r="AY2694" s="96"/>
      <c r="AZ2694" s="52"/>
    </row>
    <row r="2695" spans="43:52">
      <c r="AQ2695" s="52"/>
      <c r="AR2695" s="52"/>
      <c r="AS2695" s="52"/>
      <c r="AT2695" s="52"/>
      <c r="AU2695" s="52"/>
      <c r="AV2695" s="52"/>
      <c r="AW2695" s="52"/>
      <c r="AX2695" s="52"/>
      <c r="AY2695" s="96"/>
      <c r="AZ2695" s="52"/>
    </row>
    <row r="2696" spans="43:52">
      <c r="AQ2696" s="52"/>
      <c r="AR2696" s="52"/>
      <c r="AS2696" s="52"/>
      <c r="AT2696" s="52"/>
      <c r="AU2696" s="52"/>
      <c r="AV2696" s="52"/>
      <c r="AW2696" s="52"/>
      <c r="AX2696" s="52"/>
      <c r="AY2696" s="96"/>
      <c r="AZ2696" s="52"/>
    </row>
    <row r="2697" spans="43:52">
      <c r="AQ2697" s="52"/>
      <c r="AR2697" s="52"/>
      <c r="AS2697" s="52"/>
      <c r="AT2697" s="52"/>
      <c r="AU2697" s="52"/>
      <c r="AV2697" s="52"/>
      <c r="AW2697" s="52"/>
      <c r="AX2697" s="52"/>
      <c r="AY2697" s="96"/>
      <c r="AZ2697" s="52"/>
    </row>
    <row r="2698" spans="43:52">
      <c r="AQ2698" s="52"/>
      <c r="AR2698" s="52"/>
      <c r="AS2698" s="52"/>
      <c r="AT2698" s="52"/>
      <c r="AU2698" s="52"/>
      <c r="AV2698" s="52"/>
      <c r="AW2698" s="52"/>
      <c r="AX2698" s="52"/>
      <c r="AY2698" s="96"/>
      <c r="AZ2698" s="52"/>
    </row>
    <row r="2699" spans="43:52">
      <c r="AQ2699" s="52"/>
      <c r="AR2699" s="52"/>
      <c r="AS2699" s="52"/>
      <c r="AT2699" s="52"/>
      <c r="AU2699" s="52"/>
      <c r="AV2699" s="52"/>
      <c r="AW2699" s="52"/>
      <c r="AX2699" s="52"/>
      <c r="AY2699" s="96"/>
      <c r="AZ2699" s="52"/>
    </row>
    <row r="2700" spans="43:52">
      <c r="AQ2700" s="52"/>
      <c r="AR2700" s="52"/>
      <c r="AS2700" s="52"/>
      <c r="AT2700" s="52"/>
      <c r="AU2700" s="52"/>
      <c r="AV2700" s="52"/>
      <c r="AW2700" s="52"/>
      <c r="AX2700" s="52"/>
      <c r="AY2700" s="96"/>
      <c r="AZ2700" s="52"/>
    </row>
    <row r="2701" spans="43:52">
      <c r="AQ2701" s="52"/>
      <c r="AR2701" s="52"/>
      <c r="AS2701" s="52"/>
      <c r="AT2701" s="52"/>
      <c r="AU2701" s="52"/>
      <c r="AV2701" s="52"/>
      <c r="AW2701" s="52"/>
      <c r="AX2701" s="52"/>
      <c r="AY2701" s="96"/>
      <c r="AZ2701" s="52"/>
    </row>
    <row r="2702" spans="43:52">
      <c r="AQ2702" s="52"/>
      <c r="AR2702" s="52"/>
      <c r="AS2702" s="52"/>
      <c r="AT2702" s="52"/>
      <c r="AU2702" s="52"/>
      <c r="AV2702" s="52"/>
      <c r="AW2702" s="52"/>
      <c r="AX2702" s="52"/>
      <c r="AY2702" s="96"/>
      <c r="AZ2702" s="52"/>
    </row>
    <row r="2703" spans="43:52">
      <c r="AQ2703" s="52"/>
      <c r="AR2703" s="52"/>
      <c r="AS2703" s="52"/>
      <c r="AT2703" s="52"/>
      <c r="AU2703" s="52"/>
      <c r="AV2703" s="52"/>
      <c r="AW2703" s="52"/>
      <c r="AX2703" s="52"/>
      <c r="AY2703" s="96"/>
      <c r="AZ2703" s="52"/>
    </row>
    <row r="2704" spans="43:52">
      <c r="AQ2704" s="52"/>
      <c r="AR2704" s="52"/>
      <c r="AS2704" s="52"/>
      <c r="AT2704" s="52"/>
      <c r="AU2704" s="52"/>
      <c r="AV2704" s="52"/>
      <c r="AW2704" s="52"/>
      <c r="AX2704" s="52"/>
      <c r="AY2704" s="96"/>
      <c r="AZ2704" s="52"/>
    </row>
    <row r="2705" spans="43:52">
      <c r="AQ2705" s="52"/>
      <c r="AR2705" s="52"/>
      <c r="AS2705" s="52"/>
      <c r="AT2705" s="52"/>
      <c r="AU2705" s="52"/>
      <c r="AV2705" s="52"/>
      <c r="AW2705" s="52"/>
      <c r="AX2705" s="52"/>
      <c r="AY2705" s="96"/>
      <c r="AZ2705" s="52"/>
    </row>
    <row r="2706" spans="43:52">
      <c r="AQ2706" s="52"/>
      <c r="AR2706" s="52"/>
      <c r="AS2706" s="52"/>
      <c r="AT2706" s="52"/>
      <c r="AU2706" s="52"/>
      <c r="AV2706" s="52"/>
      <c r="AW2706" s="52"/>
      <c r="AX2706" s="52"/>
      <c r="AY2706" s="96"/>
      <c r="AZ2706" s="52"/>
    </row>
    <row r="2707" spans="43:52">
      <c r="AQ2707" s="52"/>
      <c r="AR2707" s="52"/>
      <c r="AS2707" s="52"/>
      <c r="AT2707" s="52"/>
      <c r="AU2707" s="52"/>
      <c r="AV2707" s="52"/>
      <c r="AW2707" s="52"/>
      <c r="AX2707" s="52"/>
      <c r="AY2707" s="96"/>
      <c r="AZ2707" s="52"/>
    </row>
    <row r="2708" spans="43:52">
      <c r="AQ2708" s="52"/>
      <c r="AR2708" s="52"/>
      <c r="AS2708" s="52"/>
      <c r="AT2708" s="52"/>
      <c r="AU2708" s="52"/>
      <c r="AV2708" s="52"/>
      <c r="AW2708" s="52"/>
      <c r="AX2708" s="52"/>
      <c r="AY2708" s="96"/>
      <c r="AZ2708" s="52"/>
    </row>
    <row r="2709" spans="43:52">
      <c r="AQ2709" s="52"/>
      <c r="AR2709" s="52"/>
      <c r="AS2709" s="52"/>
      <c r="AT2709" s="52"/>
      <c r="AU2709" s="52"/>
      <c r="AV2709" s="52"/>
      <c r="AW2709" s="52"/>
      <c r="AX2709" s="52"/>
      <c r="AY2709" s="96"/>
      <c r="AZ2709" s="52"/>
    </row>
    <row r="2710" spans="43:52">
      <c r="AQ2710" s="52"/>
      <c r="AR2710" s="52"/>
      <c r="AS2710" s="52"/>
      <c r="AT2710" s="52"/>
      <c r="AU2710" s="52"/>
      <c r="AV2710" s="52"/>
      <c r="AW2710" s="52"/>
      <c r="AX2710" s="52"/>
      <c r="AY2710" s="96"/>
      <c r="AZ2710" s="52"/>
    </row>
    <row r="2711" spans="43:52">
      <c r="AQ2711" s="52"/>
      <c r="AR2711" s="52"/>
      <c r="AS2711" s="52"/>
      <c r="AT2711" s="52"/>
      <c r="AU2711" s="52"/>
      <c r="AV2711" s="52"/>
      <c r="AW2711" s="52"/>
      <c r="AX2711" s="52"/>
      <c r="AY2711" s="96"/>
      <c r="AZ2711" s="52"/>
    </row>
    <row r="2712" spans="43:52">
      <c r="AQ2712" s="52"/>
      <c r="AR2712" s="52"/>
      <c r="AS2712" s="52"/>
      <c r="AT2712" s="52"/>
      <c r="AU2712" s="52"/>
      <c r="AV2712" s="52"/>
      <c r="AW2712" s="52"/>
      <c r="AX2712" s="52"/>
      <c r="AY2712" s="96"/>
      <c r="AZ2712" s="52"/>
    </row>
    <row r="2713" spans="43:52">
      <c r="AQ2713" s="52"/>
      <c r="AR2713" s="52"/>
      <c r="AS2713" s="52"/>
      <c r="AT2713" s="52"/>
      <c r="AU2713" s="52"/>
      <c r="AV2713" s="52"/>
      <c r="AW2713" s="52"/>
      <c r="AX2713" s="52"/>
      <c r="AY2713" s="96"/>
      <c r="AZ2713" s="52"/>
    </row>
    <row r="2714" spans="43:52">
      <c r="AQ2714" s="52"/>
      <c r="AR2714" s="52"/>
      <c r="AS2714" s="52"/>
      <c r="AT2714" s="52"/>
      <c r="AU2714" s="52"/>
      <c r="AV2714" s="52"/>
      <c r="AW2714" s="52"/>
      <c r="AX2714" s="52"/>
      <c r="AY2714" s="96"/>
      <c r="AZ2714" s="52"/>
    </row>
    <row r="2715" spans="43:52">
      <c r="AQ2715" s="52"/>
      <c r="AR2715" s="52"/>
      <c r="AS2715" s="52"/>
      <c r="AT2715" s="52"/>
      <c r="AU2715" s="52"/>
      <c r="AV2715" s="52"/>
      <c r="AW2715" s="52"/>
      <c r="AX2715" s="52"/>
      <c r="AY2715" s="96"/>
      <c r="AZ2715" s="52"/>
    </row>
    <row r="2716" spans="43:52">
      <c r="AQ2716" s="52"/>
      <c r="AR2716" s="52"/>
      <c r="AS2716" s="52"/>
      <c r="AT2716" s="52"/>
      <c r="AU2716" s="52"/>
      <c r="AV2716" s="52"/>
      <c r="AW2716" s="52"/>
      <c r="AX2716" s="52"/>
      <c r="AY2716" s="96"/>
      <c r="AZ2716" s="52"/>
    </row>
    <row r="2717" spans="43:52">
      <c r="AQ2717" s="52"/>
      <c r="AR2717" s="52"/>
      <c r="AS2717" s="52"/>
      <c r="AT2717" s="52"/>
      <c r="AU2717" s="52"/>
      <c r="AV2717" s="52"/>
      <c r="AW2717" s="52"/>
      <c r="AX2717" s="52"/>
      <c r="AY2717" s="96"/>
      <c r="AZ2717" s="52"/>
    </row>
    <row r="2718" spans="43:52">
      <c r="AQ2718" s="52"/>
      <c r="AR2718" s="52"/>
      <c r="AS2718" s="52"/>
      <c r="AT2718" s="52"/>
      <c r="AU2718" s="52"/>
      <c r="AV2718" s="52"/>
      <c r="AW2718" s="52"/>
      <c r="AX2718" s="52"/>
      <c r="AY2718" s="96"/>
      <c r="AZ2718" s="52"/>
    </row>
    <row r="2719" spans="43:52">
      <c r="AQ2719" s="52"/>
      <c r="AR2719" s="52"/>
      <c r="AS2719" s="52"/>
      <c r="AT2719" s="52"/>
      <c r="AU2719" s="52"/>
      <c r="AV2719" s="52"/>
      <c r="AW2719" s="52"/>
      <c r="AX2719" s="52"/>
      <c r="AY2719" s="96"/>
      <c r="AZ2719" s="52"/>
    </row>
    <row r="2720" spans="43:52">
      <c r="AQ2720" s="52"/>
      <c r="AR2720" s="52"/>
      <c r="AS2720" s="52"/>
      <c r="AT2720" s="52"/>
      <c r="AU2720" s="52"/>
      <c r="AV2720" s="52"/>
      <c r="AW2720" s="52"/>
      <c r="AX2720" s="52"/>
      <c r="AY2720" s="96"/>
      <c r="AZ2720" s="52"/>
    </row>
    <row r="2721" spans="43:52">
      <c r="AQ2721" s="52"/>
      <c r="AR2721" s="52"/>
      <c r="AS2721" s="52"/>
      <c r="AT2721" s="52"/>
      <c r="AU2721" s="52"/>
      <c r="AV2721" s="52"/>
      <c r="AW2721" s="52"/>
      <c r="AX2721" s="52"/>
      <c r="AY2721" s="96"/>
      <c r="AZ2721" s="52"/>
    </row>
    <row r="2722" spans="43:52">
      <c r="AQ2722" s="52"/>
      <c r="AR2722" s="52"/>
      <c r="AS2722" s="52"/>
      <c r="AT2722" s="52"/>
      <c r="AU2722" s="52"/>
      <c r="AV2722" s="52"/>
      <c r="AW2722" s="52"/>
      <c r="AX2722" s="52"/>
      <c r="AY2722" s="96"/>
      <c r="AZ2722" s="52"/>
    </row>
    <row r="2723" spans="43:52">
      <c r="AQ2723" s="52"/>
      <c r="AR2723" s="52"/>
      <c r="AS2723" s="52"/>
      <c r="AT2723" s="52"/>
      <c r="AU2723" s="52"/>
      <c r="AV2723" s="52"/>
      <c r="AW2723" s="52"/>
      <c r="AX2723" s="52"/>
      <c r="AY2723" s="96"/>
      <c r="AZ2723" s="52"/>
    </row>
    <row r="2724" spans="43:52">
      <c r="AQ2724" s="52"/>
      <c r="AR2724" s="52"/>
      <c r="AS2724" s="52"/>
      <c r="AT2724" s="52"/>
      <c r="AU2724" s="52"/>
      <c r="AV2724" s="52"/>
      <c r="AW2724" s="52"/>
      <c r="AX2724" s="52"/>
      <c r="AY2724" s="96"/>
      <c r="AZ2724" s="52"/>
    </row>
    <row r="2725" spans="43:52">
      <c r="AQ2725" s="52"/>
      <c r="AR2725" s="52"/>
      <c r="AS2725" s="52"/>
      <c r="AT2725" s="52"/>
      <c r="AU2725" s="52"/>
      <c r="AV2725" s="52"/>
      <c r="AW2725" s="52"/>
      <c r="AX2725" s="52"/>
      <c r="AY2725" s="96"/>
      <c r="AZ2725" s="52"/>
    </row>
    <row r="2726" spans="43:52">
      <c r="AQ2726" s="52"/>
      <c r="AR2726" s="52"/>
      <c r="AS2726" s="52"/>
      <c r="AT2726" s="52"/>
      <c r="AU2726" s="52"/>
      <c r="AV2726" s="52"/>
      <c r="AW2726" s="52"/>
      <c r="AX2726" s="52"/>
      <c r="AY2726" s="96"/>
      <c r="AZ2726" s="52"/>
    </row>
    <row r="2727" spans="43:52">
      <c r="AQ2727" s="52"/>
      <c r="AR2727" s="52"/>
      <c r="AS2727" s="52"/>
      <c r="AT2727" s="52"/>
      <c r="AU2727" s="52"/>
      <c r="AV2727" s="52"/>
      <c r="AW2727" s="52"/>
      <c r="AX2727" s="52"/>
      <c r="AY2727" s="96"/>
      <c r="AZ2727" s="52"/>
    </row>
    <row r="2728" spans="43:52">
      <c r="AQ2728" s="52"/>
      <c r="AR2728" s="52"/>
      <c r="AS2728" s="52"/>
      <c r="AT2728" s="52"/>
      <c r="AU2728" s="52"/>
      <c r="AV2728" s="52"/>
      <c r="AW2728" s="52"/>
      <c r="AX2728" s="52"/>
      <c r="AY2728" s="96"/>
      <c r="AZ2728" s="52"/>
    </row>
    <row r="2729" spans="43:52">
      <c r="AQ2729" s="52"/>
      <c r="AR2729" s="52"/>
      <c r="AS2729" s="52"/>
      <c r="AT2729" s="52"/>
      <c r="AU2729" s="52"/>
      <c r="AV2729" s="52"/>
      <c r="AW2729" s="52"/>
      <c r="AX2729" s="52"/>
      <c r="AY2729" s="96"/>
      <c r="AZ2729" s="52"/>
    </row>
    <row r="2730" spans="43:52">
      <c r="AQ2730" s="52"/>
      <c r="AR2730" s="52"/>
      <c r="AS2730" s="52"/>
      <c r="AT2730" s="52"/>
      <c r="AU2730" s="52"/>
      <c r="AV2730" s="52"/>
      <c r="AW2730" s="52"/>
      <c r="AX2730" s="52"/>
      <c r="AY2730" s="96"/>
      <c r="AZ2730" s="52"/>
    </row>
    <row r="2731" spans="43:52">
      <c r="AQ2731" s="52"/>
      <c r="AR2731" s="52"/>
      <c r="AS2731" s="52"/>
      <c r="AT2731" s="52"/>
      <c r="AU2731" s="52"/>
      <c r="AV2731" s="52"/>
      <c r="AW2731" s="52"/>
      <c r="AX2731" s="52"/>
      <c r="AY2731" s="96"/>
      <c r="AZ2731" s="52"/>
    </row>
    <row r="2732" spans="43:52">
      <c r="AQ2732" s="52"/>
      <c r="AR2732" s="52"/>
      <c r="AS2732" s="52"/>
      <c r="AT2732" s="52"/>
      <c r="AU2732" s="52"/>
      <c r="AV2732" s="52"/>
      <c r="AW2732" s="52"/>
      <c r="AX2732" s="52"/>
      <c r="AY2732" s="96"/>
      <c r="AZ2732" s="52"/>
    </row>
    <row r="2733" spans="43:52">
      <c r="AQ2733" s="52"/>
      <c r="AR2733" s="52"/>
      <c r="AS2733" s="52"/>
      <c r="AT2733" s="52"/>
      <c r="AU2733" s="52"/>
      <c r="AV2733" s="52"/>
      <c r="AW2733" s="52"/>
      <c r="AX2733" s="52"/>
      <c r="AY2733" s="96"/>
      <c r="AZ2733" s="52"/>
    </row>
    <row r="2734" spans="43:52">
      <c r="AQ2734" s="52"/>
      <c r="AR2734" s="52"/>
      <c r="AS2734" s="52"/>
      <c r="AT2734" s="52"/>
      <c r="AU2734" s="52"/>
      <c r="AV2734" s="52"/>
      <c r="AW2734" s="52"/>
      <c r="AX2734" s="52"/>
      <c r="AY2734" s="96"/>
      <c r="AZ2734" s="52"/>
    </row>
    <row r="2735" spans="43:52">
      <c r="AQ2735" s="52"/>
      <c r="AR2735" s="52"/>
      <c r="AS2735" s="52"/>
      <c r="AT2735" s="52"/>
      <c r="AU2735" s="52"/>
      <c r="AV2735" s="52"/>
      <c r="AW2735" s="52"/>
      <c r="AX2735" s="52"/>
      <c r="AY2735" s="96"/>
      <c r="AZ2735" s="52"/>
    </row>
    <row r="2736" spans="43:52">
      <c r="AQ2736" s="52"/>
      <c r="AR2736" s="52"/>
      <c r="AS2736" s="52"/>
      <c r="AT2736" s="52"/>
      <c r="AU2736" s="52"/>
      <c r="AV2736" s="52"/>
      <c r="AW2736" s="52"/>
      <c r="AX2736" s="52"/>
      <c r="AY2736" s="96"/>
      <c r="AZ2736" s="52"/>
    </row>
    <row r="2737" spans="43:52">
      <c r="AQ2737" s="52"/>
      <c r="AR2737" s="52"/>
      <c r="AS2737" s="52"/>
      <c r="AT2737" s="52"/>
      <c r="AU2737" s="52"/>
      <c r="AV2737" s="52"/>
      <c r="AW2737" s="52"/>
      <c r="AX2737" s="52"/>
      <c r="AY2737" s="96"/>
      <c r="AZ2737" s="52"/>
    </row>
    <row r="2738" spans="43:52">
      <c r="AQ2738" s="52"/>
      <c r="AR2738" s="52"/>
      <c r="AS2738" s="52"/>
      <c r="AT2738" s="52"/>
      <c r="AU2738" s="52"/>
      <c r="AV2738" s="52"/>
      <c r="AW2738" s="52"/>
      <c r="AX2738" s="52"/>
      <c r="AY2738" s="96"/>
      <c r="AZ2738" s="52"/>
    </row>
    <row r="2739" spans="43:52">
      <c r="AQ2739" s="52"/>
      <c r="AR2739" s="52"/>
      <c r="AS2739" s="52"/>
      <c r="AT2739" s="52"/>
      <c r="AU2739" s="52"/>
      <c r="AV2739" s="52"/>
      <c r="AW2739" s="52"/>
      <c r="AX2739" s="52"/>
      <c r="AY2739" s="96"/>
      <c r="AZ2739" s="52"/>
    </row>
    <row r="2740" spans="43:52">
      <c r="AQ2740" s="52"/>
      <c r="AR2740" s="52"/>
      <c r="AS2740" s="52"/>
      <c r="AT2740" s="52"/>
      <c r="AU2740" s="52"/>
      <c r="AV2740" s="52"/>
      <c r="AW2740" s="52"/>
      <c r="AX2740" s="52"/>
      <c r="AY2740" s="96"/>
      <c r="AZ2740" s="52"/>
    </row>
    <row r="2741" spans="43:52">
      <c r="AQ2741" s="52"/>
      <c r="AR2741" s="52"/>
      <c r="AS2741" s="52"/>
      <c r="AT2741" s="52"/>
      <c r="AU2741" s="52"/>
      <c r="AV2741" s="52"/>
      <c r="AW2741" s="52"/>
      <c r="AX2741" s="52"/>
      <c r="AY2741" s="96"/>
      <c r="AZ2741" s="52"/>
    </row>
    <row r="2742" spans="43:52">
      <c r="AQ2742" s="52"/>
      <c r="AR2742" s="52"/>
      <c r="AS2742" s="52"/>
      <c r="AT2742" s="52"/>
      <c r="AU2742" s="52"/>
      <c r="AV2742" s="52"/>
      <c r="AW2742" s="52"/>
      <c r="AX2742" s="52"/>
      <c r="AY2742" s="96"/>
      <c r="AZ2742" s="52"/>
    </row>
    <row r="2743" spans="43:52">
      <c r="AQ2743" s="52"/>
      <c r="AR2743" s="52"/>
      <c r="AS2743" s="52"/>
      <c r="AT2743" s="52"/>
      <c r="AU2743" s="52"/>
      <c r="AV2743" s="52"/>
      <c r="AW2743" s="52"/>
      <c r="AX2743" s="52"/>
      <c r="AY2743" s="96"/>
      <c r="AZ2743" s="52"/>
    </row>
    <row r="2744" spans="43:52">
      <c r="AQ2744" s="52"/>
      <c r="AR2744" s="52"/>
      <c r="AS2744" s="52"/>
      <c r="AT2744" s="52"/>
      <c r="AU2744" s="52"/>
      <c r="AV2744" s="52"/>
      <c r="AW2744" s="52"/>
      <c r="AX2744" s="52"/>
      <c r="AY2744" s="96"/>
      <c r="AZ2744" s="52"/>
    </row>
    <row r="2745" spans="43:52">
      <c r="AQ2745" s="52"/>
      <c r="AR2745" s="52"/>
      <c r="AS2745" s="52"/>
      <c r="AT2745" s="52"/>
      <c r="AU2745" s="52"/>
      <c r="AV2745" s="52"/>
      <c r="AW2745" s="52"/>
      <c r="AX2745" s="52"/>
      <c r="AY2745" s="96"/>
      <c r="AZ2745" s="52"/>
    </row>
    <row r="2746" spans="43:52">
      <c r="AQ2746" s="52"/>
      <c r="AR2746" s="52"/>
      <c r="AS2746" s="52"/>
      <c r="AT2746" s="52"/>
      <c r="AU2746" s="52"/>
      <c r="AV2746" s="52"/>
      <c r="AW2746" s="52"/>
      <c r="AX2746" s="52"/>
      <c r="AY2746" s="96"/>
      <c r="AZ2746" s="52"/>
    </row>
    <row r="2747" spans="43:52">
      <c r="AQ2747" s="52"/>
      <c r="AR2747" s="52"/>
      <c r="AS2747" s="52"/>
      <c r="AT2747" s="52"/>
      <c r="AU2747" s="52"/>
      <c r="AV2747" s="52"/>
      <c r="AW2747" s="52"/>
      <c r="AX2747" s="52"/>
      <c r="AY2747" s="96"/>
      <c r="AZ2747" s="52"/>
    </row>
    <row r="2748" spans="43:52">
      <c r="AQ2748" s="52"/>
      <c r="AR2748" s="52"/>
      <c r="AS2748" s="52"/>
      <c r="AT2748" s="52"/>
      <c r="AU2748" s="52"/>
      <c r="AV2748" s="52"/>
      <c r="AW2748" s="52"/>
      <c r="AX2748" s="52"/>
      <c r="AY2748" s="96"/>
      <c r="AZ2748" s="52"/>
    </row>
    <row r="2749" spans="43:52">
      <c r="AQ2749" s="52"/>
      <c r="AR2749" s="52"/>
      <c r="AS2749" s="52"/>
      <c r="AT2749" s="52"/>
      <c r="AU2749" s="52"/>
      <c r="AV2749" s="52"/>
      <c r="AW2749" s="52"/>
      <c r="AX2749" s="52"/>
      <c r="AY2749" s="96"/>
      <c r="AZ2749" s="52"/>
    </row>
    <row r="2750" spans="43:52">
      <c r="AQ2750" s="52"/>
      <c r="AR2750" s="52"/>
      <c r="AS2750" s="52"/>
      <c r="AT2750" s="52"/>
      <c r="AU2750" s="52"/>
      <c r="AV2750" s="52"/>
      <c r="AW2750" s="52"/>
      <c r="AX2750" s="52"/>
      <c r="AY2750" s="96"/>
      <c r="AZ2750" s="52"/>
    </row>
    <row r="2751" spans="43:52">
      <c r="AQ2751" s="52"/>
      <c r="AR2751" s="52"/>
      <c r="AS2751" s="52"/>
      <c r="AT2751" s="52"/>
      <c r="AU2751" s="52"/>
      <c r="AV2751" s="52"/>
      <c r="AW2751" s="52"/>
      <c r="AX2751" s="52"/>
      <c r="AY2751" s="96"/>
      <c r="AZ2751" s="52"/>
    </row>
    <row r="2752" spans="43:52">
      <c r="AQ2752" s="52"/>
      <c r="AR2752" s="52"/>
      <c r="AS2752" s="52"/>
      <c r="AT2752" s="52"/>
      <c r="AU2752" s="52"/>
      <c r="AV2752" s="52"/>
      <c r="AW2752" s="52"/>
      <c r="AX2752" s="52"/>
      <c r="AY2752" s="96"/>
      <c r="AZ2752" s="52"/>
    </row>
    <row r="2753" spans="43:52">
      <c r="AQ2753" s="52"/>
      <c r="AR2753" s="52"/>
      <c r="AS2753" s="52"/>
      <c r="AT2753" s="52"/>
      <c r="AU2753" s="52"/>
      <c r="AV2753" s="52"/>
      <c r="AW2753" s="52"/>
      <c r="AX2753" s="52"/>
      <c r="AY2753" s="96"/>
      <c r="AZ2753" s="52"/>
    </row>
    <row r="2754" spans="43:52">
      <c r="AQ2754" s="52"/>
      <c r="AR2754" s="52"/>
      <c r="AS2754" s="52"/>
      <c r="AT2754" s="52"/>
      <c r="AU2754" s="52"/>
      <c r="AV2754" s="52"/>
      <c r="AW2754" s="52"/>
      <c r="AX2754" s="52"/>
      <c r="AY2754" s="96"/>
      <c r="AZ2754" s="52"/>
    </row>
    <row r="2755" spans="43:52">
      <c r="AQ2755" s="52"/>
      <c r="AR2755" s="52"/>
      <c r="AS2755" s="52"/>
      <c r="AT2755" s="52"/>
      <c r="AU2755" s="52"/>
      <c r="AV2755" s="52"/>
      <c r="AW2755" s="52"/>
      <c r="AX2755" s="52"/>
      <c r="AY2755" s="96"/>
      <c r="AZ2755" s="52"/>
    </row>
    <row r="2756" spans="43:52">
      <c r="AQ2756" s="52"/>
      <c r="AR2756" s="52"/>
      <c r="AS2756" s="52"/>
      <c r="AT2756" s="52"/>
      <c r="AU2756" s="52"/>
      <c r="AV2756" s="52"/>
      <c r="AW2756" s="52"/>
      <c r="AX2756" s="52"/>
      <c r="AY2756" s="96"/>
      <c r="AZ2756" s="52"/>
    </row>
    <row r="2757" spans="43:52">
      <c r="AQ2757" s="52"/>
      <c r="AR2757" s="52"/>
      <c r="AS2757" s="52"/>
      <c r="AT2757" s="52"/>
      <c r="AU2757" s="52"/>
      <c r="AV2757" s="52"/>
      <c r="AW2757" s="52"/>
      <c r="AX2757" s="52"/>
      <c r="AY2757" s="96"/>
      <c r="AZ2757" s="52"/>
    </row>
    <row r="2758" spans="43:52">
      <c r="AQ2758" s="52"/>
      <c r="AR2758" s="52"/>
      <c r="AS2758" s="52"/>
      <c r="AT2758" s="52"/>
      <c r="AU2758" s="52"/>
      <c r="AV2758" s="52"/>
      <c r="AW2758" s="52"/>
      <c r="AX2758" s="52"/>
      <c r="AY2758" s="96"/>
      <c r="AZ2758" s="52"/>
    </row>
    <row r="2759" spans="43:52">
      <c r="AQ2759" s="52"/>
      <c r="AR2759" s="52"/>
      <c r="AS2759" s="52"/>
      <c r="AT2759" s="52"/>
      <c r="AU2759" s="52"/>
      <c r="AV2759" s="52"/>
      <c r="AW2759" s="52"/>
      <c r="AX2759" s="52"/>
      <c r="AY2759" s="96"/>
      <c r="AZ2759" s="52"/>
    </row>
    <row r="2760" spans="43:52">
      <c r="AQ2760" s="52"/>
      <c r="AR2760" s="52"/>
      <c r="AS2760" s="52"/>
      <c r="AT2760" s="52"/>
      <c r="AU2760" s="52"/>
      <c r="AV2760" s="52"/>
      <c r="AW2760" s="52"/>
      <c r="AX2760" s="52"/>
      <c r="AY2760" s="96"/>
      <c r="AZ2760" s="52"/>
    </row>
    <row r="2761" spans="43:52">
      <c r="AQ2761" s="52"/>
      <c r="AR2761" s="52"/>
      <c r="AS2761" s="52"/>
      <c r="AT2761" s="52"/>
      <c r="AU2761" s="52"/>
      <c r="AV2761" s="52"/>
      <c r="AW2761" s="52"/>
      <c r="AX2761" s="52"/>
      <c r="AY2761" s="96"/>
      <c r="AZ2761" s="52"/>
    </row>
    <row r="2762" spans="43:52">
      <c r="AQ2762" s="52"/>
      <c r="AR2762" s="52"/>
      <c r="AS2762" s="52"/>
      <c r="AT2762" s="52"/>
      <c r="AU2762" s="52"/>
      <c r="AV2762" s="52"/>
      <c r="AW2762" s="52"/>
      <c r="AX2762" s="52"/>
      <c r="AY2762" s="96"/>
      <c r="AZ2762" s="52"/>
    </row>
    <row r="2763" spans="43:52">
      <c r="AQ2763" s="52"/>
      <c r="AR2763" s="52"/>
      <c r="AS2763" s="52"/>
      <c r="AT2763" s="52"/>
      <c r="AU2763" s="52"/>
      <c r="AV2763" s="52"/>
      <c r="AW2763" s="52"/>
      <c r="AX2763" s="52"/>
      <c r="AY2763" s="96"/>
      <c r="AZ2763" s="52"/>
    </row>
    <row r="2764" spans="43:52">
      <c r="AQ2764" s="52"/>
      <c r="AR2764" s="52"/>
      <c r="AS2764" s="52"/>
      <c r="AT2764" s="52"/>
      <c r="AU2764" s="52"/>
      <c r="AV2764" s="52"/>
      <c r="AW2764" s="52"/>
      <c r="AX2764" s="52"/>
      <c r="AY2764" s="96"/>
      <c r="AZ2764" s="52"/>
    </row>
    <row r="2765" spans="43:52">
      <c r="AQ2765" s="52"/>
      <c r="AR2765" s="52"/>
      <c r="AS2765" s="52"/>
      <c r="AT2765" s="52"/>
      <c r="AU2765" s="52"/>
      <c r="AV2765" s="52"/>
      <c r="AW2765" s="52"/>
      <c r="AX2765" s="52"/>
      <c r="AY2765" s="96"/>
      <c r="AZ2765" s="52"/>
    </row>
    <row r="2766" spans="43:52">
      <c r="AQ2766" s="52"/>
      <c r="AR2766" s="52"/>
      <c r="AS2766" s="52"/>
      <c r="AT2766" s="52"/>
      <c r="AU2766" s="52"/>
      <c r="AV2766" s="52"/>
      <c r="AW2766" s="52"/>
      <c r="AX2766" s="52"/>
      <c r="AY2766" s="96"/>
      <c r="AZ2766" s="52"/>
    </row>
    <row r="2767" spans="43:52">
      <c r="AQ2767" s="52"/>
      <c r="AR2767" s="52"/>
      <c r="AS2767" s="52"/>
      <c r="AT2767" s="52"/>
      <c r="AU2767" s="52"/>
      <c r="AV2767" s="52"/>
      <c r="AW2767" s="52"/>
      <c r="AX2767" s="52"/>
      <c r="AY2767" s="96"/>
      <c r="AZ2767" s="52"/>
    </row>
    <row r="2768" spans="43:52">
      <c r="AQ2768" s="52"/>
      <c r="AR2768" s="52"/>
      <c r="AS2768" s="52"/>
      <c r="AT2768" s="52"/>
      <c r="AU2768" s="52"/>
      <c r="AV2768" s="52"/>
      <c r="AW2768" s="52"/>
      <c r="AX2768" s="52"/>
      <c r="AY2768" s="96"/>
      <c r="AZ2768" s="52"/>
    </row>
    <row r="2769" spans="43:52">
      <c r="AQ2769" s="52"/>
      <c r="AR2769" s="52"/>
      <c r="AS2769" s="52"/>
      <c r="AT2769" s="52"/>
      <c r="AU2769" s="52"/>
      <c r="AV2769" s="52"/>
      <c r="AW2769" s="52"/>
      <c r="AX2769" s="52"/>
      <c r="AY2769" s="96"/>
      <c r="AZ2769" s="52"/>
    </row>
    <row r="2770" spans="43:52">
      <c r="AQ2770" s="52"/>
      <c r="AR2770" s="52"/>
      <c r="AS2770" s="52"/>
      <c r="AT2770" s="52"/>
      <c r="AU2770" s="52"/>
      <c r="AV2770" s="52"/>
      <c r="AW2770" s="52"/>
      <c r="AX2770" s="52"/>
      <c r="AY2770" s="96"/>
      <c r="AZ2770" s="52"/>
    </row>
    <row r="2771" spans="43:52">
      <c r="AQ2771" s="52"/>
      <c r="AR2771" s="52"/>
      <c r="AS2771" s="52"/>
      <c r="AT2771" s="52"/>
      <c r="AU2771" s="52"/>
      <c r="AV2771" s="52"/>
      <c r="AW2771" s="52"/>
      <c r="AX2771" s="52"/>
      <c r="AY2771" s="96"/>
      <c r="AZ2771" s="52"/>
    </row>
    <row r="2772" spans="43:52">
      <c r="AQ2772" s="52"/>
      <c r="AR2772" s="52"/>
      <c r="AS2772" s="52"/>
      <c r="AT2772" s="52"/>
      <c r="AU2772" s="52"/>
      <c r="AV2772" s="52"/>
      <c r="AW2772" s="52"/>
      <c r="AX2772" s="52"/>
      <c r="AY2772" s="96"/>
      <c r="AZ2772" s="52"/>
    </row>
    <row r="2773" spans="43:52">
      <c r="AQ2773" s="52"/>
      <c r="AR2773" s="52"/>
      <c r="AS2773" s="52"/>
      <c r="AT2773" s="52"/>
      <c r="AU2773" s="52"/>
      <c r="AV2773" s="52"/>
      <c r="AW2773" s="52"/>
      <c r="AX2773" s="52"/>
      <c r="AY2773" s="96"/>
      <c r="AZ2773" s="52"/>
    </row>
    <row r="2774" spans="43:52">
      <c r="AQ2774" s="52"/>
      <c r="AR2774" s="52"/>
      <c r="AS2774" s="52"/>
      <c r="AT2774" s="52"/>
      <c r="AU2774" s="52"/>
      <c r="AV2774" s="52"/>
      <c r="AW2774" s="52"/>
      <c r="AX2774" s="52"/>
      <c r="AY2774" s="96"/>
      <c r="AZ2774" s="52"/>
    </row>
    <row r="2775" spans="43:52">
      <c r="AQ2775" s="52"/>
      <c r="AR2775" s="52"/>
      <c r="AS2775" s="52"/>
      <c r="AT2775" s="52"/>
      <c r="AU2775" s="52"/>
      <c r="AV2775" s="52"/>
      <c r="AW2775" s="52"/>
      <c r="AX2775" s="52"/>
      <c r="AY2775" s="96"/>
      <c r="AZ2775" s="52"/>
    </row>
    <row r="2776" spans="43:52">
      <c r="AQ2776" s="52"/>
      <c r="AR2776" s="52"/>
      <c r="AS2776" s="52"/>
      <c r="AT2776" s="52"/>
      <c r="AU2776" s="52"/>
      <c r="AV2776" s="52"/>
      <c r="AW2776" s="52"/>
      <c r="AX2776" s="52"/>
      <c r="AY2776" s="96"/>
      <c r="AZ2776" s="52"/>
    </row>
    <row r="2777" spans="43:52">
      <c r="AQ2777" s="52"/>
      <c r="AR2777" s="52"/>
      <c r="AS2777" s="52"/>
      <c r="AT2777" s="52"/>
      <c r="AU2777" s="52"/>
      <c r="AV2777" s="52"/>
      <c r="AW2777" s="52"/>
      <c r="AX2777" s="52"/>
      <c r="AY2777" s="96"/>
      <c r="AZ2777" s="52"/>
    </row>
    <row r="2778" spans="43:52">
      <c r="AQ2778" s="52"/>
      <c r="AR2778" s="52"/>
      <c r="AS2778" s="52"/>
      <c r="AT2778" s="52"/>
      <c r="AU2778" s="52"/>
      <c r="AV2778" s="52"/>
      <c r="AW2778" s="52"/>
      <c r="AX2778" s="52"/>
      <c r="AY2778" s="96"/>
      <c r="AZ2778" s="52"/>
    </row>
    <row r="2779" spans="43:52">
      <c r="AQ2779" s="52"/>
      <c r="AR2779" s="52"/>
      <c r="AS2779" s="52"/>
      <c r="AT2779" s="52"/>
      <c r="AU2779" s="52"/>
      <c r="AV2779" s="52"/>
      <c r="AW2779" s="52"/>
      <c r="AX2779" s="52"/>
      <c r="AY2779" s="96"/>
      <c r="AZ2779" s="52"/>
    </row>
    <row r="2780" spans="43:52">
      <c r="AQ2780" s="52"/>
      <c r="AR2780" s="52"/>
      <c r="AS2780" s="52"/>
      <c r="AT2780" s="52"/>
      <c r="AU2780" s="52"/>
      <c r="AV2780" s="52"/>
      <c r="AW2780" s="52"/>
      <c r="AX2780" s="52"/>
      <c r="AY2780" s="96"/>
      <c r="AZ2780" s="52"/>
    </row>
    <row r="2781" spans="43:52">
      <c r="AQ2781" s="52"/>
      <c r="AR2781" s="52"/>
      <c r="AS2781" s="52"/>
      <c r="AT2781" s="52"/>
      <c r="AU2781" s="52"/>
      <c r="AV2781" s="52"/>
      <c r="AW2781" s="52"/>
      <c r="AX2781" s="52"/>
      <c r="AY2781" s="96"/>
      <c r="AZ2781" s="52"/>
    </row>
    <row r="2782" spans="43:52">
      <c r="AQ2782" s="52"/>
      <c r="AR2782" s="52"/>
      <c r="AS2782" s="52"/>
      <c r="AT2782" s="52"/>
      <c r="AU2782" s="52"/>
      <c r="AV2782" s="52"/>
      <c r="AW2782" s="52"/>
      <c r="AX2782" s="52"/>
      <c r="AY2782" s="96"/>
      <c r="AZ2782" s="52"/>
    </row>
    <row r="2783" spans="43:52">
      <c r="AQ2783" s="52"/>
      <c r="AR2783" s="52"/>
      <c r="AS2783" s="52"/>
      <c r="AT2783" s="52"/>
      <c r="AU2783" s="52"/>
      <c r="AV2783" s="52"/>
      <c r="AW2783" s="52"/>
      <c r="AX2783" s="52"/>
      <c r="AY2783" s="96"/>
      <c r="AZ2783" s="52"/>
    </row>
    <row r="2784" spans="43:52">
      <c r="AQ2784" s="52"/>
      <c r="AR2784" s="52"/>
      <c r="AS2784" s="52"/>
      <c r="AT2784" s="52"/>
      <c r="AU2784" s="52"/>
      <c r="AV2784" s="52"/>
      <c r="AW2784" s="52"/>
      <c r="AX2784" s="52"/>
      <c r="AY2784" s="96"/>
      <c r="AZ2784" s="52"/>
    </row>
    <row r="2785" spans="43:52">
      <c r="AQ2785" s="52"/>
      <c r="AR2785" s="52"/>
      <c r="AS2785" s="52"/>
      <c r="AT2785" s="52"/>
      <c r="AU2785" s="52"/>
      <c r="AV2785" s="52"/>
      <c r="AW2785" s="52"/>
      <c r="AX2785" s="52"/>
      <c r="AY2785" s="96"/>
      <c r="AZ2785" s="52"/>
    </row>
    <row r="2786" spans="43:52">
      <c r="AQ2786" s="52"/>
      <c r="AR2786" s="52"/>
      <c r="AS2786" s="52"/>
      <c r="AT2786" s="52"/>
      <c r="AU2786" s="52"/>
      <c r="AV2786" s="52"/>
      <c r="AW2786" s="52"/>
      <c r="AX2786" s="52"/>
      <c r="AY2786" s="96"/>
      <c r="AZ2786" s="52"/>
    </row>
    <row r="2787" spans="43:52">
      <c r="AQ2787" s="52"/>
      <c r="AR2787" s="52"/>
      <c r="AS2787" s="52"/>
      <c r="AT2787" s="52"/>
      <c r="AU2787" s="52"/>
      <c r="AV2787" s="52"/>
      <c r="AW2787" s="52"/>
      <c r="AX2787" s="52"/>
      <c r="AY2787" s="96"/>
      <c r="AZ2787" s="52"/>
    </row>
    <row r="2788" spans="43:52">
      <c r="AQ2788" s="52"/>
      <c r="AR2788" s="52"/>
      <c r="AS2788" s="52"/>
      <c r="AT2788" s="52"/>
      <c r="AU2788" s="52"/>
      <c r="AV2788" s="52"/>
      <c r="AW2788" s="52"/>
      <c r="AX2788" s="52"/>
      <c r="AY2788" s="96"/>
      <c r="AZ2788" s="52"/>
    </row>
    <row r="2789" spans="43:52">
      <c r="AQ2789" s="52"/>
      <c r="AR2789" s="52"/>
      <c r="AS2789" s="52"/>
      <c r="AT2789" s="52"/>
      <c r="AU2789" s="52"/>
      <c r="AV2789" s="52"/>
      <c r="AW2789" s="52"/>
      <c r="AX2789" s="52"/>
      <c r="AY2789" s="96"/>
      <c r="AZ2789" s="52"/>
    </row>
    <row r="2790" spans="43:52">
      <c r="AQ2790" s="52"/>
      <c r="AR2790" s="52"/>
      <c r="AS2790" s="52"/>
      <c r="AT2790" s="52"/>
      <c r="AU2790" s="52"/>
      <c r="AV2790" s="52"/>
      <c r="AW2790" s="52"/>
      <c r="AX2790" s="52"/>
      <c r="AY2790" s="96"/>
      <c r="AZ2790" s="52"/>
    </row>
    <row r="2791" spans="43:52">
      <c r="AQ2791" s="52"/>
      <c r="AR2791" s="52"/>
      <c r="AS2791" s="52"/>
      <c r="AT2791" s="52"/>
      <c r="AU2791" s="52"/>
      <c r="AV2791" s="52"/>
      <c r="AW2791" s="52"/>
      <c r="AX2791" s="52"/>
      <c r="AY2791" s="96"/>
      <c r="AZ2791" s="52"/>
    </row>
    <row r="2792" spans="43:52">
      <c r="AQ2792" s="52"/>
      <c r="AR2792" s="52"/>
      <c r="AS2792" s="52"/>
      <c r="AT2792" s="52"/>
      <c r="AU2792" s="52"/>
      <c r="AV2792" s="52"/>
      <c r="AW2792" s="52"/>
      <c r="AX2792" s="52"/>
      <c r="AY2792" s="96"/>
      <c r="AZ2792" s="52"/>
    </row>
    <row r="2793" spans="43:52">
      <c r="AQ2793" s="52"/>
      <c r="AR2793" s="52"/>
      <c r="AS2793" s="52"/>
      <c r="AT2793" s="52"/>
      <c r="AU2793" s="52"/>
      <c r="AV2793" s="52"/>
      <c r="AW2793" s="52"/>
      <c r="AX2793" s="52"/>
      <c r="AY2793" s="96"/>
      <c r="AZ2793" s="52"/>
    </row>
    <row r="2794" spans="43:52">
      <c r="AQ2794" s="52"/>
      <c r="AR2794" s="52"/>
      <c r="AS2794" s="52"/>
      <c r="AT2794" s="52"/>
      <c r="AU2794" s="52"/>
      <c r="AV2794" s="52"/>
      <c r="AW2794" s="52"/>
      <c r="AX2794" s="52"/>
      <c r="AY2794" s="96"/>
      <c r="AZ2794" s="52"/>
    </row>
    <row r="2795" spans="43:52">
      <c r="AQ2795" s="52"/>
      <c r="AR2795" s="52"/>
      <c r="AS2795" s="52"/>
      <c r="AT2795" s="52"/>
      <c r="AU2795" s="52"/>
      <c r="AV2795" s="52"/>
      <c r="AW2795" s="52"/>
      <c r="AX2795" s="52"/>
      <c r="AY2795" s="96"/>
      <c r="AZ2795" s="52"/>
    </row>
    <row r="2796" spans="43:52">
      <c r="AQ2796" s="52"/>
      <c r="AR2796" s="52"/>
      <c r="AS2796" s="52"/>
      <c r="AT2796" s="52"/>
      <c r="AU2796" s="52"/>
      <c r="AV2796" s="52"/>
      <c r="AW2796" s="52"/>
      <c r="AX2796" s="52"/>
      <c r="AY2796" s="96"/>
      <c r="AZ2796" s="52"/>
    </row>
    <row r="2797" spans="43:52">
      <c r="AQ2797" s="52"/>
      <c r="AR2797" s="52"/>
      <c r="AS2797" s="52"/>
      <c r="AT2797" s="52"/>
      <c r="AU2797" s="52"/>
      <c r="AV2797" s="52"/>
      <c r="AW2797" s="52"/>
      <c r="AX2797" s="52"/>
      <c r="AY2797" s="96"/>
      <c r="AZ2797" s="52"/>
    </row>
    <row r="2798" spans="43:52">
      <c r="AQ2798" s="52"/>
      <c r="AR2798" s="52"/>
      <c r="AS2798" s="52"/>
      <c r="AT2798" s="52"/>
      <c r="AU2798" s="52"/>
      <c r="AV2798" s="52"/>
      <c r="AW2798" s="52"/>
      <c r="AX2798" s="52"/>
      <c r="AY2798" s="96"/>
      <c r="AZ2798" s="52"/>
    </row>
    <row r="2799" spans="43:52">
      <c r="AQ2799" s="52"/>
      <c r="AR2799" s="52"/>
      <c r="AS2799" s="52"/>
      <c r="AT2799" s="52"/>
      <c r="AU2799" s="52"/>
      <c r="AV2799" s="52"/>
      <c r="AW2799" s="52"/>
      <c r="AX2799" s="52"/>
      <c r="AY2799" s="96"/>
      <c r="AZ2799" s="52"/>
    </row>
    <row r="2800" spans="43:52">
      <c r="AQ2800" s="52"/>
      <c r="AR2800" s="52"/>
      <c r="AS2800" s="52"/>
      <c r="AT2800" s="52"/>
      <c r="AU2800" s="52"/>
      <c r="AV2800" s="52"/>
      <c r="AW2800" s="52"/>
      <c r="AX2800" s="52"/>
      <c r="AY2800" s="96"/>
      <c r="AZ2800" s="52"/>
    </row>
    <row r="2801" spans="43:52">
      <c r="AQ2801" s="52"/>
      <c r="AR2801" s="52"/>
      <c r="AS2801" s="52"/>
      <c r="AT2801" s="52"/>
      <c r="AU2801" s="52"/>
      <c r="AV2801" s="52"/>
      <c r="AW2801" s="52"/>
      <c r="AX2801" s="52"/>
      <c r="AY2801" s="96"/>
      <c r="AZ2801" s="52"/>
    </row>
    <row r="2802" spans="43:52">
      <c r="AQ2802" s="52"/>
      <c r="AR2802" s="52"/>
      <c r="AS2802" s="52"/>
      <c r="AT2802" s="52"/>
      <c r="AU2802" s="52"/>
      <c r="AV2802" s="52"/>
      <c r="AW2802" s="52"/>
      <c r="AX2802" s="52"/>
      <c r="AY2802" s="96"/>
      <c r="AZ2802" s="52"/>
    </row>
    <row r="2803" spans="43:52">
      <c r="AQ2803" s="52"/>
      <c r="AR2803" s="52"/>
      <c r="AS2803" s="52"/>
      <c r="AT2803" s="52"/>
      <c r="AU2803" s="52"/>
      <c r="AV2803" s="52"/>
      <c r="AW2803" s="52"/>
      <c r="AX2803" s="52"/>
      <c r="AY2803" s="96"/>
      <c r="AZ2803" s="52"/>
    </row>
    <row r="2804" spans="43:52">
      <c r="AQ2804" s="52"/>
      <c r="AR2804" s="52"/>
      <c r="AS2804" s="52"/>
      <c r="AT2804" s="52"/>
      <c r="AU2804" s="52"/>
      <c r="AV2804" s="52"/>
      <c r="AW2804" s="52"/>
      <c r="AX2804" s="52"/>
      <c r="AY2804" s="96"/>
      <c r="AZ2804" s="52"/>
    </row>
    <row r="2805" spans="43:52">
      <c r="AQ2805" s="52"/>
      <c r="AR2805" s="52"/>
      <c r="AS2805" s="52"/>
      <c r="AT2805" s="52"/>
      <c r="AU2805" s="52"/>
      <c r="AV2805" s="52"/>
      <c r="AW2805" s="52"/>
      <c r="AX2805" s="52"/>
      <c r="AY2805" s="96"/>
      <c r="AZ2805" s="52"/>
    </row>
    <row r="2806" spans="43:52">
      <c r="AQ2806" s="52"/>
      <c r="AR2806" s="52"/>
      <c r="AS2806" s="52"/>
      <c r="AT2806" s="52"/>
      <c r="AU2806" s="52"/>
      <c r="AV2806" s="52"/>
      <c r="AW2806" s="52"/>
      <c r="AX2806" s="52"/>
      <c r="AY2806" s="96"/>
      <c r="AZ2806" s="52"/>
    </row>
    <row r="2807" spans="43:52">
      <c r="AQ2807" s="52"/>
      <c r="AR2807" s="52"/>
      <c r="AS2807" s="52"/>
      <c r="AT2807" s="52"/>
      <c r="AU2807" s="52"/>
      <c r="AV2807" s="52"/>
      <c r="AW2807" s="52"/>
      <c r="AX2807" s="52"/>
      <c r="AY2807" s="96"/>
      <c r="AZ2807" s="52"/>
    </row>
    <row r="2808" spans="43:52">
      <c r="AQ2808" s="52"/>
      <c r="AR2808" s="52"/>
      <c r="AS2808" s="52"/>
      <c r="AT2808" s="52"/>
      <c r="AU2808" s="52"/>
      <c r="AV2808" s="52"/>
      <c r="AW2808" s="52"/>
      <c r="AX2808" s="52"/>
      <c r="AY2808" s="96"/>
      <c r="AZ2808" s="52"/>
    </row>
    <row r="2809" spans="43:52">
      <c r="AQ2809" s="52"/>
      <c r="AR2809" s="52"/>
      <c r="AS2809" s="52"/>
      <c r="AT2809" s="52"/>
      <c r="AU2809" s="52"/>
      <c r="AV2809" s="52"/>
      <c r="AW2809" s="52"/>
      <c r="AX2809" s="52"/>
      <c r="AY2809" s="96"/>
      <c r="AZ2809" s="52"/>
    </row>
    <row r="2810" spans="43:52">
      <c r="AQ2810" s="52"/>
      <c r="AR2810" s="52"/>
      <c r="AS2810" s="52"/>
      <c r="AT2810" s="52"/>
      <c r="AU2810" s="52"/>
      <c r="AV2810" s="52"/>
      <c r="AW2810" s="52"/>
      <c r="AX2810" s="52"/>
      <c r="AY2810" s="96"/>
      <c r="AZ2810" s="52"/>
    </row>
    <row r="2811" spans="43:52">
      <c r="AQ2811" s="52"/>
      <c r="AR2811" s="52"/>
      <c r="AS2811" s="52"/>
      <c r="AT2811" s="52"/>
      <c r="AU2811" s="52"/>
      <c r="AV2811" s="52"/>
      <c r="AW2811" s="52"/>
      <c r="AX2811" s="52"/>
      <c r="AY2811" s="96"/>
      <c r="AZ2811" s="52"/>
    </row>
    <row r="2812" spans="43:52">
      <c r="AQ2812" s="52"/>
      <c r="AR2812" s="52"/>
      <c r="AS2812" s="52"/>
      <c r="AT2812" s="52"/>
      <c r="AU2812" s="52"/>
      <c r="AV2812" s="52"/>
      <c r="AW2812" s="52"/>
      <c r="AX2812" s="52"/>
      <c r="AY2812" s="96"/>
      <c r="AZ2812" s="52"/>
    </row>
    <row r="2813" spans="43:52">
      <c r="AQ2813" s="52"/>
      <c r="AR2813" s="52"/>
      <c r="AS2813" s="52"/>
      <c r="AT2813" s="52"/>
      <c r="AU2813" s="52"/>
      <c r="AV2813" s="52"/>
      <c r="AW2813" s="52"/>
      <c r="AX2813" s="52"/>
      <c r="AY2813" s="96"/>
      <c r="AZ2813" s="52"/>
    </row>
    <row r="2814" spans="43:52">
      <c r="AQ2814" s="52"/>
      <c r="AR2814" s="52"/>
      <c r="AS2814" s="52"/>
      <c r="AT2814" s="52"/>
      <c r="AU2814" s="52"/>
      <c r="AV2814" s="52"/>
      <c r="AW2814" s="52"/>
      <c r="AX2814" s="52"/>
      <c r="AY2814" s="96"/>
      <c r="AZ2814" s="52"/>
    </row>
    <row r="2815" spans="43:52">
      <c r="AQ2815" s="52"/>
      <c r="AR2815" s="52"/>
      <c r="AS2815" s="52"/>
      <c r="AT2815" s="52"/>
      <c r="AU2815" s="52"/>
      <c r="AV2815" s="52"/>
      <c r="AW2815" s="52"/>
      <c r="AX2815" s="52"/>
      <c r="AY2815" s="96"/>
      <c r="AZ2815" s="52"/>
    </row>
    <row r="2816" spans="43:52">
      <c r="AQ2816" s="52"/>
      <c r="AR2816" s="52"/>
      <c r="AS2816" s="52"/>
      <c r="AT2816" s="52"/>
      <c r="AU2816" s="52"/>
      <c r="AV2816" s="52"/>
      <c r="AW2816" s="52"/>
      <c r="AX2816" s="52"/>
      <c r="AY2816" s="96"/>
      <c r="AZ2816" s="52"/>
    </row>
    <row r="2817" spans="43:52">
      <c r="AQ2817" s="52"/>
      <c r="AR2817" s="52"/>
      <c r="AS2817" s="52"/>
      <c r="AT2817" s="52"/>
      <c r="AU2817" s="52"/>
      <c r="AV2817" s="52"/>
      <c r="AW2817" s="52"/>
      <c r="AX2817" s="52"/>
      <c r="AY2817" s="96"/>
      <c r="AZ2817" s="52"/>
    </row>
    <row r="2818" spans="43:52">
      <c r="AQ2818" s="52"/>
      <c r="AR2818" s="52"/>
      <c r="AS2818" s="52"/>
      <c r="AT2818" s="52"/>
      <c r="AU2818" s="52"/>
      <c r="AV2818" s="52"/>
      <c r="AW2818" s="52"/>
      <c r="AX2818" s="52"/>
      <c r="AY2818" s="96"/>
      <c r="AZ2818" s="52"/>
    </row>
    <row r="2819" spans="43:52">
      <c r="AQ2819" s="52"/>
      <c r="AR2819" s="52"/>
      <c r="AS2819" s="52"/>
      <c r="AT2819" s="52"/>
      <c r="AU2819" s="52"/>
      <c r="AV2819" s="52"/>
      <c r="AW2819" s="52"/>
      <c r="AX2819" s="52"/>
      <c r="AY2819" s="96"/>
      <c r="AZ2819" s="52"/>
    </row>
    <row r="2820" spans="43:52">
      <c r="AQ2820" s="52"/>
      <c r="AR2820" s="52"/>
      <c r="AS2820" s="52"/>
      <c r="AT2820" s="52"/>
      <c r="AU2820" s="52"/>
      <c r="AV2820" s="52"/>
      <c r="AW2820" s="52"/>
      <c r="AX2820" s="52"/>
      <c r="AY2820" s="96"/>
      <c r="AZ2820" s="52"/>
    </row>
    <row r="2821" spans="43:52">
      <c r="AQ2821" s="52"/>
      <c r="AR2821" s="52"/>
      <c r="AS2821" s="52"/>
      <c r="AT2821" s="52"/>
      <c r="AU2821" s="52"/>
      <c r="AV2821" s="52"/>
      <c r="AW2821" s="52"/>
      <c r="AX2821" s="52"/>
      <c r="AY2821" s="96"/>
      <c r="AZ2821" s="52"/>
    </row>
    <row r="2822" spans="43:52">
      <c r="AQ2822" s="52"/>
      <c r="AR2822" s="52"/>
      <c r="AS2822" s="52"/>
      <c r="AT2822" s="52"/>
      <c r="AU2822" s="52"/>
      <c r="AV2822" s="52"/>
      <c r="AW2822" s="52"/>
      <c r="AX2822" s="52"/>
      <c r="AY2822" s="96"/>
      <c r="AZ2822" s="52"/>
    </row>
    <row r="2823" spans="43:52">
      <c r="AQ2823" s="52"/>
      <c r="AR2823" s="52"/>
      <c r="AS2823" s="52"/>
      <c r="AT2823" s="52"/>
      <c r="AU2823" s="52"/>
      <c r="AV2823" s="52"/>
      <c r="AW2823" s="52"/>
      <c r="AX2823" s="52"/>
      <c r="AY2823" s="96"/>
      <c r="AZ2823" s="52"/>
    </row>
    <row r="2824" spans="43:52">
      <c r="AQ2824" s="52"/>
      <c r="AR2824" s="52"/>
      <c r="AS2824" s="52"/>
      <c r="AT2824" s="52"/>
      <c r="AU2824" s="52"/>
      <c r="AV2824" s="52"/>
      <c r="AW2824" s="52"/>
      <c r="AX2824" s="52"/>
      <c r="AY2824" s="96"/>
      <c r="AZ2824" s="52"/>
    </row>
    <row r="2825" spans="43:52">
      <c r="AQ2825" s="52"/>
      <c r="AR2825" s="52"/>
      <c r="AS2825" s="52"/>
      <c r="AT2825" s="52"/>
      <c r="AU2825" s="52"/>
      <c r="AV2825" s="52"/>
      <c r="AW2825" s="52"/>
      <c r="AX2825" s="52"/>
      <c r="AY2825" s="96"/>
      <c r="AZ2825" s="52"/>
    </row>
    <row r="2826" spans="43:52">
      <c r="AQ2826" s="52"/>
      <c r="AR2826" s="52"/>
      <c r="AS2826" s="52"/>
      <c r="AT2826" s="52"/>
      <c r="AU2826" s="52"/>
      <c r="AV2826" s="52"/>
      <c r="AW2826" s="52"/>
      <c r="AX2826" s="52"/>
      <c r="AY2826" s="96"/>
      <c r="AZ2826" s="52"/>
    </row>
    <row r="2827" spans="43:52">
      <c r="AQ2827" s="52"/>
      <c r="AR2827" s="52"/>
      <c r="AS2827" s="52"/>
      <c r="AT2827" s="52"/>
      <c r="AU2827" s="52"/>
      <c r="AV2827" s="52"/>
      <c r="AW2827" s="52"/>
      <c r="AX2827" s="52"/>
      <c r="AY2827" s="96"/>
      <c r="AZ2827" s="52"/>
    </row>
    <row r="2828" spans="43:52">
      <c r="AQ2828" s="52"/>
      <c r="AR2828" s="52"/>
      <c r="AS2828" s="52"/>
      <c r="AT2828" s="52"/>
      <c r="AU2828" s="52"/>
      <c r="AV2828" s="52"/>
      <c r="AW2828" s="52"/>
      <c r="AX2828" s="52"/>
      <c r="AY2828" s="96"/>
      <c r="AZ2828" s="52"/>
    </row>
    <row r="2829" spans="43:52">
      <c r="AQ2829" s="52"/>
      <c r="AR2829" s="52"/>
      <c r="AS2829" s="52"/>
      <c r="AT2829" s="52"/>
      <c r="AU2829" s="52"/>
      <c r="AV2829" s="52"/>
      <c r="AW2829" s="52"/>
      <c r="AX2829" s="52"/>
      <c r="AY2829" s="96"/>
      <c r="AZ2829" s="52"/>
    </row>
    <row r="2830" spans="43:52">
      <c r="AQ2830" s="52"/>
      <c r="AR2830" s="52"/>
      <c r="AS2830" s="52"/>
      <c r="AT2830" s="52"/>
      <c r="AU2830" s="52"/>
      <c r="AV2830" s="52"/>
      <c r="AW2830" s="52"/>
      <c r="AX2830" s="52"/>
      <c r="AY2830" s="96"/>
      <c r="AZ2830" s="52"/>
    </row>
    <row r="2831" spans="43:52">
      <c r="AQ2831" s="52"/>
      <c r="AR2831" s="52"/>
      <c r="AS2831" s="52"/>
      <c r="AT2831" s="52"/>
      <c r="AU2831" s="52"/>
      <c r="AV2831" s="52"/>
      <c r="AW2831" s="52"/>
      <c r="AX2831" s="52"/>
      <c r="AY2831" s="96"/>
      <c r="AZ2831" s="52"/>
    </row>
    <row r="2832" spans="43:52">
      <c r="AQ2832" s="52"/>
      <c r="AR2832" s="52"/>
      <c r="AS2832" s="52"/>
      <c r="AT2832" s="52"/>
      <c r="AU2832" s="52"/>
      <c r="AV2832" s="52"/>
      <c r="AW2832" s="52"/>
      <c r="AX2832" s="52"/>
      <c r="AY2832" s="96"/>
      <c r="AZ2832" s="52"/>
    </row>
    <row r="2833" spans="43:52">
      <c r="AQ2833" s="52"/>
      <c r="AR2833" s="52"/>
      <c r="AS2833" s="52"/>
      <c r="AT2833" s="52"/>
      <c r="AU2833" s="52"/>
      <c r="AV2833" s="52"/>
      <c r="AW2833" s="52"/>
      <c r="AX2833" s="52"/>
      <c r="AY2833" s="96"/>
      <c r="AZ2833" s="52"/>
    </row>
    <row r="2834" spans="43:52">
      <c r="AQ2834" s="52"/>
      <c r="AR2834" s="52"/>
      <c r="AS2834" s="52"/>
      <c r="AT2834" s="52"/>
      <c r="AU2834" s="52"/>
      <c r="AV2834" s="52"/>
      <c r="AW2834" s="52"/>
      <c r="AX2834" s="52"/>
      <c r="AY2834" s="96"/>
      <c r="AZ2834" s="52"/>
    </row>
    <row r="2835" spans="43:52">
      <c r="AQ2835" s="52"/>
      <c r="AR2835" s="52"/>
      <c r="AS2835" s="52"/>
      <c r="AT2835" s="52"/>
      <c r="AU2835" s="52"/>
      <c r="AV2835" s="52"/>
      <c r="AW2835" s="52"/>
      <c r="AX2835" s="52"/>
      <c r="AY2835" s="96"/>
      <c r="AZ2835" s="52"/>
    </row>
    <row r="2836" spans="43:52">
      <c r="AQ2836" s="52"/>
      <c r="AR2836" s="52"/>
      <c r="AS2836" s="52"/>
      <c r="AT2836" s="52"/>
      <c r="AU2836" s="52"/>
      <c r="AV2836" s="52"/>
      <c r="AW2836" s="52"/>
      <c r="AX2836" s="52"/>
      <c r="AY2836" s="96"/>
      <c r="AZ2836" s="52"/>
    </row>
    <row r="2837" spans="43:52">
      <c r="AQ2837" s="52"/>
      <c r="AR2837" s="52"/>
      <c r="AS2837" s="52"/>
      <c r="AT2837" s="52"/>
      <c r="AU2837" s="52"/>
      <c r="AV2837" s="52"/>
      <c r="AW2837" s="52"/>
      <c r="AX2837" s="52"/>
      <c r="AY2837" s="96"/>
      <c r="AZ2837" s="52"/>
    </row>
    <row r="2838" spans="43:52">
      <c r="AQ2838" s="52"/>
      <c r="AR2838" s="52"/>
      <c r="AS2838" s="52"/>
      <c r="AT2838" s="52"/>
      <c r="AU2838" s="52"/>
      <c r="AV2838" s="52"/>
      <c r="AW2838" s="52"/>
      <c r="AX2838" s="52"/>
      <c r="AY2838" s="96"/>
      <c r="AZ2838" s="52"/>
    </row>
    <row r="2839" spans="43:52">
      <c r="AQ2839" s="52"/>
      <c r="AR2839" s="52"/>
      <c r="AS2839" s="52"/>
      <c r="AT2839" s="52"/>
      <c r="AU2839" s="52"/>
      <c r="AV2839" s="52"/>
      <c r="AW2839" s="52"/>
      <c r="AX2839" s="52"/>
      <c r="AY2839" s="96"/>
      <c r="AZ2839" s="52"/>
    </row>
    <row r="2840" spans="43:52">
      <c r="AQ2840" s="52"/>
      <c r="AR2840" s="52"/>
      <c r="AS2840" s="52"/>
      <c r="AT2840" s="52"/>
      <c r="AU2840" s="52"/>
      <c r="AV2840" s="52"/>
      <c r="AW2840" s="52"/>
      <c r="AX2840" s="52"/>
      <c r="AY2840" s="96"/>
      <c r="AZ2840" s="52"/>
    </row>
    <row r="2841" spans="43:52">
      <c r="AQ2841" s="52"/>
      <c r="AR2841" s="52"/>
      <c r="AS2841" s="52"/>
      <c r="AT2841" s="52"/>
      <c r="AU2841" s="52"/>
      <c r="AV2841" s="52"/>
      <c r="AW2841" s="52"/>
      <c r="AX2841" s="52"/>
      <c r="AY2841" s="96"/>
      <c r="AZ2841" s="52"/>
    </row>
    <row r="2842" spans="43:52">
      <c r="AQ2842" s="52"/>
      <c r="AR2842" s="52"/>
      <c r="AS2842" s="52"/>
      <c r="AT2842" s="52"/>
      <c r="AU2842" s="52"/>
      <c r="AV2842" s="52"/>
      <c r="AW2842" s="52"/>
      <c r="AX2842" s="52"/>
      <c r="AY2842" s="96"/>
      <c r="AZ2842" s="52"/>
    </row>
    <row r="2843" spans="43:52">
      <c r="AQ2843" s="52"/>
      <c r="AR2843" s="52"/>
      <c r="AS2843" s="52"/>
      <c r="AT2843" s="52"/>
      <c r="AU2843" s="52"/>
      <c r="AV2843" s="52"/>
      <c r="AW2843" s="52"/>
      <c r="AX2843" s="52"/>
      <c r="AY2843" s="96"/>
      <c r="AZ2843" s="52"/>
    </row>
    <row r="2844" spans="43:52">
      <c r="AQ2844" s="52"/>
      <c r="AR2844" s="52"/>
      <c r="AS2844" s="52"/>
      <c r="AT2844" s="52"/>
      <c r="AU2844" s="52"/>
      <c r="AV2844" s="52"/>
      <c r="AW2844" s="52"/>
      <c r="AX2844" s="52"/>
      <c r="AY2844" s="96"/>
      <c r="AZ2844" s="52"/>
    </row>
    <row r="2845" spans="43:52">
      <c r="AQ2845" s="52"/>
      <c r="AR2845" s="52"/>
      <c r="AS2845" s="52"/>
      <c r="AT2845" s="52"/>
      <c r="AU2845" s="52"/>
      <c r="AV2845" s="52"/>
      <c r="AW2845" s="52"/>
      <c r="AX2845" s="52"/>
      <c r="AY2845" s="96"/>
      <c r="AZ2845" s="52"/>
    </row>
    <row r="2846" spans="43:52">
      <c r="AQ2846" s="52"/>
      <c r="AR2846" s="52"/>
      <c r="AS2846" s="52"/>
      <c r="AT2846" s="52"/>
      <c r="AU2846" s="52"/>
      <c r="AV2846" s="52"/>
      <c r="AW2846" s="52"/>
      <c r="AX2846" s="52"/>
      <c r="AY2846" s="96"/>
      <c r="AZ2846" s="52"/>
    </row>
    <row r="2847" spans="43:52">
      <c r="AQ2847" s="52"/>
      <c r="AR2847" s="52"/>
      <c r="AS2847" s="52"/>
      <c r="AT2847" s="52"/>
      <c r="AU2847" s="52"/>
      <c r="AV2847" s="52"/>
      <c r="AW2847" s="52"/>
      <c r="AX2847" s="52"/>
      <c r="AY2847" s="96"/>
      <c r="AZ2847" s="52"/>
    </row>
    <row r="2848" spans="43:52">
      <c r="AQ2848" s="52"/>
      <c r="AR2848" s="52"/>
      <c r="AS2848" s="52"/>
      <c r="AT2848" s="52"/>
      <c r="AU2848" s="52"/>
      <c r="AV2848" s="52"/>
      <c r="AW2848" s="52"/>
      <c r="AX2848" s="52"/>
      <c r="AY2848" s="96"/>
      <c r="AZ2848" s="52"/>
    </row>
    <row r="2849" spans="43:52">
      <c r="AQ2849" s="52"/>
      <c r="AR2849" s="52"/>
      <c r="AS2849" s="52"/>
      <c r="AT2849" s="52"/>
      <c r="AU2849" s="52"/>
      <c r="AV2849" s="52"/>
      <c r="AW2849" s="52"/>
      <c r="AX2849" s="52"/>
      <c r="AY2849" s="96"/>
      <c r="AZ2849" s="52"/>
    </row>
    <row r="2850" spans="43:52">
      <c r="AQ2850" s="52"/>
      <c r="AR2850" s="52"/>
      <c r="AS2850" s="52"/>
      <c r="AT2850" s="52"/>
      <c r="AU2850" s="52"/>
      <c r="AV2850" s="52"/>
      <c r="AW2850" s="52"/>
      <c r="AX2850" s="52"/>
      <c r="AY2850" s="96"/>
      <c r="AZ2850" s="52"/>
    </row>
    <row r="2851" spans="43:52">
      <c r="AQ2851" s="52"/>
      <c r="AR2851" s="52"/>
      <c r="AS2851" s="52"/>
      <c r="AT2851" s="52"/>
      <c r="AU2851" s="52"/>
      <c r="AV2851" s="52"/>
      <c r="AW2851" s="52"/>
      <c r="AX2851" s="52"/>
      <c r="AY2851" s="96"/>
      <c r="AZ2851" s="52"/>
    </row>
    <row r="2852" spans="43:52">
      <c r="AQ2852" s="52"/>
      <c r="AR2852" s="52"/>
      <c r="AS2852" s="52"/>
      <c r="AT2852" s="52"/>
      <c r="AU2852" s="52"/>
      <c r="AV2852" s="52"/>
      <c r="AW2852" s="52"/>
      <c r="AX2852" s="52"/>
      <c r="AY2852" s="96"/>
      <c r="AZ2852" s="52"/>
    </row>
    <row r="2853" spans="43:52">
      <c r="AQ2853" s="52"/>
      <c r="AR2853" s="52"/>
      <c r="AS2853" s="52"/>
      <c r="AT2853" s="52"/>
      <c r="AU2853" s="52"/>
      <c r="AV2853" s="52"/>
      <c r="AW2853" s="52"/>
      <c r="AX2853" s="52"/>
      <c r="AY2853" s="96"/>
      <c r="AZ2853" s="52"/>
    </row>
    <row r="2854" spans="43:52">
      <c r="AQ2854" s="52"/>
      <c r="AR2854" s="52"/>
      <c r="AS2854" s="52"/>
      <c r="AT2854" s="52"/>
      <c r="AU2854" s="52"/>
      <c r="AV2854" s="52"/>
      <c r="AW2854" s="52"/>
      <c r="AX2854" s="52"/>
      <c r="AY2854" s="96"/>
      <c r="AZ2854" s="52"/>
    </row>
    <row r="2855" spans="43:52">
      <c r="AQ2855" s="52"/>
      <c r="AR2855" s="52"/>
      <c r="AS2855" s="52"/>
      <c r="AT2855" s="52"/>
      <c r="AU2855" s="52"/>
      <c r="AV2855" s="52"/>
      <c r="AW2855" s="52"/>
      <c r="AX2855" s="52"/>
      <c r="AY2855" s="96"/>
      <c r="AZ2855" s="52"/>
    </row>
    <row r="2856" spans="43:52">
      <c r="AQ2856" s="52"/>
      <c r="AR2856" s="52"/>
      <c r="AS2856" s="52"/>
      <c r="AT2856" s="52"/>
      <c r="AU2856" s="52"/>
      <c r="AV2856" s="52"/>
      <c r="AW2856" s="52"/>
      <c r="AX2856" s="52"/>
      <c r="AY2856" s="96"/>
      <c r="AZ2856" s="52"/>
    </row>
    <row r="2857" spans="43:52">
      <c r="AQ2857" s="52"/>
      <c r="AR2857" s="52"/>
      <c r="AS2857" s="52"/>
      <c r="AT2857" s="52"/>
      <c r="AU2857" s="52"/>
      <c r="AV2857" s="52"/>
      <c r="AW2857" s="52"/>
      <c r="AX2857" s="52"/>
      <c r="AY2857" s="96"/>
      <c r="AZ2857" s="52"/>
    </row>
    <row r="2858" spans="43:52">
      <c r="AQ2858" s="52"/>
      <c r="AR2858" s="52"/>
      <c r="AS2858" s="52"/>
      <c r="AT2858" s="52"/>
      <c r="AU2858" s="52"/>
      <c r="AV2858" s="52"/>
      <c r="AW2858" s="52"/>
      <c r="AX2858" s="52"/>
      <c r="AY2858" s="96"/>
      <c r="AZ2858" s="52"/>
    </row>
    <row r="2859" spans="43:52">
      <c r="AQ2859" s="52"/>
      <c r="AR2859" s="52"/>
      <c r="AS2859" s="52"/>
      <c r="AT2859" s="52"/>
      <c r="AU2859" s="52"/>
      <c r="AV2859" s="52"/>
      <c r="AW2859" s="52"/>
      <c r="AX2859" s="52"/>
      <c r="AY2859" s="96"/>
      <c r="AZ2859" s="52"/>
    </row>
    <row r="2860" spans="43:52">
      <c r="AQ2860" s="52"/>
      <c r="AR2860" s="52"/>
      <c r="AS2860" s="52"/>
      <c r="AT2860" s="52"/>
      <c r="AU2860" s="52"/>
      <c r="AV2860" s="52"/>
      <c r="AW2860" s="52"/>
      <c r="AX2860" s="52"/>
      <c r="AY2860" s="96"/>
      <c r="AZ2860" s="52"/>
    </row>
    <row r="2861" spans="43:52">
      <c r="AQ2861" s="52"/>
      <c r="AR2861" s="52"/>
      <c r="AS2861" s="52"/>
      <c r="AT2861" s="52"/>
      <c r="AU2861" s="52"/>
      <c r="AV2861" s="52"/>
      <c r="AW2861" s="52"/>
      <c r="AX2861" s="52"/>
      <c r="AY2861" s="96"/>
      <c r="AZ2861" s="52"/>
    </row>
    <row r="2862" spans="43:52">
      <c r="AQ2862" s="52"/>
      <c r="AR2862" s="52"/>
      <c r="AS2862" s="52"/>
      <c r="AT2862" s="52"/>
      <c r="AU2862" s="52"/>
      <c r="AV2862" s="52"/>
      <c r="AW2862" s="52"/>
      <c r="AX2862" s="52"/>
      <c r="AY2862" s="96"/>
      <c r="AZ2862" s="52"/>
    </row>
    <row r="2863" spans="43:52">
      <c r="AQ2863" s="52"/>
      <c r="AR2863" s="52"/>
      <c r="AS2863" s="52"/>
      <c r="AT2863" s="52"/>
      <c r="AU2863" s="52"/>
      <c r="AV2863" s="52"/>
      <c r="AW2863" s="52"/>
      <c r="AX2863" s="52"/>
      <c r="AY2863" s="96"/>
      <c r="AZ2863" s="52"/>
    </row>
    <row r="2864" spans="43:52">
      <c r="AQ2864" s="52"/>
      <c r="AR2864" s="52"/>
      <c r="AS2864" s="52"/>
      <c r="AT2864" s="52"/>
      <c r="AU2864" s="52"/>
      <c r="AV2864" s="52"/>
      <c r="AW2864" s="52"/>
      <c r="AX2864" s="52"/>
      <c r="AY2864" s="96"/>
      <c r="AZ2864" s="52"/>
    </row>
    <row r="2865" spans="43:52">
      <c r="AQ2865" s="52"/>
      <c r="AR2865" s="52"/>
      <c r="AS2865" s="52"/>
      <c r="AT2865" s="52"/>
      <c r="AU2865" s="52"/>
      <c r="AV2865" s="52"/>
      <c r="AW2865" s="52"/>
      <c r="AX2865" s="52"/>
      <c r="AY2865" s="96"/>
      <c r="AZ2865" s="52"/>
    </row>
    <row r="2866" spans="43:52">
      <c r="AQ2866" s="52"/>
      <c r="AR2866" s="52"/>
      <c r="AS2866" s="52"/>
      <c r="AT2866" s="52"/>
      <c r="AU2866" s="52"/>
      <c r="AV2866" s="52"/>
      <c r="AW2866" s="52"/>
      <c r="AX2866" s="52"/>
      <c r="AY2866" s="96"/>
      <c r="AZ2866" s="52"/>
    </row>
    <row r="2867" spans="43:52">
      <c r="AQ2867" s="52"/>
      <c r="AR2867" s="52"/>
      <c r="AS2867" s="52"/>
      <c r="AT2867" s="52"/>
      <c r="AU2867" s="52"/>
      <c r="AV2867" s="52"/>
      <c r="AW2867" s="52"/>
      <c r="AX2867" s="52"/>
      <c r="AY2867" s="96"/>
      <c r="AZ2867" s="52"/>
    </row>
    <row r="2868" spans="43:52">
      <c r="AQ2868" s="52"/>
      <c r="AR2868" s="52"/>
      <c r="AS2868" s="52"/>
      <c r="AT2868" s="52"/>
      <c r="AU2868" s="52"/>
      <c r="AV2868" s="52"/>
      <c r="AW2868" s="52"/>
      <c r="AX2868" s="52"/>
      <c r="AY2868" s="96"/>
      <c r="AZ2868" s="52"/>
    </row>
    <row r="2869" spans="43:52">
      <c r="AQ2869" s="52"/>
      <c r="AR2869" s="52"/>
      <c r="AS2869" s="52"/>
      <c r="AT2869" s="52"/>
      <c r="AU2869" s="52"/>
      <c r="AV2869" s="52"/>
      <c r="AW2869" s="52"/>
      <c r="AX2869" s="52"/>
      <c r="AY2869" s="96"/>
      <c r="AZ2869" s="52"/>
    </row>
    <row r="2870" spans="43:52">
      <c r="AQ2870" s="52"/>
      <c r="AR2870" s="52"/>
      <c r="AS2870" s="52"/>
      <c r="AT2870" s="52"/>
      <c r="AU2870" s="52"/>
      <c r="AV2870" s="52"/>
      <c r="AW2870" s="52"/>
      <c r="AX2870" s="52"/>
      <c r="AY2870" s="96"/>
      <c r="AZ2870" s="52"/>
    </row>
    <row r="2871" spans="43:52">
      <c r="AQ2871" s="52"/>
      <c r="AR2871" s="52"/>
      <c r="AS2871" s="52"/>
      <c r="AT2871" s="52"/>
      <c r="AU2871" s="52"/>
      <c r="AV2871" s="52"/>
      <c r="AW2871" s="52"/>
      <c r="AX2871" s="52"/>
      <c r="AY2871" s="96"/>
      <c r="AZ2871" s="52"/>
    </row>
    <row r="2872" spans="43:52">
      <c r="AQ2872" s="52"/>
      <c r="AR2872" s="52"/>
      <c r="AS2872" s="52"/>
      <c r="AT2872" s="52"/>
      <c r="AU2872" s="52"/>
      <c r="AV2872" s="52"/>
      <c r="AW2872" s="52"/>
      <c r="AX2872" s="52"/>
      <c r="AY2872" s="96"/>
      <c r="AZ2872" s="52"/>
    </row>
    <row r="2873" spans="43:52">
      <c r="AQ2873" s="52"/>
      <c r="AR2873" s="52"/>
      <c r="AS2873" s="52"/>
      <c r="AT2873" s="52"/>
      <c r="AU2873" s="52"/>
      <c r="AV2873" s="52"/>
      <c r="AW2873" s="52"/>
      <c r="AX2873" s="52"/>
      <c r="AY2873" s="96"/>
      <c r="AZ2873" s="52"/>
    </row>
    <row r="2874" spans="43:52">
      <c r="AQ2874" s="52"/>
      <c r="AR2874" s="52"/>
      <c r="AS2874" s="52"/>
      <c r="AT2874" s="52"/>
      <c r="AU2874" s="52"/>
      <c r="AV2874" s="52"/>
      <c r="AW2874" s="52"/>
      <c r="AX2874" s="52"/>
      <c r="AY2874" s="96"/>
      <c r="AZ2874" s="52"/>
    </row>
    <row r="2875" spans="43:52">
      <c r="AQ2875" s="52"/>
      <c r="AR2875" s="52"/>
      <c r="AS2875" s="52"/>
      <c r="AT2875" s="52"/>
      <c r="AU2875" s="52"/>
      <c r="AV2875" s="52"/>
      <c r="AW2875" s="52"/>
      <c r="AX2875" s="52"/>
      <c r="AY2875" s="96"/>
      <c r="AZ2875" s="52"/>
    </row>
    <row r="2876" spans="43:52">
      <c r="AQ2876" s="52"/>
      <c r="AR2876" s="52"/>
      <c r="AS2876" s="52"/>
      <c r="AT2876" s="52"/>
      <c r="AU2876" s="52"/>
      <c r="AV2876" s="52"/>
      <c r="AW2876" s="52"/>
      <c r="AX2876" s="52"/>
      <c r="AY2876" s="96"/>
      <c r="AZ2876" s="52"/>
    </row>
    <row r="2877" spans="43:52">
      <c r="AQ2877" s="52"/>
      <c r="AR2877" s="52"/>
      <c r="AS2877" s="52"/>
      <c r="AT2877" s="52"/>
      <c r="AU2877" s="52"/>
      <c r="AV2877" s="52"/>
      <c r="AW2877" s="52"/>
      <c r="AX2877" s="52"/>
      <c r="AY2877" s="96"/>
      <c r="AZ2877" s="52"/>
    </row>
    <row r="2878" spans="43:52">
      <c r="AQ2878" s="52"/>
      <c r="AR2878" s="52"/>
      <c r="AS2878" s="52"/>
      <c r="AT2878" s="52"/>
      <c r="AU2878" s="52"/>
      <c r="AV2878" s="52"/>
      <c r="AW2878" s="52"/>
      <c r="AX2878" s="52"/>
      <c r="AY2878" s="96"/>
      <c r="AZ2878" s="52"/>
    </row>
    <row r="2879" spans="43:52">
      <c r="AQ2879" s="52"/>
      <c r="AR2879" s="52"/>
      <c r="AS2879" s="52"/>
      <c r="AT2879" s="52"/>
      <c r="AU2879" s="52"/>
      <c r="AV2879" s="52"/>
      <c r="AW2879" s="52"/>
      <c r="AX2879" s="52"/>
      <c r="AY2879" s="96"/>
      <c r="AZ2879" s="52"/>
    </row>
    <row r="2880" spans="43:52">
      <c r="AQ2880" s="52"/>
      <c r="AR2880" s="52"/>
      <c r="AS2880" s="52"/>
      <c r="AT2880" s="52"/>
      <c r="AU2880" s="52"/>
      <c r="AV2880" s="52"/>
      <c r="AW2880" s="52"/>
      <c r="AX2880" s="52"/>
      <c r="AY2880" s="96"/>
      <c r="AZ2880" s="52"/>
    </row>
    <row r="2881" spans="43:52">
      <c r="AQ2881" s="52"/>
      <c r="AR2881" s="52"/>
      <c r="AS2881" s="52"/>
      <c r="AT2881" s="52"/>
      <c r="AU2881" s="52"/>
      <c r="AV2881" s="52"/>
      <c r="AW2881" s="52"/>
      <c r="AX2881" s="52"/>
      <c r="AY2881" s="96"/>
      <c r="AZ2881" s="52"/>
    </row>
    <row r="2882" spans="43:52">
      <c r="AQ2882" s="52"/>
      <c r="AR2882" s="52"/>
      <c r="AS2882" s="52"/>
      <c r="AT2882" s="52"/>
      <c r="AU2882" s="52"/>
      <c r="AV2882" s="52"/>
      <c r="AW2882" s="52"/>
      <c r="AX2882" s="52"/>
      <c r="AY2882" s="96"/>
      <c r="AZ2882" s="52"/>
    </row>
    <row r="2883" spans="43:52">
      <c r="AQ2883" s="52"/>
      <c r="AR2883" s="52"/>
      <c r="AS2883" s="52"/>
      <c r="AT2883" s="52"/>
      <c r="AU2883" s="52"/>
      <c r="AV2883" s="52"/>
      <c r="AW2883" s="52"/>
      <c r="AX2883" s="52"/>
      <c r="AY2883" s="96"/>
      <c r="AZ2883" s="52"/>
    </row>
    <row r="2884" spans="43:52">
      <c r="AQ2884" s="52"/>
      <c r="AR2884" s="52"/>
      <c r="AS2884" s="52"/>
      <c r="AT2884" s="52"/>
      <c r="AU2884" s="52"/>
      <c r="AV2884" s="52"/>
      <c r="AW2884" s="52"/>
      <c r="AX2884" s="52"/>
      <c r="AY2884" s="96"/>
      <c r="AZ2884" s="52"/>
    </row>
    <row r="2885" spans="43:52">
      <c r="AQ2885" s="52"/>
      <c r="AR2885" s="52"/>
      <c r="AS2885" s="52"/>
      <c r="AT2885" s="52"/>
      <c r="AU2885" s="52"/>
      <c r="AV2885" s="52"/>
      <c r="AW2885" s="52"/>
      <c r="AX2885" s="52"/>
      <c r="AY2885" s="96"/>
      <c r="AZ2885" s="52"/>
    </row>
    <row r="2886" spans="43:52">
      <c r="AQ2886" s="52"/>
      <c r="AR2886" s="52"/>
      <c r="AS2886" s="52"/>
      <c r="AT2886" s="52"/>
      <c r="AU2886" s="52"/>
      <c r="AV2886" s="52"/>
      <c r="AW2886" s="52"/>
      <c r="AX2886" s="52"/>
      <c r="AY2886" s="96"/>
      <c r="AZ2886" s="52"/>
    </row>
    <row r="2887" spans="43:52">
      <c r="AQ2887" s="52"/>
      <c r="AR2887" s="52"/>
      <c r="AS2887" s="52"/>
      <c r="AT2887" s="52"/>
      <c r="AU2887" s="52"/>
      <c r="AV2887" s="52"/>
      <c r="AW2887" s="52"/>
      <c r="AX2887" s="52"/>
      <c r="AY2887" s="96"/>
      <c r="AZ2887" s="52"/>
    </row>
    <row r="2888" spans="43:52">
      <c r="AQ2888" s="52"/>
      <c r="AR2888" s="52"/>
      <c r="AS2888" s="52"/>
      <c r="AT2888" s="52"/>
      <c r="AU2888" s="52"/>
      <c r="AV2888" s="52"/>
      <c r="AW2888" s="52"/>
      <c r="AX2888" s="52"/>
      <c r="AY2888" s="96"/>
      <c r="AZ2888" s="52"/>
    </row>
    <row r="2889" spans="43:52">
      <c r="AQ2889" s="52"/>
      <c r="AR2889" s="52"/>
      <c r="AS2889" s="52"/>
      <c r="AT2889" s="52"/>
      <c r="AU2889" s="52"/>
      <c r="AV2889" s="52"/>
      <c r="AW2889" s="52"/>
      <c r="AX2889" s="52"/>
      <c r="AY2889" s="96"/>
      <c r="AZ2889" s="52"/>
    </row>
    <row r="2890" spans="43:52">
      <c r="AQ2890" s="52"/>
      <c r="AR2890" s="52"/>
      <c r="AS2890" s="52"/>
      <c r="AT2890" s="52"/>
      <c r="AU2890" s="52"/>
      <c r="AV2890" s="52"/>
      <c r="AW2890" s="52"/>
      <c r="AX2890" s="52"/>
      <c r="AY2890" s="96"/>
      <c r="AZ2890" s="52"/>
    </row>
    <row r="2891" spans="43:52">
      <c r="AQ2891" s="52"/>
      <c r="AR2891" s="52"/>
      <c r="AS2891" s="52"/>
      <c r="AT2891" s="52"/>
      <c r="AU2891" s="52"/>
      <c r="AV2891" s="52"/>
      <c r="AW2891" s="52"/>
      <c r="AX2891" s="52"/>
      <c r="AY2891" s="96"/>
      <c r="AZ2891" s="52"/>
    </row>
    <row r="2892" spans="43:52">
      <c r="AQ2892" s="52"/>
      <c r="AR2892" s="52"/>
      <c r="AS2892" s="52"/>
      <c r="AT2892" s="52"/>
      <c r="AU2892" s="52"/>
      <c r="AV2892" s="52"/>
      <c r="AW2892" s="52"/>
      <c r="AX2892" s="52"/>
      <c r="AY2892" s="96"/>
      <c r="AZ2892" s="52"/>
    </row>
    <row r="2893" spans="43:52">
      <c r="AQ2893" s="52"/>
      <c r="AR2893" s="52"/>
      <c r="AS2893" s="52"/>
      <c r="AT2893" s="52"/>
      <c r="AU2893" s="52"/>
      <c r="AV2893" s="52"/>
      <c r="AW2893" s="52"/>
      <c r="AX2893" s="52"/>
      <c r="AY2893" s="96"/>
      <c r="AZ2893" s="52"/>
    </row>
    <row r="2894" spans="43:52">
      <c r="AQ2894" s="52"/>
      <c r="AR2894" s="52"/>
      <c r="AS2894" s="52"/>
      <c r="AT2894" s="52"/>
      <c r="AU2894" s="52"/>
      <c r="AV2894" s="52"/>
      <c r="AW2894" s="52"/>
      <c r="AX2894" s="52"/>
      <c r="AY2894" s="96"/>
      <c r="AZ2894" s="52"/>
    </row>
    <row r="2895" spans="43:52">
      <c r="AQ2895" s="52"/>
      <c r="AR2895" s="52"/>
      <c r="AS2895" s="52"/>
      <c r="AT2895" s="52"/>
      <c r="AU2895" s="52"/>
      <c r="AV2895" s="52"/>
      <c r="AW2895" s="52"/>
      <c r="AX2895" s="52"/>
      <c r="AY2895" s="96"/>
      <c r="AZ2895" s="52"/>
    </row>
    <row r="2896" spans="43:52">
      <c r="AQ2896" s="52"/>
      <c r="AR2896" s="52"/>
      <c r="AS2896" s="52"/>
      <c r="AT2896" s="52"/>
      <c r="AU2896" s="52"/>
      <c r="AV2896" s="52"/>
      <c r="AW2896" s="52"/>
      <c r="AX2896" s="52"/>
      <c r="AY2896" s="96"/>
      <c r="AZ2896" s="52"/>
    </row>
    <row r="2897" spans="43:52">
      <c r="AQ2897" s="52"/>
      <c r="AR2897" s="52"/>
      <c r="AS2897" s="52"/>
      <c r="AT2897" s="52"/>
      <c r="AU2897" s="52"/>
      <c r="AV2897" s="52"/>
      <c r="AW2897" s="52"/>
      <c r="AX2897" s="52"/>
      <c r="AY2897" s="96"/>
      <c r="AZ2897" s="52"/>
    </row>
    <row r="2898" spans="43:52">
      <c r="AQ2898" s="52"/>
      <c r="AR2898" s="52"/>
      <c r="AS2898" s="52"/>
      <c r="AT2898" s="52"/>
      <c r="AU2898" s="52"/>
      <c r="AV2898" s="52"/>
      <c r="AW2898" s="52"/>
      <c r="AX2898" s="52"/>
      <c r="AY2898" s="96"/>
      <c r="AZ2898" s="52"/>
    </row>
    <row r="2899" spans="43:52">
      <c r="AQ2899" s="52"/>
      <c r="AR2899" s="52"/>
      <c r="AS2899" s="52"/>
      <c r="AT2899" s="52"/>
      <c r="AU2899" s="52"/>
      <c r="AV2899" s="52"/>
      <c r="AW2899" s="52"/>
      <c r="AX2899" s="52"/>
      <c r="AY2899" s="96"/>
      <c r="AZ2899" s="52"/>
    </row>
    <row r="2900" spans="43:52">
      <c r="AQ2900" s="52"/>
      <c r="AR2900" s="52"/>
      <c r="AS2900" s="52"/>
      <c r="AT2900" s="52"/>
      <c r="AU2900" s="52"/>
      <c r="AV2900" s="52"/>
      <c r="AW2900" s="52"/>
      <c r="AX2900" s="52"/>
      <c r="AY2900" s="96"/>
      <c r="AZ2900" s="52"/>
    </row>
    <row r="2901" spans="43:52">
      <c r="AQ2901" s="52"/>
      <c r="AR2901" s="52"/>
      <c r="AS2901" s="52"/>
      <c r="AT2901" s="52"/>
      <c r="AU2901" s="52"/>
      <c r="AV2901" s="52"/>
      <c r="AW2901" s="52"/>
      <c r="AX2901" s="52"/>
      <c r="AY2901" s="96"/>
      <c r="AZ2901" s="52"/>
    </row>
    <row r="2902" spans="43:52">
      <c r="AQ2902" s="52"/>
      <c r="AR2902" s="52"/>
      <c r="AS2902" s="52"/>
      <c r="AT2902" s="52"/>
      <c r="AU2902" s="52"/>
      <c r="AV2902" s="52"/>
      <c r="AW2902" s="52"/>
      <c r="AX2902" s="52"/>
      <c r="AY2902" s="96"/>
      <c r="AZ2902" s="52"/>
    </row>
    <row r="2903" spans="43:52">
      <c r="AQ2903" s="52"/>
      <c r="AR2903" s="52"/>
      <c r="AS2903" s="52"/>
      <c r="AT2903" s="52"/>
      <c r="AU2903" s="52"/>
      <c r="AV2903" s="52"/>
      <c r="AW2903" s="52"/>
      <c r="AX2903" s="52"/>
      <c r="AY2903" s="96"/>
      <c r="AZ2903" s="52"/>
    </row>
    <row r="2904" spans="43:52">
      <c r="AQ2904" s="52"/>
      <c r="AR2904" s="52"/>
      <c r="AS2904" s="52"/>
      <c r="AT2904" s="52"/>
      <c r="AU2904" s="52"/>
      <c r="AV2904" s="52"/>
      <c r="AW2904" s="52"/>
      <c r="AX2904" s="52"/>
      <c r="AY2904" s="96"/>
      <c r="AZ2904" s="52"/>
    </row>
    <row r="2905" spans="43:52">
      <c r="AQ2905" s="52"/>
      <c r="AR2905" s="52"/>
      <c r="AS2905" s="52"/>
      <c r="AT2905" s="52"/>
      <c r="AU2905" s="52"/>
      <c r="AV2905" s="52"/>
      <c r="AW2905" s="52"/>
      <c r="AX2905" s="52"/>
      <c r="AY2905" s="96"/>
      <c r="AZ2905" s="52"/>
    </row>
    <row r="2906" spans="43:52">
      <c r="AQ2906" s="52"/>
      <c r="AR2906" s="52"/>
      <c r="AS2906" s="52"/>
      <c r="AT2906" s="52"/>
      <c r="AU2906" s="52"/>
      <c r="AV2906" s="52"/>
      <c r="AW2906" s="52"/>
      <c r="AX2906" s="52"/>
      <c r="AY2906" s="96"/>
      <c r="AZ2906" s="52"/>
    </row>
    <row r="2907" spans="43:52">
      <c r="AQ2907" s="52"/>
      <c r="AR2907" s="52"/>
      <c r="AS2907" s="52"/>
      <c r="AT2907" s="52"/>
      <c r="AU2907" s="52"/>
      <c r="AV2907" s="52"/>
      <c r="AW2907" s="52"/>
      <c r="AX2907" s="52"/>
      <c r="AY2907" s="96"/>
      <c r="AZ2907" s="52"/>
    </row>
    <row r="2908" spans="43:52">
      <c r="AQ2908" s="52"/>
      <c r="AR2908" s="52"/>
      <c r="AS2908" s="52"/>
      <c r="AT2908" s="52"/>
      <c r="AU2908" s="52"/>
      <c r="AV2908" s="52"/>
      <c r="AW2908" s="52"/>
      <c r="AX2908" s="52"/>
      <c r="AY2908" s="96"/>
      <c r="AZ2908" s="52"/>
    </row>
    <row r="2909" spans="43:52">
      <c r="AQ2909" s="52"/>
      <c r="AR2909" s="52"/>
      <c r="AS2909" s="52"/>
      <c r="AT2909" s="52"/>
      <c r="AU2909" s="52"/>
      <c r="AV2909" s="52"/>
      <c r="AW2909" s="52"/>
      <c r="AX2909" s="52"/>
      <c r="AY2909" s="96"/>
      <c r="AZ2909" s="52"/>
    </row>
    <row r="2910" spans="43:52">
      <c r="AQ2910" s="52"/>
      <c r="AR2910" s="52"/>
      <c r="AS2910" s="52"/>
      <c r="AT2910" s="52"/>
      <c r="AU2910" s="52"/>
      <c r="AV2910" s="52"/>
      <c r="AW2910" s="52"/>
      <c r="AX2910" s="52"/>
      <c r="AY2910" s="96"/>
      <c r="AZ2910" s="52"/>
    </row>
    <row r="2911" spans="43:52">
      <c r="AQ2911" s="52"/>
      <c r="AR2911" s="52"/>
      <c r="AS2911" s="52"/>
      <c r="AT2911" s="52"/>
      <c r="AU2911" s="52"/>
      <c r="AV2911" s="52"/>
      <c r="AW2911" s="52"/>
      <c r="AX2911" s="52"/>
      <c r="AY2911" s="96"/>
      <c r="AZ2911" s="52"/>
    </row>
    <row r="2912" spans="43:52">
      <c r="AQ2912" s="52"/>
      <c r="AR2912" s="52"/>
      <c r="AS2912" s="52"/>
      <c r="AT2912" s="52"/>
      <c r="AU2912" s="52"/>
      <c r="AV2912" s="52"/>
      <c r="AW2912" s="52"/>
      <c r="AX2912" s="52"/>
      <c r="AY2912" s="96"/>
      <c r="AZ2912" s="52"/>
    </row>
    <row r="2913" spans="43:52">
      <c r="AQ2913" s="52"/>
      <c r="AR2913" s="52"/>
      <c r="AS2913" s="52"/>
      <c r="AT2913" s="52"/>
      <c r="AU2913" s="52"/>
      <c r="AV2913" s="52"/>
      <c r="AW2913" s="52"/>
      <c r="AX2913" s="52"/>
      <c r="AY2913" s="96"/>
      <c r="AZ2913" s="52"/>
    </row>
    <row r="2914" spans="43:52">
      <c r="AQ2914" s="52"/>
      <c r="AR2914" s="52"/>
      <c r="AS2914" s="52"/>
      <c r="AT2914" s="52"/>
      <c r="AU2914" s="52"/>
      <c r="AV2914" s="52"/>
      <c r="AW2914" s="52"/>
      <c r="AX2914" s="52"/>
      <c r="AY2914" s="96"/>
      <c r="AZ2914" s="52"/>
    </row>
    <row r="2915" spans="43:52">
      <c r="AQ2915" s="52"/>
      <c r="AR2915" s="52"/>
      <c r="AS2915" s="52"/>
      <c r="AT2915" s="52"/>
      <c r="AU2915" s="52"/>
      <c r="AV2915" s="52"/>
      <c r="AW2915" s="52"/>
      <c r="AX2915" s="52"/>
      <c r="AY2915" s="96"/>
      <c r="AZ2915" s="52"/>
    </row>
    <row r="2916" spans="43:52">
      <c r="AQ2916" s="52"/>
      <c r="AR2916" s="52"/>
      <c r="AS2916" s="52"/>
      <c r="AT2916" s="52"/>
      <c r="AU2916" s="52"/>
      <c r="AV2916" s="52"/>
      <c r="AW2916" s="52"/>
      <c r="AX2916" s="52"/>
      <c r="AY2916" s="96"/>
      <c r="AZ2916" s="52"/>
    </row>
    <row r="2917" spans="43:52">
      <c r="AQ2917" s="52"/>
      <c r="AR2917" s="52"/>
      <c r="AS2917" s="52"/>
      <c r="AT2917" s="52"/>
      <c r="AU2917" s="52"/>
      <c r="AV2917" s="52"/>
      <c r="AW2917" s="52"/>
      <c r="AX2917" s="52"/>
      <c r="AY2917" s="96"/>
      <c r="AZ2917" s="52"/>
    </row>
    <row r="2918" spans="43:52">
      <c r="AQ2918" s="52"/>
      <c r="AR2918" s="52"/>
      <c r="AS2918" s="52"/>
      <c r="AT2918" s="52"/>
      <c r="AU2918" s="52"/>
      <c r="AV2918" s="52"/>
      <c r="AW2918" s="52"/>
      <c r="AX2918" s="52"/>
      <c r="AY2918" s="96"/>
      <c r="AZ2918" s="52"/>
    </row>
    <row r="2919" spans="43:52">
      <c r="AQ2919" s="52"/>
      <c r="AR2919" s="52"/>
      <c r="AS2919" s="52"/>
      <c r="AT2919" s="52"/>
      <c r="AU2919" s="52"/>
      <c r="AV2919" s="52"/>
      <c r="AW2919" s="52"/>
      <c r="AX2919" s="52"/>
      <c r="AY2919" s="96"/>
      <c r="AZ2919" s="52"/>
    </row>
    <row r="2920" spans="43:52">
      <c r="AQ2920" s="52"/>
      <c r="AR2920" s="52"/>
      <c r="AS2920" s="52"/>
      <c r="AT2920" s="52"/>
      <c r="AU2920" s="52"/>
      <c r="AV2920" s="52"/>
      <c r="AW2920" s="52"/>
      <c r="AX2920" s="52"/>
      <c r="AY2920" s="96"/>
      <c r="AZ2920" s="52"/>
    </row>
    <row r="2921" spans="43:52">
      <c r="AQ2921" s="52"/>
      <c r="AR2921" s="52"/>
      <c r="AS2921" s="52"/>
      <c r="AT2921" s="52"/>
      <c r="AU2921" s="52"/>
      <c r="AV2921" s="52"/>
      <c r="AW2921" s="52"/>
      <c r="AX2921" s="52"/>
      <c r="AY2921" s="96"/>
      <c r="AZ2921" s="52"/>
    </row>
    <row r="2922" spans="43:52">
      <c r="AQ2922" s="52"/>
      <c r="AR2922" s="52"/>
      <c r="AS2922" s="52"/>
      <c r="AT2922" s="52"/>
      <c r="AU2922" s="52"/>
      <c r="AV2922" s="52"/>
      <c r="AW2922" s="52"/>
      <c r="AX2922" s="52"/>
      <c r="AY2922" s="96"/>
      <c r="AZ2922" s="52"/>
    </row>
    <row r="2923" spans="43:52">
      <c r="AQ2923" s="52"/>
      <c r="AR2923" s="52"/>
      <c r="AS2923" s="52"/>
      <c r="AT2923" s="52"/>
      <c r="AU2923" s="52"/>
      <c r="AV2923" s="52"/>
      <c r="AW2923" s="52"/>
      <c r="AX2923" s="52"/>
      <c r="AY2923" s="96"/>
      <c r="AZ2923" s="52"/>
    </row>
    <row r="2924" spans="43:52">
      <c r="AQ2924" s="52"/>
      <c r="AR2924" s="52"/>
      <c r="AS2924" s="52"/>
      <c r="AT2924" s="52"/>
      <c r="AU2924" s="52"/>
      <c r="AV2924" s="52"/>
      <c r="AW2924" s="52"/>
      <c r="AX2924" s="52"/>
      <c r="AY2924" s="96"/>
      <c r="AZ2924" s="52"/>
    </row>
    <row r="2925" spans="43:52">
      <c r="AQ2925" s="52"/>
      <c r="AR2925" s="52"/>
      <c r="AS2925" s="52"/>
      <c r="AT2925" s="52"/>
      <c r="AU2925" s="52"/>
      <c r="AV2925" s="52"/>
      <c r="AW2925" s="52"/>
      <c r="AX2925" s="52"/>
      <c r="AY2925" s="96"/>
      <c r="AZ2925" s="52"/>
    </row>
    <row r="2926" spans="43:52">
      <c r="AQ2926" s="52"/>
      <c r="AR2926" s="52"/>
      <c r="AS2926" s="52"/>
      <c r="AT2926" s="52"/>
      <c r="AU2926" s="52"/>
      <c r="AV2926" s="52"/>
      <c r="AW2926" s="52"/>
      <c r="AX2926" s="52"/>
      <c r="AY2926" s="96"/>
      <c r="AZ2926" s="52"/>
    </row>
    <row r="2927" spans="43:52">
      <c r="AQ2927" s="52"/>
      <c r="AR2927" s="52"/>
      <c r="AS2927" s="52"/>
      <c r="AT2927" s="52"/>
      <c r="AU2927" s="52"/>
      <c r="AV2927" s="52"/>
      <c r="AW2927" s="52"/>
      <c r="AX2927" s="52"/>
      <c r="AY2927" s="96"/>
      <c r="AZ2927" s="52"/>
    </row>
    <row r="2928" spans="43:52">
      <c r="AQ2928" s="52"/>
      <c r="AR2928" s="52"/>
      <c r="AS2928" s="52"/>
      <c r="AT2928" s="52"/>
      <c r="AU2928" s="52"/>
      <c r="AV2928" s="52"/>
      <c r="AW2928" s="52"/>
      <c r="AX2928" s="52"/>
      <c r="AY2928" s="96"/>
      <c r="AZ2928" s="52"/>
    </row>
    <row r="2929" spans="43:52">
      <c r="AQ2929" s="52"/>
      <c r="AR2929" s="52"/>
      <c r="AS2929" s="52"/>
      <c r="AT2929" s="52"/>
      <c r="AU2929" s="52"/>
      <c r="AV2929" s="52"/>
      <c r="AW2929" s="52"/>
      <c r="AX2929" s="52"/>
      <c r="AY2929" s="96"/>
      <c r="AZ2929" s="52"/>
    </row>
    <row r="2930" spans="43:52">
      <c r="AQ2930" s="52"/>
      <c r="AR2930" s="52"/>
      <c r="AS2930" s="52"/>
      <c r="AT2930" s="52"/>
      <c r="AU2930" s="52"/>
      <c r="AV2930" s="52"/>
      <c r="AW2930" s="52"/>
      <c r="AX2930" s="52"/>
      <c r="AY2930" s="96"/>
      <c r="AZ2930" s="52"/>
    </row>
    <row r="2931" spans="43:52">
      <c r="AQ2931" s="52"/>
      <c r="AR2931" s="52"/>
      <c r="AS2931" s="52"/>
      <c r="AT2931" s="52"/>
      <c r="AU2931" s="52"/>
      <c r="AV2931" s="52"/>
      <c r="AW2931" s="52"/>
      <c r="AX2931" s="52"/>
      <c r="AY2931" s="96"/>
      <c r="AZ2931" s="52"/>
    </row>
    <row r="2932" spans="43:52">
      <c r="AQ2932" s="52"/>
      <c r="AR2932" s="52"/>
      <c r="AS2932" s="52"/>
      <c r="AT2932" s="52"/>
      <c r="AU2932" s="52"/>
      <c r="AV2932" s="52"/>
      <c r="AW2932" s="52"/>
      <c r="AX2932" s="52"/>
      <c r="AY2932" s="96"/>
      <c r="AZ2932" s="52"/>
    </row>
    <row r="2933" spans="43:52">
      <c r="AQ2933" s="52"/>
      <c r="AR2933" s="52"/>
      <c r="AS2933" s="52"/>
      <c r="AT2933" s="52"/>
      <c r="AU2933" s="52"/>
      <c r="AV2933" s="52"/>
      <c r="AW2933" s="52"/>
      <c r="AX2933" s="52"/>
      <c r="AY2933" s="96"/>
      <c r="AZ2933" s="52"/>
    </row>
    <row r="2934" spans="43:52">
      <c r="AQ2934" s="52"/>
      <c r="AR2934" s="52"/>
      <c r="AS2934" s="52"/>
      <c r="AT2934" s="52"/>
      <c r="AU2934" s="52"/>
      <c r="AV2934" s="52"/>
      <c r="AW2934" s="52"/>
      <c r="AX2934" s="52"/>
      <c r="AY2934" s="96"/>
      <c r="AZ2934" s="52"/>
    </row>
    <row r="2935" spans="43:52">
      <c r="AQ2935" s="52"/>
      <c r="AR2935" s="52"/>
      <c r="AS2935" s="52"/>
      <c r="AT2935" s="52"/>
      <c r="AU2935" s="52"/>
      <c r="AV2935" s="52"/>
      <c r="AW2935" s="52"/>
      <c r="AX2935" s="52"/>
      <c r="AY2935" s="96"/>
      <c r="AZ2935" s="52"/>
    </row>
    <row r="2936" spans="43:52">
      <c r="AQ2936" s="52"/>
      <c r="AR2936" s="52"/>
      <c r="AS2936" s="52"/>
      <c r="AT2936" s="52"/>
      <c r="AU2936" s="52"/>
      <c r="AV2936" s="52"/>
      <c r="AW2936" s="52"/>
      <c r="AX2936" s="52"/>
      <c r="AY2936" s="96"/>
      <c r="AZ2936" s="52"/>
    </row>
    <row r="2937" spans="43:52">
      <c r="AQ2937" s="52"/>
      <c r="AR2937" s="52"/>
      <c r="AS2937" s="52"/>
      <c r="AT2937" s="52"/>
      <c r="AU2937" s="52"/>
      <c r="AV2937" s="52"/>
      <c r="AW2937" s="52"/>
      <c r="AX2937" s="52"/>
      <c r="AY2937" s="96"/>
      <c r="AZ2937" s="52"/>
    </row>
    <row r="2938" spans="43:52">
      <c r="AQ2938" s="52"/>
      <c r="AR2938" s="52"/>
      <c r="AS2938" s="52"/>
      <c r="AT2938" s="52"/>
      <c r="AU2938" s="52"/>
      <c r="AV2938" s="52"/>
      <c r="AW2938" s="52"/>
      <c r="AX2938" s="52"/>
      <c r="AY2938" s="96"/>
      <c r="AZ2938" s="52"/>
    </row>
    <row r="2939" spans="43:52">
      <c r="AQ2939" s="52"/>
      <c r="AR2939" s="52"/>
      <c r="AS2939" s="52"/>
      <c r="AT2939" s="52"/>
      <c r="AU2939" s="52"/>
      <c r="AV2939" s="52"/>
      <c r="AW2939" s="52"/>
      <c r="AX2939" s="52"/>
      <c r="AY2939" s="96"/>
      <c r="AZ2939" s="52"/>
    </row>
    <row r="2940" spans="43:52">
      <c r="AQ2940" s="52"/>
      <c r="AR2940" s="52"/>
      <c r="AS2940" s="52"/>
      <c r="AT2940" s="52"/>
      <c r="AU2940" s="52"/>
      <c r="AV2940" s="52"/>
      <c r="AW2940" s="52"/>
      <c r="AX2940" s="52"/>
      <c r="AY2940" s="96"/>
      <c r="AZ2940" s="52"/>
    </row>
    <row r="2941" spans="43:52">
      <c r="AQ2941" s="52"/>
      <c r="AR2941" s="52"/>
      <c r="AS2941" s="52"/>
      <c r="AT2941" s="52"/>
      <c r="AU2941" s="52"/>
      <c r="AV2941" s="52"/>
      <c r="AW2941" s="52"/>
      <c r="AX2941" s="52"/>
      <c r="AY2941" s="96"/>
      <c r="AZ2941" s="52"/>
    </row>
    <row r="2942" spans="43:52">
      <c r="AQ2942" s="52"/>
      <c r="AR2942" s="52"/>
      <c r="AS2942" s="52"/>
      <c r="AT2942" s="52"/>
      <c r="AU2942" s="52"/>
      <c r="AV2942" s="52"/>
      <c r="AW2942" s="52"/>
      <c r="AX2942" s="52"/>
      <c r="AY2942" s="96"/>
      <c r="AZ2942" s="52"/>
    </row>
    <row r="2943" spans="43:52">
      <c r="AQ2943" s="52"/>
      <c r="AR2943" s="52"/>
      <c r="AS2943" s="52"/>
      <c r="AT2943" s="52"/>
      <c r="AU2943" s="52"/>
      <c r="AV2943" s="52"/>
      <c r="AW2943" s="52"/>
      <c r="AX2943" s="52"/>
      <c r="AY2943" s="96"/>
      <c r="AZ2943" s="52"/>
    </row>
    <row r="2944" spans="43:52">
      <c r="AQ2944" s="52"/>
      <c r="AR2944" s="52"/>
      <c r="AS2944" s="52"/>
      <c r="AT2944" s="52"/>
      <c r="AU2944" s="52"/>
      <c r="AV2944" s="52"/>
      <c r="AW2944" s="52"/>
      <c r="AX2944" s="52"/>
      <c r="AY2944" s="96"/>
      <c r="AZ2944" s="52"/>
    </row>
    <row r="2945" spans="43:52">
      <c r="AQ2945" s="52"/>
      <c r="AR2945" s="52"/>
      <c r="AS2945" s="52"/>
      <c r="AT2945" s="52"/>
      <c r="AU2945" s="52"/>
      <c r="AV2945" s="52"/>
      <c r="AW2945" s="52"/>
      <c r="AX2945" s="52"/>
      <c r="AY2945" s="96"/>
      <c r="AZ2945" s="52"/>
    </row>
    <row r="2946" spans="43:52">
      <c r="AQ2946" s="52"/>
      <c r="AR2946" s="52"/>
      <c r="AS2946" s="52"/>
      <c r="AT2946" s="52"/>
      <c r="AU2946" s="52"/>
      <c r="AV2946" s="52"/>
      <c r="AW2946" s="52"/>
      <c r="AX2946" s="52"/>
      <c r="AY2946" s="96"/>
      <c r="AZ2946" s="52"/>
    </row>
    <row r="2947" spans="43:52">
      <c r="AQ2947" s="52"/>
      <c r="AR2947" s="52"/>
      <c r="AS2947" s="52"/>
      <c r="AT2947" s="52"/>
      <c r="AU2947" s="52"/>
      <c r="AV2947" s="52"/>
      <c r="AW2947" s="52"/>
      <c r="AX2947" s="52"/>
      <c r="AY2947" s="96"/>
      <c r="AZ2947" s="52"/>
    </row>
    <row r="2948" spans="43:52">
      <c r="AQ2948" s="52"/>
      <c r="AR2948" s="52"/>
      <c r="AS2948" s="52"/>
      <c r="AT2948" s="52"/>
      <c r="AU2948" s="52"/>
      <c r="AV2948" s="52"/>
      <c r="AW2948" s="52"/>
      <c r="AX2948" s="52"/>
      <c r="AY2948" s="96"/>
      <c r="AZ2948" s="52"/>
    </row>
    <row r="2949" spans="43:52">
      <c r="AQ2949" s="52"/>
      <c r="AR2949" s="52"/>
      <c r="AS2949" s="52"/>
      <c r="AT2949" s="52"/>
      <c r="AU2949" s="52"/>
      <c r="AV2949" s="52"/>
      <c r="AW2949" s="52"/>
      <c r="AX2949" s="52"/>
      <c r="AY2949" s="96"/>
      <c r="AZ2949" s="52"/>
    </row>
    <row r="2950" spans="43:52">
      <c r="AQ2950" s="52"/>
      <c r="AR2950" s="52"/>
      <c r="AS2950" s="52"/>
      <c r="AT2950" s="52"/>
      <c r="AU2950" s="52"/>
      <c r="AV2950" s="52"/>
      <c r="AW2950" s="52"/>
      <c r="AX2950" s="52"/>
      <c r="AY2950" s="96"/>
      <c r="AZ2950" s="52"/>
    </row>
    <row r="2951" spans="43:52">
      <c r="AQ2951" s="52"/>
      <c r="AR2951" s="52"/>
      <c r="AS2951" s="52"/>
      <c r="AT2951" s="52"/>
      <c r="AU2951" s="52"/>
      <c r="AV2951" s="52"/>
      <c r="AW2951" s="52"/>
      <c r="AX2951" s="52"/>
      <c r="AY2951" s="96"/>
      <c r="AZ2951" s="52"/>
    </row>
    <row r="2952" spans="43:52">
      <c r="AQ2952" s="52"/>
      <c r="AR2952" s="52"/>
      <c r="AS2952" s="52"/>
      <c r="AT2952" s="52"/>
      <c r="AU2952" s="52"/>
      <c r="AV2952" s="52"/>
      <c r="AW2952" s="52"/>
      <c r="AX2952" s="52"/>
      <c r="AY2952" s="96"/>
      <c r="AZ2952" s="52"/>
    </row>
    <row r="2953" spans="43:52">
      <c r="AQ2953" s="52"/>
      <c r="AR2953" s="52"/>
      <c r="AS2953" s="52"/>
      <c r="AT2953" s="52"/>
      <c r="AU2953" s="52"/>
      <c r="AV2953" s="52"/>
      <c r="AW2953" s="52"/>
      <c r="AX2953" s="52"/>
      <c r="AY2953" s="96"/>
      <c r="AZ2953" s="52"/>
    </row>
    <row r="2954" spans="43:52">
      <c r="AQ2954" s="52"/>
      <c r="AR2954" s="52"/>
      <c r="AS2954" s="52"/>
      <c r="AT2954" s="52"/>
      <c r="AU2954" s="52"/>
      <c r="AV2954" s="52"/>
      <c r="AW2954" s="52"/>
      <c r="AX2954" s="52"/>
      <c r="AY2954" s="96"/>
      <c r="AZ2954" s="52"/>
    </row>
    <row r="2955" spans="43:52">
      <c r="AQ2955" s="52"/>
      <c r="AR2955" s="52"/>
      <c r="AS2955" s="52"/>
      <c r="AT2955" s="52"/>
      <c r="AU2955" s="52"/>
      <c r="AV2955" s="52"/>
      <c r="AW2955" s="52"/>
      <c r="AX2955" s="52"/>
      <c r="AY2955" s="96"/>
      <c r="AZ2955" s="52"/>
    </row>
    <row r="2956" spans="43:52">
      <c r="AQ2956" s="52"/>
      <c r="AR2956" s="52"/>
      <c r="AS2956" s="52"/>
      <c r="AT2956" s="52"/>
      <c r="AU2956" s="52"/>
      <c r="AV2956" s="52"/>
      <c r="AW2956" s="52"/>
      <c r="AX2956" s="52"/>
      <c r="AY2956" s="96"/>
      <c r="AZ2956" s="52"/>
    </row>
    <row r="2957" spans="43:52">
      <c r="AQ2957" s="52"/>
      <c r="AR2957" s="52"/>
      <c r="AS2957" s="52"/>
      <c r="AT2957" s="52"/>
      <c r="AU2957" s="52"/>
      <c r="AV2957" s="52"/>
      <c r="AW2957" s="52"/>
      <c r="AX2957" s="52"/>
      <c r="AY2957" s="96"/>
      <c r="AZ2957" s="52"/>
    </row>
    <row r="2958" spans="43:52">
      <c r="AQ2958" s="52"/>
      <c r="AR2958" s="52"/>
      <c r="AS2958" s="52"/>
      <c r="AT2958" s="52"/>
      <c r="AU2958" s="52"/>
      <c r="AV2958" s="52"/>
      <c r="AW2958" s="52"/>
      <c r="AX2958" s="52"/>
      <c r="AY2958" s="96"/>
      <c r="AZ2958" s="52"/>
    </row>
    <row r="2959" spans="43:52">
      <c r="AQ2959" s="52"/>
      <c r="AR2959" s="52"/>
      <c r="AS2959" s="52"/>
      <c r="AT2959" s="52"/>
      <c r="AU2959" s="52"/>
      <c r="AV2959" s="52"/>
      <c r="AW2959" s="52"/>
      <c r="AX2959" s="52"/>
      <c r="AY2959" s="96"/>
      <c r="AZ2959" s="52"/>
    </row>
    <row r="2960" spans="43:52">
      <c r="AQ2960" s="52"/>
      <c r="AR2960" s="52"/>
      <c r="AS2960" s="52"/>
      <c r="AT2960" s="52"/>
      <c r="AU2960" s="52"/>
      <c r="AV2960" s="52"/>
      <c r="AW2960" s="52"/>
      <c r="AX2960" s="52"/>
      <c r="AY2960" s="96"/>
      <c r="AZ2960" s="52"/>
    </row>
    <row r="2961" spans="43:52">
      <c r="AQ2961" s="52"/>
      <c r="AR2961" s="52"/>
      <c r="AS2961" s="52"/>
      <c r="AT2961" s="52"/>
      <c r="AU2961" s="52"/>
      <c r="AV2961" s="52"/>
      <c r="AW2961" s="52"/>
      <c r="AX2961" s="52"/>
      <c r="AY2961" s="96"/>
      <c r="AZ2961" s="52"/>
    </row>
    <row r="2962" spans="43:52">
      <c r="AQ2962" s="52"/>
      <c r="AR2962" s="52"/>
      <c r="AS2962" s="52"/>
      <c r="AT2962" s="52"/>
      <c r="AU2962" s="52"/>
      <c r="AV2962" s="52"/>
      <c r="AW2962" s="52"/>
      <c r="AX2962" s="52"/>
      <c r="AY2962" s="96"/>
      <c r="AZ2962" s="52"/>
    </row>
    <row r="2963" spans="43:52">
      <c r="AQ2963" s="52"/>
      <c r="AR2963" s="52"/>
      <c r="AS2963" s="52"/>
      <c r="AT2963" s="52"/>
      <c r="AU2963" s="52"/>
      <c r="AV2963" s="52"/>
      <c r="AW2963" s="52"/>
      <c r="AX2963" s="52"/>
      <c r="AY2963" s="96"/>
      <c r="AZ2963" s="52"/>
    </row>
    <row r="2964" spans="43:52">
      <c r="AQ2964" s="52"/>
      <c r="AR2964" s="52"/>
      <c r="AS2964" s="52"/>
      <c r="AT2964" s="52"/>
      <c r="AU2964" s="52"/>
      <c r="AV2964" s="52"/>
      <c r="AW2964" s="52"/>
      <c r="AX2964" s="52"/>
      <c r="AY2964" s="96"/>
      <c r="AZ2964" s="52"/>
    </row>
    <row r="2965" spans="43:52">
      <c r="AQ2965" s="52"/>
      <c r="AR2965" s="52"/>
      <c r="AS2965" s="52"/>
      <c r="AT2965" s="52"/>
      <c r="AU2965" s="52"/>
      <c r="AV2965" s="52"/>
      <c r="AW2965" s="52"/>
      <c r="AX2965" s="52"/>
      <c r="AY2965" s="96"/>
      <c r="AZ2965" s="52"/>
    </row>
    <row r="2966" spans="43:52">
      <c r="AQ2966" s="52"/>
      <c r="AR2966" s="52"/>
      <c r="AS2966" s="52"/>
      <c r="AT2966" s="52"/>
      <c r="AU2966" s="52"/>
      <c r="AV2966" s="52"/>
      <c r="AW2966" s="52"/>
      <c r="AX2966" s="52"/>
      <c r="AY2966" s="96"/>
      <c r="AZ2966" s="52"/>
    </row>
    <row r="2967" spans="43:52">
      <c r="AQ2967" s="52"/>
      <c r="AR2967" s="52"/>
      <c r="AS2967" s="52"/>
      <c r="AT2967" s="52"/>
      <c r="AU2967" s="52"/>
      <c r="AV2967" s="52"/>
      <c r="AW2967" s="52"/>
      <c r="AX2967" s="52"/>
      <c r="AY2967" s="96"/>
      <c r="AZ2967" s="52"/>
    </row>
    <row r="2968" spans="43:52">
      <c r="AQ2968" s="52"/>
      <c r="AR2968" s="52"/>
      <c r="AS2968" s="52"/>
      <c r="AT2968" s="52"/>
      <c r="AU2968" s="52"/>
      <c r="AV2968" s="52"/>
      <c r="AW2968" s="52"/>
      <c r="AX2968" s="52"/>
      <c r="AY2968" s="96"/>
      <c r="AZ2968" s="52"/>
    </row>
    <row r="2969" spans="43:52">
      <c r="AQ2969" s="52"/>
      <c r="AR2969" s="52"/>
      <c r="AS2969" s="52"/>
      <c r="AT2969" s="52"/>
      <c r="AU2969" s="52"/>
      <c r="AV2969" s="52"/>
      <c r="AW2969" s="52"/>
      <c r="AX2969" s="52"/>
      <c r="AY2969" s="96"/>
      <c r="AZ2969" s="52"/>
    </row>
    <row r="2970" spans="43:52">
      <c r="AQ2970" s="52"/>
      <c r="AR2970" s="52"/>
      <c r="AS2970" s="52"/>
      <c r="AT2970" s="52"/>
      <c r="AU2970" s="52"/>
      <c r="AV2970" s="52"/>
      <c r="AW2970" s="52"/>
      <c r="AX2970" s="52"/>
      <c r="AY2970" s="96"/>
      <c r="AZ2970" s="52"/>
    </row>
    <row r="2971" spans="43:52">
      <c r="AQ2971" s="52"/>
      <c r="AR2971" s="52"/>
      <c r="AS2971" s="52"/>
      <c r="AT2971" s="52"/>
      <c r="AU2971" s="52"/>
      <c r="AV2971" s="52"/>
      <c r="AW2971" s="52"/>
      <c r="AX2971" s="52"/>
      <c r="AY2971" s="96"/>
      <c r="AZ2971" s="52"/>
    </row>
    <row r="2972" spans="43:52">
      <c r="AQ2972" s="52"/>
      <c r="AR2972" s="52"/>
      <c r="AS2972" s="52"/>
      <c r="AT2972" s="52"/>
      <c r="AU2972" s="52"/>
      <c r="AV2972" s="52"/>
      <c r="AW2972" s="52"/>
      <c r="AX2972" s="52"/>
      <c r="AY2972" s="96"/>
      <c r="AZ2972" s="52"/>
    </row>
    <row r="2973" spans="43:52">
      <c r="AQ2973" s="52"/>
      <c r="AR2973" s="52"/>
      <c r="AS2973" s="52"/>
      <c r="AT2973" s="52"/>
      <c r="AU2973" s="52"/>
      <c r="AV2973" s="52"/>
      <c r="AW2973" s="52"/>
      <c r="AX2973" s="52"/>
      <c r="AY2973" s="96"/>
      <c r="AZ2973" s="52"/>
    </row>
    <row r="2974" spans="43:52">
      <c r="AQ2974" s="52"/>
      <c r="AR2974" s="52"/>
      <c r="AS2974" s="52"/>
      <c r="AT2974" s="52"/>
      <c r="AU2974" s="52"/>
      <c r="AV2974" s="52"/>
      <c r="AW2974" s="52"/>
      <c r="AX2974" s="52"/>
      <c r="AY2974" s="96"/>
      <c r="AZ2974" s="52"/>
    </row>
    <row r="2975" spans="43:52">
      <c r="AQ2975" s="52"/>
      <c r="AR2975" s="52"/>
      <c r="AS2975" s="52"/>
      <c r="AT2975" s="52"/>
      <c r="AU2975" s="52"/>
      <c r="AV2975" s="52"/>
      <c r="AW2975" s="52"/>
      <c r="AX2975" s="52"/>
      <c r="AY2975" s="96"/>
      <c r="AZ2975" s="52"/>
    </row>
    <row r="2976" spans="43:52">
      <c r="AQ2976" s="52"/>
      <c r="AR2976" s="52"/>
      <c r="AS2976" s="52"/>
      <c r="AT2976" s="52"/>
      <c r="AU2976" s="52"/>
      <c r="AV2976" s="52"/>
      <c r="AW2976" s="52"/>
      <c r="AX2976" s="52"/>
      <c r="AY2976" s="96"/>
      <c r="AZ2976" s="52"/>
    </row>
    <row r="2977" spans="43:52">
      <c r="AQ2977" s="52"/>
      <c r="AR2977" s="52"/>
      <c r="AS2977" s="52"/>
      <c r="AT2977" s="52"/>
      <c r="AU2977" s="52"/>
      <c r="AV2977" s="52"/>
      <c r="AW2977" s="52"/>
      <c r="AX2977" s="52"/>
      <c r="AY2977" s="96"/>
      <c r="AZ2977" s="52"/>
    </row>
    <row r="2978" spans="43:52">
      <c r="AQ2978" s="52"/>
      <c r="AR2978" s="52"/>
      <c r="AS2978" s="52"/>
      <c r="AT2978" s="52"/>
      <c r="AU2978" s="52"/>
      <c r="AV2978" s="52"/>
      <c r="AW2978" s="52"/>
      <c r="AX2978" s="52"/>
      <c r="AY2978" s="96"/>
      <c r="AZ2978" s="52"/>
    </row>
    <row r="2979" spans="43:52">
      <c r="AQ2979" s="52"/>
      <c r="AR2979" s="52"/>
      <c r="AS2979" s="52"/>
      <c r="AT2979" s="52"/>
      <c r="AU2979" s="52"/>
      <c r="AV2979" s="52"/>
      <c r="AW2979" s="52"/>
      <c r="AX2979" s="52"/>
      <c r="AY2979" s="96"/>
      <c r="AZ2979" s="52"/>
    </row>
    <row r="2980" spans="43:52">
      <c r="AQ2980" s="52"/>
      <c r="AR2980" s="52"/>
      <c r="AS2980" s="52"/>
      <c r="AT2980" s="52"/>
      <c r="AU2980" s="52"/>
      <c r="AV2980" s="52"/>
      <c r="AW2980" s="52"/>
      <c r="AX2980" s="52"/>
      <c r="AY2980" s="96"/>
      <c r="AZ2980" s="52"/>
    </row>
    <row r="2981" spans="43:52">
      <c r="AQ2981" s="52"/>
      <c r="AR2981" s="52"/>
      <c r="AS2981" s="52"/>
      <c r="AT2981" s="52"/>
      <c r="AU2981" s="52"/>
      <c r="AV2981" s="52"/>
      <c r="AW2981" s="52"/>
      <c r="AX2981" s="52"/>
      <c r="AY2981" s="96"/>
      <c r="AZ2981" s="52"/>
    </row>
    <row r="2982" spans="43:52">
      <c r="AQ2982" s="52"/>
      <c r="AR2982" s="52"/>
      <c r="AS2982" s="52"/>
      <c r="AT2982" s="52"/>
      <c r="AU2982" s="52"/>
      <c r="AV2982" s="52"/>
      <c r="AW2982" s="52"/>
      <c r="AX2982" s="52"/>
      <c r="AY2982" s="96"/>
      <c r="AZ2982" s="52"/>
    </row>
    <row r="2983" spans="43:52">
      <c r="AQ2983" s="52"/>
      <c r="AR2983" s="52"/>
      <c r="AS2983" s="52"/>
      <c r="AT2983" s="52"/>
      <c r="AU2983" s="52"/>
      <c r="AV2983" s="52"/>
      <c r="AW2983" s="52"/>
      <c r="AX2983" s="52"/>
      <c r="AY2983" s="96"/>
      <c r="AZ2983" s="52"/>
    </row>
    <row r="2984" spans="43:52">
      <c r="AQ2984" s="52"/>
      <c r="AR2984" s="52"/>
      <c r="AS2984" s="52"/>
      <c r="AT2984" s="52"/>
      <c r="AU2984" s="52"/>
      <c r="AV2984" s="52"/>
      <c r="AW2984" s="52"/>
      <c r="AX2984" s="52"/>
      <c r="AY2984" s="96"/>
      <c r="AZ2984" s="52"/>
    </row>
    <row r="2985" spans="43:52">
      <c r="AQ2985" s="52"/>
      <c r="AR2985" s="52"/>
      <c r="AS2985" s="52"/>
      <c r="AT2985" s="52"/>
      <c r="AU2985" s="52"/>
      <c r="AV2985" s="52"/>
      <c r="AW2985" s="52"/>
      <c r="AX2985" s="52"/>
      <c r="AY2985" s="96"/>
      <c r="AZ2985" s="52"/>
    </row>
    <row r="2986" spans="43:52">
      <c r="AQ2986" s="52"/>
      <c r="AR2986" s="52"/>
      <c r="AS2986" s="52"/>
      <c r="AT2986" s="52"/>
      <c r="AU2986" s="52"/>
      <c r="AV2986" s="52"/>
      <c r="AW2986" s="52"/>
      <c r="AX2986" s="52"/>
      <c r="AY2986" s="96"/>
      <c r="AZ2986" s="52"/>
    </row>
    <row r="2987" spans="43:52">
      <c r="AQ2987" s="52"/>
      <c r="AR2987" s="52"/>
      <c r="AS2987" s="52"/>
      <c r="AT2987" s="52"/>
      <c r="AU2987" s="52"/>
      <c r="AV2987" s="52"/>
      <c r="AW2987" s="52"/>
      <c r="AX2987" s="52"/>
      <c r="AY2987" s="96"/>
      <c r="AZ2987" s="52"/>
    </row>
    <row r="2988" spans="43:52">
      <c r="AQ2988" s="52"/>
      <c r="AR2988" s="52"/>
      <c r="AS2988" s="52"/>
      <c r="AT2988" s="52"/>
      <c r="AU2988" s="52"/>
      <c r="AV2988" s="52"/>
      <c r="AW2988" s="52"/>
      <c r="AX2988" s="52"/>
      <c r="AY2988" s="96"/>
      <c r="AZ2988" s="52"/>
    </row>
    <row r="2989" spans="43:52">
      <c r="AQ2989" s="52"/>
      <c r="AR2989" s="52"/>
      <c r="AS2989" s="52"/>
      <c r="AT2989" s="52"/>
      <c r="AU2989" s="52"/>
      <c r="AV2989" s="52"/>
      <c r="AW2989" s="52"/>
      <c r="AX2989" s="52"/>
      <c r="AY2989" s="96"/>
      <c r="AZ2989" s="52"/>
    </row>
    <row r="2990" spans="43:52">
      <c r="AQ2990" s="52"/>
      <c r="AR2990" s="52"/>
      <c r="AS2990" s="52"/>
      <c r="AT2990" s="52"/>
      <c r="AU2990" s="52"/>
      <c r="AV2990" s="52"/>
      <c r="AW2990" s="52"/>
      <c r="AX2990" s="52"/>
      <c r="AY2990" s="96"/>
      <c r="AZ2990" s="52"/>
    </row>
    <row r="2991" spans="43:52">
      <c r="AQ2991" s="52"/>
      <c r="AR2991" s="52"/>
      <c r="AS2991" s="52"/>
      <c r="AT2991" s="52"/>
      <c r="AU2991" s="52"/>
      <c r="AV2991" s="52"/>
      <c r="AW2991" s="52"/>
      <c r="AX2991" s="52"/>
      <c r="AY2991" s="96"/>
      <c r="AZ2991" s="52"/>
    </row>
    <row r="2992" spans="43:52">
      <c r="AQ2992" s="52"/>
      <c r="AR2992" s="52"/>
      <c r="AS2992" s="52"/>
      <c r="AT2992" s="52"/>
      <c r="AU2992" s="52"/>
      <c r="AV2992" s="52"/>
      <c r="AW2992" s="52"/>
      <c r="AX2992" s="52"/>
      <c r="AY2992" s="96"/>
      <c r="AZ2992" s="52"/>
    </row>
    <row r="2993" spans="43:52">
      <c r="AQ2993" s="52"/>
      <c r="AR2993" s="52"/>
      <c r="AS2993" s="52"/>
      <c r="AT2993" s="52"/>
      <c r="AU2993" s="52"/>
      <c r="AV2993" s="52"/>
      <c r="AW2993" s="52"/>
      <c r="AX2993" s="52"/>
      <c r="AY2993" s="96"/>
      <c r="AZ2993" s="52"/>
    </row>
    <row r="2994" spans="43:52">
      <c r="AQ2994" s="52"/>
      <c r="AR2994" s="52"/>
      <c r="AS2994" s="52"/>
      <c r="AT2994" s="52"/>
      <c r="AU2994" s="52"/>
      <c r="AV2994" s="52"/>
      <c r="AW2994" s="52"/>
      <c r="AX2994" s="52"/>
      <c r="AY2994" s="96"/>
      <c r="AZ2994" s="52"/>
    </row>
    <row r="2995" spans="43:52">
      <c r="AQ2995" s="52"/>
      <c r="AR2995" s="52"/>
      <c r="AS2995" s="52"/>
      <c r="AT2995" s="52"/>
      <c r="AU2995" s="52"/>
      <c r="AV2995" s="52"/>
      <c r="AW2995" s="52"/>
      <c r="AX2995" s="52"/>
      <c r="AY2995" s="96"/>
      <c r="AZ2995" s="52"/>
    </row>
    <row r="2996" spans="43:52">
      <c r="AQ2996" s="52"/>
      <c r="AR2996" s="52"/>
      <c r="AS2996" s="52"/>
      <c r="AT2996" s="52"/>
      <c r="AU2996" s="52"/>
      <c r="AV2996" s="52"/>
      <c r="AW2996" s="52"/>
      <c r="AX2996" s="52"/>
      <c r="AY2996" s="96"/>
      <c r="AZ2996" s="52"/>
    </row>
    <row r="2997" spans="43:52">
      <c r="AQ2997" s="52"/>
      <c r="AR2997" s="52"/>
      <c r="AS2997" s="52"/>
      <c r="AT2997" s="52"/>
      <c r="AU2997" s="52"/>
      <c r="AV2997" s="52"/>
      <c r="AW2997" s="52"/>
      <c r="AX2997" s="52"/>
      <c r="AY2997" s="96"/>
      <c r="AZ2997" s="52"/>
    </row>
    <row r="2998" spans="43:52">
      <c r="AQ2998" s="52"/>
      <c r="AR2998" s="52"/>
      <c r="AS2998" s="52"/>
      <c r="AT2998" s="52"/>
      <c r="AU2998" s="52"/>
      <c r="AV2998" s="52"/>
      <c r="AW2998" s="52"/>
      <c r="AX2998" s="52"/>
      <c r="AY2998" s="96"/>
      <c r="AZ2998" s="52"/>
    </row>
    <row r="2999" spans="43:52">
      <c r="AQ2999" s="52"/>
      <c r="AR2999" s="52"/>
      <c r="AS2999" s="52"/>
      <c r="AT2999" s="52"/>
      <c r="AU2999" s="52"/>
      <c r="AV2999" s="52"/>
      <c r="AW2999" s="52"/>
      <c r="AX2999" s="52"/>
      <c r="AY2999" s="96"/>
      <c r="AZ2999" s="52"/>
    </row>
    <row r="3000" spans="43:52">
      <c r="AQ3000" s="52"/>
      <c r="AR3000" s="52"/>
      <c r="AS3000" s="52"/>
      <c r="AT3000" s="52"/>
      <c r="AU3000" s="52"/>
      <c r="AV3000" s="52"/>
      <c r="AW3000" s="52"/>
      <c r="AX3000" s="52"/>
      <c r="AY3000" s="96"/>
      <c r="AZ3000" s="52"/>
    </row>
    <row r="3001" spans="43:52">
      <c r="AQ3001" s="52"/>
      <c r="AR3001" s="52"/>
      <c r="AS3001" s="52"/>
      <c r="AT3001" s="52"/>
      <c r="AU3001" s="52"/>
      <c r="AV3001" s="52"/>
      <c r="AW3001" s="52"/>
      <c r="AX3001" s="52"/>
      <c r="AY3001" s="96"/>
      <c r="AZ3001" s="52"/>
    </row>
    <row r="3002" spans="43:52">
      <c r="AQ3002" s="52"/>
      <c r="AR3002" s="52"/>
      <c r="AS3002" s="52"/>
      <c r="AT3002" s="52"/>
      <c r="AU3002" s="52"/>
      <c r="AV3002" s="52"/>
      <c r="AW3002" s="52"/>
      <c r="AX3002" s="52"/>
      <c r="AY3002" s="96"/>
      <c r="AZ3002" s="52"/>
    </row>
    <row r="3003" spans="43:52">
      <c r="AQ3003" s="52"/>
      <c r="AR3003" s="52"/>
      <c r="AS3003" s="52"/>
      <c r="AT3003" s="52"/>
      <c r="AU3003" s="52"/>
      <c r="AV3003" s="52"/>
      <c r="AW3003" s="52"/>
      <c r="AX3003" s="52"/>
      <c r="AY3003" s="96"/>
      <c r="AZ3003" s="52"/>
    </row>
    <row r="3004" spans="43:52">
      <c r="AQ3004" s="52"/>
      <c r="AR3004" s="52"/>
      <c r="AS3004" s="52"/>
      <c r="AT3004" s="52"/>
      <c r="AU3004" s="52"/>
      <c r="AV3004" s="52"/>
      <c r="AW3004" s="52"/>
      <c r="AX3004" s="52"/>
      <c r="AY3004" s="96"/>
      <c r="AZ3004" s="52"/>
    </row>
    <row r="3005" spans="43:52">
      <c r="AQ3005" s="52"/>
      <c r="AR3005" s="52"/>
      <c r="AS3005" s="52"/>
      <c r="AT3005" s="52"/>
      <c r="AU3005" s="52"/>
      <c r="AV3005" s="52"/>
      <c r="AW3005" s="52"/>
      <c r="AX3005" s="52"/>
      <c r="AY3005" s="96"/>
      <c r="AZ3005" s="52"/>
    </row>
    <row r="3006" spans="43:52">
      <c r="AQ3006" s="52"/>
      <c r="AR3006" s="52"/>
      <c r="AS3006" s="52"/>
      <c r="AT3006" s="52"/>
      <c r="AU3006" s="52"/>
      <c r="AV3006" s="52"/>
      <c r="AW3006" s="52"/>
      <c r="AX3006" s="52"/>
      <c r="AY3006" s="96"/>
      <c r="AZ3006" s="52"/>
    </row>
    <row r="3007" spans="43:52">
      <c r="AQ3007" s="52"/>
      <c r="AR3007" s="52"/>
      <c r="AS3007" s="52"/>
      <c r="AT3007" s="52"/>
      <c r="AU3007" s="52"/>
      <c r="AV3007" s="52"/>
      <c r="AW3007" s="52"/>
      <c r="AX3007" s="52"/>
      <c r="AY3007" s="96"/>
      <c r="AZ3007" s="52"/>
    </row>
    <row r="3008" spans="43:52">
      <c r="AQ3008" s="52"/>
      <c r="AR3008" s="52"/>
      <c r="AS3008" s="52"/>
      <c r="AT3008" s="52"/>
      <c r="AU3008" s="52"/>
      <c r="AV3008" s="52"/>
      <c r="AW3008" s="52"/>
      <c r="AX3008" s="52"/>
      <c r="AY3008" s="96"/>
      <c r="AZ3008" s="52"/>
    </row>
    <row r="3009" spans="43:52">
      <c r="AQ3009" s="52"/>
      <c r="AR3009" s="52"/>
      <c r="AS3009" s="52"/>
      <c r="AT3009" s="52"/>
      <c r="AU3009" s="52"/>
      <c r="AV3009" s="52"/>
      <c r="AW3009" s="52"/>
      <c r="AX3009" s="52"/>
      <c r="AY3009" s="96"/>
      <c r="AZ3009" s="52"/>
    </row>
    <row r="3010" spans="43:52">
      <c r="AQ3010" s="52"/>
      <c r="AR3010" s="52"/>
      <c r="AS3010" s="52"/>
      <c r="AT3010" s="52"/>
      <c r="AU3010" s="52"/>
      <c r="AV3010" s="52"/>
      <c r="AW3010" s="52"/>
      <c r="AX3010" s="52"/>
      <c r="AY3010" s="96"/>
      <c r="AZ3010" s="52"/>
    </row>
    <row r="3011" spans="43:52">
      <c r="AQ3011" s="52"/>
      <c r="AR3011" s="52"/>
      <c r="AS3011" s="52"/>
      <c r="AT3011" s="52"/>
      <c r="AU3011" s="52"/>
      <c r="AV3011" s="52"/>
      <c r="AW3011" s="52"/>
      <c r="AX3011" s="52"/>
      <c r="AY3011" s="96"/>
      <c r="AZ3011" s="52"/>
    </row>
    <row r="3012" spans="43:52">
      <c r="AQ3012" s="52"/>
      <c r="AR3012" s="52"/>
      <c r="AS3012" s="52"/>
      <c r="AT3012" s="52"/>
      <c r="AU3012" s="52"/>
      <c r="AV3012" s="52"/>
      <c r="AW3012" s="52"/>
      <c r="AX3012" s="52"/>
      <c r="AY3012" s="96"/>
      <c r="AZ3012" s="52"/>
    </row>
    <row r="3013" spans="43:52">
      <c r="AQ3013" s="52"/>
      <c r="AR3013" s="52"/>
      <c r="AS3013" s="52"/>
      <c r="AT3013" s="52"/>
      <c r="AU3013" s="52"/>
      <c r="AV3013" s="52"/>
      <c r="AW3013" s="52"/>
      <c r="AX3013" s="52"/>
      <c r="AY3013" s="96"/>
      <c r="AZ3013" s="52"/>
    </row>
    <row r="3014" spans="43:52">
      <c r="AQ3014" s="52"/>
      <c r="AR3014" s="52"/>
      <c r="AS3014" s="52"/>
      <c r="AT3014" s="52"/>
      <c r="AU3014" s="52"/>
      <c r="AV3014" s="52"/>
      <c r="AW3014" s="52"/>
      <c r="AX3014" s="52"/>
      <c r="AY3014" s="96"/>
      <c r="AZ3014" s="52"/>
    </row>
    <row r="3015" spans="43:52">
      <c r="AQ3015" s="52"/>
      <c r="AR3015" s="52"/>
      <c r="AS3015" s="52"/>
      <c r="AT3015" s="52"/>
      <c r="AU3015" s="52"/>
      <c r="AV3015" s="52"/>
      <c r="AW3015" s="52"/>
      <c r="AX3015" s="52"/>
      <c r="AY3015" s="96"/>
      <c r="AZ3015" s="52"/>
    </row>
    <row r="3016" spans="43:52">
      <c r="AQ3016" s="52"/>
      <c r="AR3016" s="52"/>
      <c r="AS3016" s="52"/>
      <c r="AT3016" s="52"/>
      <c r="AU3016" s="52"/>
      <c r="AV3016" s="52"/>
      <c r="AW3016" s="52"/>
      <c r="AX3016" s="52"/>
      <c r="AY3016" s="96"/>
      <c r="AZ3016" s="52"/>
    </row>
    <row r="3017" spans="43:52">
      <c r="AQ3017" s="52"/>
      <c r="AR3017" s="52"/>
      <c r="AS3017" s="52"/>
      <c r="AT3017" s="52"/>
      <c r="AU3017" s="52"/>
      <c r="AV3017" s="52"/>
      <c r="AW3017" s="52"/>
      <c r="AX3017" s="52"/>
      <c r="AY3017" s="96"/>
      <c r="AZ3017" s="52"/>
    </row>
    <row r="3018" spans="43:52">
      <c r="AQ3018" s="52"/>
      <c r="AR3018" s="52"/>
      <c r="AS3018" s="52"/>
      <c r="AT3018" s="52"/>
      <c r="AU3018" s="52"/>
      <c r="AV3018" s="52"/>
      <c r="AW3018" s="52"/>
      <c r="AX3018" s="52"/>
      <c r="AY3018" s="96"/>
      <c r="AZ3018" s="52"/>
    </row>
    <row r="3019" spans="43:52">
      <c r="AQ3019" s="52"/>
      <c r="AR3019" s="52"/>
      <c r="AS3019" s="52"/>
      <c r="AT3019" s="52"/>
      <c r="AU3019" s="52"/>
      <c r="AV3019" s="52"/>
      <c r="AW3019" s="52"/>
      <c r="AX3019" s="52"/>
      <c r="AY3019" s="96"/>
      <c r="AZ3019" s="52"/>
    </row>
    <row r="3020" spans="43:52">
      <c r="AQ3020" s="52"/>
      <c r="AR3020" s="52"/>
      <c r="AS3020" s="52"/>
      <c r="AT3020" s="52"/>
      <c r="AU3020" s="52"/>
      <c r="AV3020" s="52"/>
      <c r="AW3020" s="52"/>
      <c r="AX3020" s="52"/>
      <c r="AY3020" s="96"/>
      <c r="AZ3020" s="52"/>
    </row>
    <row r="3021" spans="43:52">
      <c r="AQ3021" s="52"/>
      <c r="AR3021" s="52"/>
      <c r="AS3021" s="52"/>
      <c r="AT3021" s="52"/>
      <c r="AU3021" s="52"/>
      <c r="AV3021" s="52"/>
      <c r="AW3021" s="52"/>
      <c r="AX3021" s="52"/>
      <c r="AY3021" s="96"/>
      <c r="AZ3021" s="52"/>
    </row>
    <row r="3022" spans="43:52">
      <c r="AQ3022" s="52"/>
      <c r="AR3022" s="52"/>
      <c r="AS3022" s="52"/>
      <c r="AT3022" s="52"/>
      <c r="AU3022" s="52"/>
      <c r="AV3022" s="52"/>
      <c r="AW3022" s="52"/>
      <c r="AX3022" s="52"/>
      <c r="AY3022" s="96"/>
      <c r="AZ3022" s="52"/>
    </row>
    <row r="3023" spans="43:52">
      <c r="AQ3023" s="52"/>
      <c r="AR3023" s="52"/>
      <c r="AS3023" s="52"/>
      <c r="AT3023" s="52"/>
      <c r="AU3023" s="52"/>
      <c r="AV3023" s="52"/>
      <c r="AW3023" s="52"/>
      <c r="AX3023" s="52"/>
      <c r="AY3023" s="96"/>
      <c r="AZ3023" s="52"/>
    </row>
    <row r="3024" spans="43:52">
      <c r="AQ3024" s="52"/>
      <c r="AR3024" s="52"/>
      <c r="AS3024" s="52"/>
      <c r="AT3024" s="52"/>
      <c r="AU3024" s="52"/>
      <c r="AV3024" s="52"/>
      <c r="AW3024" s="52"/>
      <c r="AX3024" s="52"/>
      <c r="AY3024" s="96"/>
      <c r="AZ3024" s="52"/>
    </row>
    <row r="3025" spans="43:52">
      <c r="AQ3025" s="52"/>
      <c r="AR3025" s="52"/>
      <c r="AS3025" s="52"/>
      <c r="AT3025" s="52"/>
      <c r="AU3025" s="52"/>
      <c r="AV3025" s="52"/>
      <c r="AW3025" s="52"/>
      <c r="AX3025" s="52"/>
      <c r="AY3025" s="96"/>
      <c r="AZ3025" s="52"/>
    </row>
    <row r="3026" spans="43:52">
      <c r="AQ3026" s="52"/>
      <c r="AR3026" s="52"/>
      <c r="AS3026" s="52"/>
      <c r="AT3026" s="52"/>
      <c r="AU3026" s="52"/>
      <c r="AV3026" s="52"/>
      <c r="AW3026" s="52"/>
      <c r="AX3026" s="52"/>
      <c r="AY3026" s="96"/>
      <c r="AZ3026" s="52"/>
    </row>
    <row r="3027" spans="43:52">
      <c r="AQ3027" s="52"/>
      <c r="AR3027" s="52"/>
      <c r="AS3027" s="52"/>
      <c r="AT3027" s="52"/>
      <c r="AU3027" s="52"/>
      <c r="AV3027" s="52"/>
      <c r="AW3027" s="52"/>
      <c r="AX3027" s="52"/>
      <c r="AY3027" s="96"/>
      <c r="AZ3027" s="52"/>
    </row>
    <row r="3028" spans="43:52">
      <c r="AQ3028" s="52"/>
      <c r="AR3028" s="52"/>
      <c r="AS3028" s="52"/>
      <c r="AT3028" s="52"/>
      <c r="AU3028" s="52"/>
      <c r="AV3028" s="52"/>
      <c r="AW3028" s="52"/>
      <c r="AX3028" s="52"/>
      <c r="AY3028" s="96"/>
      <c r="AZ3028" s="52"/>
    </row>
    <row r="3029" spans="43:52">
      <c r="AQ3029" s="52"/>
      <c r="AR3029" s="52"/>
      <c r="AS3029" s="52"/>
      <c r="AT3029" s="52"/>
      <c r="AU3029" s="52"/>
      <c r="AV3029" s="52"/>
      <c r="AW3029" s="52"/>
      <c r="AX3029" s="52"/>
      <c r="AY3029" s="96"/>
      <c r="AZ3029" s="52"/>
    </row>
    <row r="3030" spans="43:52">
      <c r="AQ3030" s="52"/>
      <c r="AR3030" s="52"/>
      <c r="AS3030" s="52"/>
      <c r="AT3030" s="52"/>
      <c r="AU3030" s="52"/>
      <c r="AV3030" s="52"/>
      <c r="AW3030" s="52"/>
      <c r="AX3030" s="52"/>
      <c r="AY3030" s="96"/>
      <c r="AZ3030" s="52"/>
    </row>
    <row r="3031" spans="43:52">
      <c r="AQ3031" s="52"/>
      <c r="AR3031" s="52"/>
      <c r="AS3031" s="52"/>
      <c r="AT3031" s="52"/>
      <c r="AU3031" s="52"/>
      <c r="AV3031" s="52"/>
      <c r="AW3031" s="52"/>
      <c r="AX3031" s="52"/>
      <c r="AY3031" s="96"/>
      <c r="AZ3031" s="52"/>
    </row>
    <row r="3032" spans="43:52">
      <c r="AQ3032" s="52"/>
      <c r="AR3032" s="52"/>
      <c r="AS3032" s="52"/>
      <c r="AT3032" s="52"/>
      <c r="AU3032" s="52"/>
      <c r="AV3032" s="52"/>
      <c r="AW3032" s="52"/>
      <c r="AX3032" s="52"/>
      <c r="AY3032" s="96"/>
      <c r="AZ3032" s="52"/>
    </row>
    <row r="3033" spans="43:52">
      <c r="AQ3033" s="52"/>
      <c r="AR3033" s="52"/>
      <c r="AS3033" s="52"/>
      <c r="AT3033" s="52"/>
      <c r="AU3033" s="52"/>
      <c r="AV3033" s="52"/>
      <c r="AW3033" s="52"/>
      <c r="AX3033" s="52"/>
      <c r="AY3033" s="96"/>
      <c r="AZ3033" s="52"/>
    </row>
    <row r="3034" spans="43:52">
      <c r="AQ3034" s="52"/>
      <c r="AR3034" s="52"/>
      <c r="AS3034" s="52"/>
      <c r="AT3034" s="52"/>
      <c r="AU3034" s="52"/>
      <c r="AV3034" s="52"/>
      <c r="AW3034" s="52"/>
      <c r="AX3034" s="52"/>
      <c r="AY3034" s="96"/>
      <c r="AZ3034" s="52"/>
    </row>
    <row r="3035" spans="43:52">
      <c r="AQ3035" s="52"/>
      <c r="AR3035" s="52"/>
      <c r="AS3035" s="52"/>
      <c r="AT3035" s="52"/>
      <c r="AU3035" s="52"/>
      <c r="AV3035" s="52"/>
      <c r="AW3035" s="52"/>
      <c r="AX3035" s="52"/>
      <c r="AY3035" s="96"/>
      <c r="AZ3035" s="52"/>
    </row>
    <row r="3036" spans="43:52">
      <c r="AQ3036" s="52"/>
      <c r="AR3036" s="52"/>
      <c r="AS3036" s="52"/>
      <c r="AT3036" s="52"/>
      <c r="AU3036" s="52"/>
      <c r="AV3036" s="52"/>
      <c r="AW3036" s="52"/>
      <c r="AX3036" s="52"/>
      <c r="AY3036" s="96"/>
      <c r="AZ3036" s="52"/>
    </row>
    <row r="3037" spans="43:52">
      <c r="AQ3037" s="52"/>
      <c r="AR3037" s="52"/>
      <c r="AS3037" s="52"/>
      <c r="AT3037" s="52"/>
      <c r="AU3037" s="52"/>
      <c r="AV3037" s="52"/>
      <c r="AW3037" s="52"/>
      <c r="AX3037" s="52"/>
      <c r="AY3037" s="96"/>
      <c r="AZ3037" s="52"/>
    </row>
    <row r="3038" spans="43:52">
      <c r="AQ3038" s="52"/>
      <c r="AR3038" s="52"/>
      <c r="AS3038" s="52"/>
      <c r="AT3038" s="52"/>
      <c r="AU3038" s="52"/>
      <c r="AV3038" s="52"/>
      <c r="AW3038" s="52"/>
      <c r="AX3038" s="52"/>
      <c r="AY3038" s="96"/>
      <c r="AZ3038" s="52"/>
    </row>
    <row r="3039" spans="43:52">
      <c r="AQ3039" s="52"/>
      <c r="AR3039" s="52"/>
      <c r="AS3039" s="52"/>
      <c r="AT3039" s="52"/>
      <c r="AU3039" s="52"/>
      <c r="AV3039" s="52"/>
      <c r="AW3039" s="52"/>
      <c r="AX3039" s="52"/>
      <c r="AY3039" s="96"/>
      <c r="AZ3039" s="52"/>
    </row>
    <row r="3040" spans="43:52">
      <c r="AQ3040" s="52"/>
      <c r="AR3040" s="52"/>
      <c r="AS3040" s="52"/>
      <c r="AT3040" s="52"/>
      <c r="AU3040" s="52"/>
      <c r="AV3040" s="52"/>
      <c r="AW3040" s="52"/>
      <c r="AX3040" s="52"/>
      <c r="AY3040" s="96"/>
      <c r="AZ3040" s="52"/>
    </row>
    <row r="3041" spans="43:52">
      <c r="AQ3041" s="52"/>
      <c r="AR3041" s="52"/>
      <c r="AS3041" s="52"/>
      <c r="AT3041" s="52"/>
      <c r="AU3041" s="52"/>
      <c r="AV3041" s="52"/>
      <c r="AW3041" s="52"/>
      <c r="AX3041" s="52"/>
      <c r="AY3041" s="96"/>
      <c r="AZ3041" s="52"/>
    </row>
    <row r="3042" spans="43:52">
      <c r="AQ3042" s="52"/>
      <c r="AR3042" s="52"/>
      <c r="AS3042" s="52"/>
      <c r="AT3042" s="52"/>
      <c r="AU3042" s="52"/>
      <c r="AV3042" s="52"/>
      <c r="AW3042" s="52"/>
      <c r="AX3042" s="52"/>
      <c r="AY3042" s="96"/>
      <c r="AZ3042" s="52"/>
    </row>
    <row r="3043" spans="43:52">
      <c r="AQ3043" s="52"/>
      <c r="AR3043" s="52"/>
      <c r="AS3043" s="52"/>
      <c r="AT3043" s="52"/>
      <c r="AU3043" s="52"/>
      <c r="AV3043" s="52"/>
      <c r="AW3043" s="52"/>
      <c r="AX3043" s="52"/>
      <c r="AY3043" s="96"/>
      <c r="AZ3043" s="52"/>
    </row>
    <row r="3044" spans="43:52">
      <c r="AQ3044" s="52"/>
      <c r="AR3044" s="52"/>
      <c r="AS3044" s="52"/>
      <c r="AT3044" s="52"/>
      <c r="AU3044" s="52"/>
      <c r="AV3044" s="52"/>
      <c r="AW3044" s="52"/>
      <c r="AX3044" s="52"/>
      <c r="AY3044" s="96"/>
      <c r="AZ3044" s="52"/>
    </row>
    <row r="3045" spans="43:52">
      <c r="AQ3045" s="52"/>
      <c r="AR3045" s="52"/>
      <c r="AS3045" s="52"/>
      <c r="AT3045" s="52"/>
      <c r="AU3045" s="52"/>
      <c r="AV3045" s="52"/>
      <c r="AW3045" s="52"/>
      <c r="AX3045" s="52"/>
      <c r="AY3045" s="96"/>
      <c r="AZ3045" s="52"/>
    </row>
    <row r="3046" spans="43:52">
      <c r="AQ3046" s="52"/>
      <c r="AR3046" s="52"/>
      <c r="AS3046" s="52"/>
      <c r="AT3046" s="52"/>
      <c r="AU3046" s="52"/>
      <c r="AV3046" s="52"/>
      <c r="AW3046" s="52"/>
      <c r="AX3046" s="52"/>
      <c r="AY3046" s="96"/>
      <c r="AZ3046" s="52"/>
    </row>
    <row r="3047" spans="43:52">
      <c r="AQ3047" s="52"/>
      <c r="AR3047" s="52"/>
      <c r="AS3047" s="52"/>
      <c r="AT3047" s="52"/>
      <c r="AU3047" s="52"/>
      <c r="AV3047" s="52"/>
      <c r="AW3047" s="52"/>
      <c r="AX3047" s="52"/>
      <c r="AY3047" s="96"/>
      <c r="AZ3047" s="52"/>
    </row>
    <row r="3048" spans="43:52">
      <c r="AQ3048" s="52"/>
      <c r="AR3048" s="52"/>
      <c r="AS3048" s="52"/>
      <c r="AT3048" s="52"/>
      <c r="AU3048" s="52"/>
      <c r="AV3048" s="52"/>
      <c r="AW3048" s="52"/>
      <c r="AX3048" s="52"/>
      <c r="AY3048" s="96"/>
      <c r="AZ3048" s="52"/>
    </row>
    <row r="3049" spans="43:52">
      <c r="AQ3049" s="52"/>
      <c r="AR3049" s="52"/>
      <c r="AS3049" s="52"/>
      <c r="AT3049" s="52"/>
      <c r="AU3049" s="52"/>
      <c r="AV3049" s="52"/>
      <c r="AW3049" s="52"/>
      <c r="AX3049" s="52"/>
      <c r="AY3049" s="96"/>
      <c r="AZ3049" s="52"/>
    </row>
    <row r="3050" spans="43:52">
      <c r="AQ3050" s="52"/>
      <c r="AR3050" s="52"/>
      <c r="AS3050" s="52"/>
      <c r="AT3050" s="52"/>
      <c r="AU3050" s="52"/>
      <c r="AV3050" s="52"/>
      <c r="AW3050" s="52"/>
      <c r="AX3050" s="52"/>
      <c r="AY3050" s="96"/>
      <c r="AZ3050" s="52"/>
    </row>
    <row r="3051" spans="43:52">
      <c r="AQ3051" s="52"/>
      <c r="AR3051" s="52"/>
      <c r="AS3051" s="52"/>
      <c r="AT3051" s="52"/>
      <c r="AU3051" s="52"/>
      <c r="AV3051" s="52"/>
      <c r="AW3051" s="52"/>
      <c r="AX3051" s="52"/>
      <c r="AY3051" s="96"/>
      <c r="AZ3051" s="52"/>
    </row>
    <row r="3052" spans="43:52">
      <c r="AQ3052" s="52"/>
      <c r="AR3052" s="52"/>
      <c r="AS3052" s="52"/>
      <c r="AT3052" s="52"/>
      <c r="AU3052" s="52"/>
      <c r="AV3052" s="52"/>
      <c r="AW3052" s="52"/>
      <c r="AX3052" s="52"/>
      <c r="AY3052" s="96"/>
      <c r="AZ3052" s="52"/>
    </row>
    <row r="3053" spans="43:52">
      <c r="AQ3053" s="52"/>
      <c r="AR3053" s="52"/>
      <c r="AS3053" s="52"/>
      <c r="AT3053" s="52"/>
      <c r="AU3053" s="52"/>
      <c r="AV3053" s="52"/>
      <c r="AW3053" s="52"/>
      <c r="AX3053" s="52"/>
      <c r="AY3053" s="96"/>
      <c r="AZ3053" s="52"/>
    </row>
    <row r="3054" spans="43:52">
      <c r="AQ3054" s="52"/>
      <c r="AR3054" s="52"/>
      <c r="AS3054" s="52"/>
      <c r="AT3054" s="52"/>
      <c r="AU3054" s="52"/>
      <c r="AV3054" s="52"/>
      <c r="AW3054" s="52"/>
      <c r="AX3054" s="52"/>
      <c r="AY3054" s="96"/>
      <c r="AZ3054" s="52"/>
    </row>
    <row r="3055" spans="43:52">
      <c r="AQ3055" s="52"/>
      <c r="AR3055" s="52"/>
      <c r="AS3055" s="52"/>
      <c r="AT3055" s="52"/>
      <c r="AU3055" s="52"/>
      <c r="AV3055" s="52"/>
      <c r="AW3055" s="52"/>
      <c r="AX3055" s="52"/>
      <c r="AY3055" s="96"/>
      <c r="AZ3055" s="52"/>
    </row>
    <row r="3056" spans="43:52">
      <c r="AQ3056" s="52"/>
      <c r="AR3056" s="52"/>
      <c r="AS3056" s="52"/>
      <c r="AT3056" s="52"/>
      <c r="AU3056" s="52"/>
      <c r="AV3056" s="52"/>
      <c r="AW3056" s="52"/>
      <c r="AX3056" s="52"/>
      <c r="AY3056" s="96"/>
      <c r="AZ3056" s="52"/>
    </row>
    <row r="3057" spans="43:52">
      <c r="AQ3057" s="52"/>
      <c r="AR3057" s="52"/>
      <c r="AS3057" s="52"/>
      <c r="AT3057" s="52"/>
      <c r="AU3057" s="52"/>
      <c r="AV3057" s="52"/>
      <c r="AW3057" s="52"/>
      <c r="AX3057" s="52"/>
      <c r="AY3057" s="96"/>
      <c r="AZ3057" s="52"/>
    </row>
    <row r="3058" spans="43:52">
      <c r="AQ3058" s="52"/>
      <c r="AR3058" s="52"/>
      <c r="AS3058" s="52"/>
      <c r="AT3058" s="52"/>
      <c r="AU3058" s="52"/>
      <c r="AV3058" s="52"/>
      <c r="AW3058" s="52"/>
      <c r="AX3058" s="52"/>
      <c r="AY3058" s="96"/>
      <c r="AZ3058" s="52"/>
    </row>
    <row r="3059" spans="43:52">
      <c r="AQ3059" s="52"/>
      <c r="AR3059" s="52"/>
      <c r="AS3059" s="52"/>
      <c r="AT3059" s="52"/>
      <c r="AU3059" s="52"/>
      <c r="AV3059" s="52"/>
      <c r="AW3059" s="52"/>
      <c r="AX3059" s="52"/>
      <c r="AY3059" s="96"/>
      <c r="AZ3059" s="52"/>
    </row>
    <row r="3060" spans="43:52">
      <c r="AQ3060" s="52"/>
      <c r="AR3060" s="52"/>
      <c r="AS3060" s="52"/>
      <c r="AT3060" s="52"/>
      <c r="AU3060" s="52"/>
      <c r="AV3060" s="52"/>
      <c r="AW3060" s="52"/>
      <c r="AX3060" s="52"/>
      <c r="AY3060" s="96"/>
      <c r="AZ3060" s="52"/>
    </row>
    <row r="3061" spans="43:52">
      <c r="AQ3061" s="52"/>
      <c r="AR3061" s="52"/>
      <c r="AS3061" s="52"/>
      <c r="AT3061" s="52"/>
      <c r="AU3061" s="52"/>
      <c r="AV3061" s="52"/>
      <c r="AW3061" s="52"/>
      <c r="AX3061" s="52"/>
      <c r="AY3061" s="96"/>
      <c r="AZ3061" s="52"/>
    </row>
    <row r="3062" spans="43:52">
      <c r="AQ3062" s="52"/>
      <c r="AR3062" s="52"/>
      <c r="AS3062" s="52"/>
      <c r="AT3062" s="52"/>
      <c r="AU3062" s="52"/>
      <c r="AV3062" s="52"/>
      <c r="AW3062" s="52"/>
      <c r="AX3062" s="52"/>
      <c r="AY3062" s="96"/>
      <c r="AZ3062" s="52"/>
    </row>
    <row r="3063" spans="43:52">
      <c r="AQ3063" s="52"/>
      <c r="AR3063" s="52"/>
      <c r="AS3063" s="52"/>
      <c r="AT3063" s="52"/>
      <c r="AU3063" s="52"/>
      <c r="AV3063" s="52"/>
      <c r="AW3063" s="52"/>
      <c r="AX3063" s="52"/>
      <c r="AY3063" s="96"/>
      <c r="AZ3063" s="52"/>
    </row>
    <row r="3064" spans="43:52">
      <c r="AQ3064" s="52"/>
      <c r="AR3064" s="52"/>
      <c r="AS3064" s="52"/>
      <c r="AT3064" s="52"/>
      <c r="AU3064" s="52"/>
      <c r="AV3064" s="52"/>
      <c r="AW3064" s="52"/>
      <c r="AX3064" s="52"/>
      <c r="AY3064" s="96"/>
      <c r="AZ3064" s="52"/>
    </row>
    <row r="3065" spans="43:52">
      <c r="AQ3065" s="52"/>
      <c r="AR3065" s="52"/>
      <c r="AS3065" s="52"/>
      <c r="AT3065" s="52"/>
      <c r="AU3065" s="52"/>
      <c r="AV3065" s="52"/>
      <c r="AW3065" s="52"/>
      <c r="AX3065" s="52"/>
      <c r="AY3065" s="96"/>
      <c r="AZ3065" s="52"/>
    </row>
    <row r="3066" spans="43:52">
      <c r="AQ3066" s="52"/>
      <c r="AR3066" s="52"/>
      <c r="AS3066" s="52"/>
      <c r="AT3066" s="52"/>
      <c r="AU3066" s="52"/>
      <c r="AV3066" s="52"/>
      <c r="AW3066" s="52"/>
      <c r="AX3066" s="52"/>
      <c r="AY3066" s="96"/>
      <c r="AZ3066" s="52"/>
    </row>
    <row r="3067" spans="43:52">
      <c r="AQ3067" s="52"/>
      <c r="AR3067" s="52"/>
      <c r="AS3067" s="52"/>
      <c r="AT3067" s="52"/>
      <c r="AU3067" s="52"/>
      <c r="AV3067" s="52"/>
      <c r="AW3067" s="52"/>
      <c r="AX3067" s="52"/>
      <c r="AY3067" s="96"/>
      <c r="AZ3067" s="52"/>
    </row>
    <row r="3068" spans="43:52">
      <c r="AQ3068" s="52"/>
      <c r="AR3068" s="52"/>
      <c r="AS3068" s="52"/>
      <c r="AT3068" s="52"/>
      <c r="AU3068" s="52"/>
      <c r="AV3068" s="52"/>
      <c r="AW3068" s="52"/>
      <c r="AX3068" s="52"/>
      <c r="AY3068" s="96"/>
      <c r="AZ3068" s="52"/>
    </row>
    <row r="3069" spans="43:52">
      <c r="AQ3069" s="52"/>
      <c r="AR3069" s="52"/>
      <c r="AS3069" s="52"/>
      <c r="AT3069" s="52"/>
      <c r="AU3069" s="52"/>
      <c r="AV3069" s="52"/>
      <c r="AW3069" s="52"/>
      <c r="AX3069" s="52"/>
      <c r="AY3069" s="96"/>
      <c r="AZ3069" s="52"/>
    </row>
    <row r="3070" spans="43:52">
      <c r="AQ3070" s="52"/>
      <c r="AR3070" s="52"/>
      <c r="AS3070" s="52"/>
      <c r="AT3070" s="52"/>
      <c r="AU3070" s="52"/>
      <c r="AV3070" s="52"/>
      <c r="AW3070" s="52"/>
      <c r="AX3070" s="52"/>
      <c r="AY3070" s="96"/>
      <c r="AZ3070" s="52"/>
    </row>
    <row r="3071" spans="43:52">
      <c r="AQ3071" s="52"/>
      <c r="AR3071" s="52"/>
      <c r="AS3071" s="52"/>
      <c r="AT3071" s="52"/>
      <c r="AU3071" s="52"/>
      <c r="AV3071" s="52"/>
      <c r="AW3071" s="52"/>
      <c r="AX3071" s="52"/>
      <c r="AY3071" s="96"/>
      <c r="AZ3071" s="52"/>
    </row>
    <row r="3072" spans="43:52">
      <c r="AQ3072" s="52"/>
      <c r="AR3072" s="52"/>
      <c r="AS3072" s="52"/>
      <c r="AT3072" s="52"/>
      <c r="AU3072" s="52"/>
      <c r="AV3072" s="52"/>
      <c r="AW3072" s="52"/>
      <c r="AX3072" s="52"/>
      <c r="AY3072" s="96"/>
      <c r="AZ3072" s="52"/>
    </row>
    <row r="3073" spans="43:52">
      <c r="AQ3073" s="52"/>
      <c r="AR3073" s="52"/>
      <c r="AS3073" s="52"/>
      <c r="AT3073" s="52"/>
      <c r="AU3073" s="52"/>
      <c r="AV3073" s="52"/>
      <c r="AW3073" s="52"/>
      <c r="AX3073" s="52"/>
      <c r="AY3073" s="96"/>
      <c r="AZ3073" s="52"/>
    </row>
    <row r="3074" spans="43:52">
      <c r="AQ3074" s="52"/>
      <c r="AR3074" s="52"/>
      <c r="AS3074" s="52"/>
      <c r="AT3074" s="52"/>
      <c r="AU3074" s="52"/>
      <c r="AV3074" s="52"/>
      <c r="AW3074" s="52"/>
      <c r="AX3074" s="52"/>
      <c r="AY3074" s="96"/>
      <c r="AZ3074" s="52"/>
    </row>
    <row r="3075" spans="43:52">
      <c r="AQ3075" s="52"/>
      <c r="AR3075" s="52"/>
      <c r="AS3075" s="52"/>
      <c r="AT3075" s="52"/>
      <c r="AU3075" s="52"/>
      <c r="AV3075" s="52"/>
      <c r="AW3075" s="52"/>
      <c r="AX3075" s="52"/>
      <c r="AY3075" s="96"/>
      <c r="AZ3075" s="52"/>
    </row>
    <row r="3076" spans="43:52">
      <c r="AQ3076" s="52"/>
      <c r="AR3076" s="52"/>
      <c r="AS3076" s="52"/>
      <c r="AT3076" s="52"/>
      <c r="AU3076" s="52"/>
      <c r="AV3076" s="52"/>
      <c r="AW3076" s="52"/>
      <c r="AX3076" s="52"/>
      <c r="AY3076" s="96"/>
      <c r="AZ3076" s="52"/>
    </row>
    <row r="3077" spans="43:52">
      <c r="AQ3077" s="52"/>
      <c r="AR3077" s="52"/>
      <c r="AS3077" s="52"/>
      <c r="AT3077" s="52"/>
      <c r="AU3077" s="52"/>
      <c r="AV3077" s="52"/>
      <c r="AW3077" s="52"/>
      <c r="AX3077" s="52"/>
      <c r="AY3077" s="96"/>
      <c r="AZ3077" s="52"/>
    </row>
    <row r="3078" spans="43:52">
      <c r="AQ3078" s="52"/>
      <c r="AR3078" s="52"/>
      <c r="AS3078" s="52"/>
      <c r="AT3078" s="52"/>
      <c r="AU3078" s="52"/>
      <c r="AV3078" s="52"/>
      <c r="AW3078" s="52"/>
      <c r="AX3078" s="52"/>
      <c r="AY3078" s="96"/>
      <c r="AZ3078" s="52"/>
    </row>
    <row r="3079" spans="43:52">
      <c r="AQ3079" s="52"/>
      <c r="AR3079" s="52"/>
      <c r="AS3079" s="52"/>
      <c r="AT3079" s="52"/>
      <c r="AU3079" s="52"/>
      <c r="AV3079" s="52"/>
      <c r="AW3079" s="52"/>
      <c r="AX3079" s="52"/>
      <c r="AY3079" s="96"/>
      <c r="AZ3079" s="52"/>
    </row>
    <row r="3080" spans="43:52">
      <c r="AQ3080" s="52"/>
      <c r="AR3080" s="52"/>
      <c r="AS3080" s="52"/>
      <c r="AT3080" s="52"/>
      <c r="AU3080" s="52"/>
      <c r="AV3080" s="52"/>
      <c r="AW3080" s="52"/>
      <c r="AX3080" s="52"/>
      <c r="AY3080" s="96"/>
      <c r="AZ3080" s="52"/>
    </row>
    <row r="3081" spans="43:52">
      <c r="AQ3081" s="52"/>
      <c r="AR3081" s="52"/>
      <c r="AS3081" s="52"/>
      <c r="AT3081" s="52"/>
      <c r="AU3081" s="52"/>
      <c r="AV3081" s="52"/>
      <c r="AW3081" s="52"/>
      <c r="AX3081" s="52"/>
      <c r="AY3081" s="96"/>
      <c r="AZ3081" s="52"/>
    </row>
    <row r="3082" spans="43:52">
      <c r="AQ3082" s="52"/>
      <c r="AR3082" s="52"/>
      <c r="AS3082" s="52"/>
      <c r="AT3082" s="52"/>
      <c r="AU3082" s="52"/>
      <c r="AV3082" s="52"/>
      <c r="AW3082" s="52"/>
      <c r="AX3082" s="52"/>
      <c r="AY3082" s="96"/>
      <c r="AZ3082" s="52"/>
    </row>
    <row r="3083" spans="43:52">
      <c r="AQ3083" s="52"/>
      <c r="AR3083" s="52"/>
      <c r="AS3083" s="52"/>
      <c r="AT3083" s="52"/>
      <c r="AU3083" s="52"/>
      <c r="AV3083" s="52"/>
      <c r="AW3083" s="52"/>
      <c r="AX3083" s="52"/>
      <c r="AY3083" s="96"/>
      <c r="AZ3083" s="52"/>
    </row>
    <row r="3084" spans="43:52">
      <c r="AQ3084" s="52"/>
      <c r="AR3084" s="52"/>
      <c r="AS3084" s="52"/>
      <c r="AT3084" s="52"/>
      <c r="AU3084" s="52"/>
      <c r="AV3084" s="52"/>
      <c r="AW3084" s="52"/>
      <c r="AX3084" s="52"/>
      <c r="AY3084" s="96"/>
      <c r="AZ3084" s="52"/>
    </row>
    <row r="3085" spans="43:52">
      <c r="AQ3085" s="52"/>
      <c r="AR3085" s="52"/>
      <c r="AS3085" s="52"/>
      <c r="AT3085" s="52"/>
      <c r="AU3085" s="52"/>
      <c r="AV3085" s="52"/>
      <c r="AW3085" s="52"/>
      <c r="AX3085" s="52"/>
      <c r="AY3085" s="96"/>
      <c r="AZ3085" s="52"/>
    </row>
    <row r="3086" spans="43:52">
      <c r="AQ3086" s="52"/>
      <c r="AR3086" s="52"/>
      <c r="AS3086" s="52"/>
      <c r="AT3086" s="52"/>
      <c r="AU3086" s="52"/>
      <c r="AV3086" s="52"/>
      <c r="AW3086" s="52"/>
      <c r="AX3086" s="52"/>
      <c r="AY3086" s="96"/>
      <c r="AZ3086" s="52"/>
    </row>
    <row r="3087" spans="43:52">
      <c r="AQ3087" s="52"/>
      <c r="AR3087" s="52"/>
      <c r="AS3087" s="52"/>
      <c r="AT3087" s="52"/>
      <c r="AU3087" s="52"/>
      <c r="AV3087" s="52"/>
      <c r="AW3087" s="52"/>
      <c r="AX3087" s="52"/>
      <c r="AY3087" s="96"/>
      <c r="AZ3087" s="52"/>
    </row>
    <row r="3088" spans="43:52">
      <c r="AQ3088" s="52"/>
      <c r="AR3088" s="52"/>
      <c r="AS3088" s="52"/>
      <c r="AT3088" s="52"/>
      <c r="AU3088" s="52"/>
      <c r="AV3088" s="52"/>
      <c r="AW3088" s="52"/>
      <c r="AX3088" s="52"/>
      <c r="AY3088" s="96"/>
      <c r="AZ3088" s="52"/>
    </row>
    <row r="3089" spans="43:52">
      <c r="AQ3089" s="52"/>
      <c r="AR3089" s="52"/>
      <c r="AS3089" s="52"/>
      <c r="AT3089" s="52"/>
      <c r="AU3089" s="52"/>
      <c r="AV3089" s="52"/>
      <c r="AW3089" s="52"/>
      <c r="AX3089" s="52"/>
      <c r="AY3089" s="96"/>
      <c r="AZ3089" s="52"/>
    </row>
    <row r="3090" spans="43:52">
      <c r="AQ3090" s="52"/>
      <c r="AR3090" s="52"/>
      <c r="AS3090" s="52"/>
      <c r="AT3090" s="52"/>
      <c r="AU3090" s="52"/>
      <c r="AV3090" s="52"/>
      <c r="AW3090" s="52"/>
      <c r="AX3090" s="52"/>
      <c r="AY3090" s="96"/>
      <c r="AZ3090" s="52"/>
    </row>
    <row r="3091" spans="43:52">
      <c r="AQ3091" s="52"/>
      <c r="AR3091" s="52"/>
      <c r="AS3091" s="52"/>
      <c r="AT3091" s="52"/>
      <c r="AU3091" s="52"/>
      <c r="AV3091" s="52"/>
      <c r="AW3091" s="52"/>
      <c r="AX3091" s="52"/>
      <c r="AY3091" s="96"/>
      <c r="AZ3091" s="52"/>
    </row>
    <row r="3092" spans="43:52">
      <c r="AQ3092" s="52"/>
      <c r="AR3092" s="52"/>
      <c r="AS3092" s="52"/>
      <c r="AT3092" s="52"/>
      <c r="AU3092" s="52"/>
      <c r="AV3092" s="52"/>
      <c r="AW3092" s="52"/>
      <c r="AX3092" s="52"/>
      <c r="AY3092" s="96"/>
      <c r="AZ3092" s="52"/>
    </row>
    <row r="3093" spans="43:52">
      <c r="AQ3093" s="52"/>
      <c r="AR3093" s="52"/>
      <c r="AS3093" s="52"/>
      <c r="AT3093" s="52"/>
      <c r="AU3093" s="52"/>
      <c r="AV3093" s="52"/>
      <c r="AW3093" s="52"/>
      <c r="AX3093" s="52"/>
      <c r="AY3093" s="96"/>
      <c r="AZ3093" s="52"/>
    </row>
    <row r="3094" spans="43:52">
      <c r="AQ3094" s="52"/>
      <c r="AR3094" s="52"/>
      <c r="AS3094" s="52"/>
      <c r="AT3094" s="52"/>
      <c r="AU3094" s="52"/>
      <c r="AV3094" s="52"/>
      <c r="AW3094" s="52"/>
      <c r="AX3094" s="52"/>
      <c r="AY3094" s="96"/>
      <c r="AZ3094" s="52"/>
    </row>
    <row r="3095" spans="43:52">
      <c r="AQ3095" s="52"/>
      <c r="AR3095" s="52"/>
      <c r="AS3095" s="52"/>
      <c r="AT3095" s="52"/>
      <c r="AU3095" s="52"/>
      <c r="AV3095" s="52"/>
      <c r="AW3095" s="52"/>
      <c r="AX3095" s="52"/>
      <c r="AY3095" s="96"/>
      <c r="AZ3095" s="52"/>
    </row>
    <row r="3096" spans="43:52">
      <c r="AQ3096" s="52"/>
      <c r="AR3096" s="52"/>
      <c r="AS3096" s="52"/>
      <c r="AT3096" s="52"/>
      <c r="AU3096" s="52"/>
      <c r="AV3096" s="52"/>
      <c r="AW3096" s="52"/>
      <c r="AX3096" s="52"/>
      <c r="AY3096" s="96"/>
      <c r="AZ3096" s="52"/>
    </row>
    <row r="3097" spans="43:52">
      <c r="AQ3097" s="52"/>
      <c r="AR3097" s="52"/>
      <c r="AS3097" s="52"/>
      <c r="AT3097" s="52"/>
      <c r="AU3097" s="52"/>
      <c r="AV3097" s="52"/>
      <c r="AW3097" s="52"/>
      <c r="AX3097" s="52"/>
      <c r="AY3097" s="96"/>
      <c r="AZ3097" s="52"/>
    </row>
    <row r="3098" spans="43:52">
      <c r="AQ3098" s="52"/>
      <c r="AR3098" s="52"/>
      <c r="AS3098" s="52"/>
      <c r="AT3098" s="52"/>
      <c r="AU3098" s="52"/>
      <c r="AV3098" s="52"/>
      <c r="AW3098" s="52"/>
      <c r="AX3098" s="52"/>
      <c r="AY3098" s="96"/>
      <c r="AZ3098" s="52"/>
    </row>
    <row r="3099" spans="43:52">
      <c r="AQ3099" s="52"/>
      <c r="AR3099" s="52"/>
      <c r="AS3099" s="52"/>
      <c r="AT3099" s="52"/>
      <c r="AU3099" s="52"/>
      <c r="AV3099" s="52"/>
      <c r="AW3099" s="52"/>
      <c r="AX3099" s="52"/>
      <c r="AY3099" s="96"/>
      <c r="AZ3099" s="52"/>
    </row>
    <row r="3100" spans="43:52">
      <c r="AQ3100" s="52"/>
      <c r="AR3100" s="52"/>
      <c r="AS3100" s="52"/>
      <c r="AT3100" s="52"/>
      <c r="AU3100" s="52"/>
      <c r="AV3100" s="52"/>
      <c r="AW3100" s="52"/>
      <c r="AX3100" s="52"/>
      <c r="AY3100" s="96"/>
      <c r="AZ3100" s="52"/>
    </row>
    <row r="3101" spans="43:52">
      <c r="AQ3101" s="52"/>
      <c r="AR3101" s="52"/>
      <c r="AS3101" s="52"/>
      <c r="AT3101" s="52"/>
      <c r="AU3101" s="52"/>
      <c r="AV3101" s="52"/>
      <c r="AW3101" s="52"/>
      <c r="AX3101" s="52"/>
      <c r="AY3101" s="96"/>
      <c r="AZ3101" s="52"/>
    </row>
    <row r="3102" spans="43:52">
      <c r="AQ3102" s="52"/>
      <c r="AR3102" s="52"/>
      <c r="AS3102" s="52"/>
      <c r="AT3102" s="52"/>
      <c r="AU3102" s="52"/>
      <c r="AV3102" s="52"/>
      <c r="AW3102" s="52"/>
      <c r="AX3102" s="52"/>
      <c r="AY3102" s="96"/>
      <c r="AZ3102" s="52"/>
    </row>
    <row r="3103" spans="43:52">
      <c r="AQ3103" s="52"/>
      <c r="AR3103" s="52"/>
      <c r="AS3103" s="52"/>
      <c r="AT3103" s="52"/>
      <c r="AU3103" s="52"/>
      <c r="AV3103" s="52"/>
      <c r="AW3103" s="52"/>
      <c r="AX3103" s="52"/>
      <c r="AY3103" s="96"/>
      <c r="AZ3103" s="52"/>
    </row>
    <row r="3104" spans="43:52">
      <c r="AQ3104" s="52"/>
      <c r="AR3104" s="52"/>
      <c r="AS3104" s="52"/>
      <c r="AT3104" s="52"/>
      <c r="AU3104" s="52"/>
      <c r="AV3104" s="52"/>
      <c r="AW3104" s="52"/>
      <c r="AX3104" s="52"/>
      <c r="AY3104" s="96"/>
      <c r="AZ3104" s="52"/>
    </row>
    <row r="3105" spans="43:52">
      <c r="AQ3105" s="52"/>
      <c r="AR3105" s="52"/>
      <c r="AS3105" s="52"/>
      <c r="AT3105" s="52"/>
      <c r="AU3105" s="52"/>
      <c r="AV3105" s="52"/>
      <c r="AW3105" s="52"/>
      <c r="AX3105" s="52"/>
      <c r="AY3105" s="96"/>
      <c r="AZ3105" s="52"/>
    </row>
    <row r="3106" spans="43:52">
      <c r="AQ3106" s="52"/>
      <c r="AR3106" s="52"/>
      <c r="AS3106" s="52"/>
      <c r="AT3106" s="52"/>
      <c r="AU3106" s="52"/>
      <c r="AV3106" s="52"/>
      <c r="AW3106" s="52"/>
      <c r="AX3106" s="52"/>
      <c r="AY3106" s="96"/>
      <c r="AZ3106" s="52"/>
    </row>
    <row r="3107" spans="43:52">
      <c r="AQ3107" s="52"/>
      <c r="AR3107" s="52"/>
      <c r="AS3107" s="52"/>
      <c r="AT3107" s="52"/>
      <c r="AU3107" s="52"/>
      <c r="AV3107" s="52"/>
      <c r="AW3107" s="52"/>
      <c r="AX3107" s="52"/>
      <c r="AY3107" s="96"/>
      <c r="AZ3107" s="52"/>
    </row>
    <row r="3108" spans="43:52">
      <c r="AQ3108" s="52"/>
      <c r="AR3108" s="52"/>
      <c r="AS3108" s="52"/>
      <c r="AT3108" s="52"/>
      <c r="AU3108" s="52"/>
      <c r="AV3108" s="52"/>
      <c r="AW3108" s="52"/>
      <c r="AX3108" s="52"/>
      <c r="AY3108" s="96"/>
      <c r="AZ3108" s="52"/>
    </row>
    <row r="3109" spans="43:52">
      <c r="AQ3109" s="52"/>
      <c r="AR3109" s="52"/>
      <c r="AS3109" s="52"/>
      <c r="AT3109" s="52"/>
      <c r="AU3109" s="52"/>
      <c r="AV3109" s="52"/>
      <c r="AW3109" s="52"/>
      <c r="AX3109" s="52"/>
      <c r="AY3109" s="96"/>
      <c r="AZ3109" s="52"/>
    </row>
    <row r="3110" spans="43:52">
      <c r="AQ3110" s="52"/>
      <c r="AR3110" s="52"/>
      <c r="AS3110" s="52"/>
      <c r="AT3110" s="52"/>
      <c r="AU3110" s="52"/>
      <c r="AV3110" s="52"/>
      <c r="AW3110" s="52"/>
      <c r="AX3110" s="52"/>
      <c r="AY3110" s="96"/>
      <c r="AZ3110" s="52"/>
    </row>
    <row r="3111" spans="43:52">
      <c r="AQ3111" s="52"/>
      <c r="AR3111" s="52"/>
      <c r="AS3111" s="52"/>
      <c r="AT3111" s="52"/>
      <c r="AU3111" s="52"/>
      <c r="AV3111" s="52"/>
      <c r="AW3111" s="52"/>
      <c r="AX3111" s="52"/>
      <c r="AY3111" s="96"/>
      <c r="AZ3111" s="52"/>
    </row>
    <row r="3112" spans="43:52">
      <c r="AQ3112" s="52"/>
      <c r="AR3112" s="52"/>
      <c r="AS3112" s="52"/>
      <c r="AT3112" s="52"/>
      <c r="AU3112" s="52"/>
      <c r="AV3112" s="52"/>
      <c r="AW3112" s="52"/>
      <c r="AX3112" s="52"/>
      <c r="AY3112" s="96"/>
      <c r="AZ3112" s="52"/>
    </row>
    <row r="3113" spans="43:52">
      <c r="AQ3113" s="52"/>
      <c r="AR3113" s="52"/>
      <c r="AS3113" s="52"/>
      <c r="AT3113" s="52"/>
      <c r="AU3113" s="52"/>
      <c r="AV3113" s="52"/>
      <c r="AW3113" s="52"/>
      <c r="AX3113" s="52"/>
      <c r="AY3113" s="96"/>
      <c r="AZ3113" s="52"/>
    </row>
    <row r="3114" spans="43:52">
      <c r="AQ3114" s="52"/>
      <c r="AR3114" s="52"/>
      <c r="AS3114" s="52"/>
      <c r="AT3114" s="52"/>
      <c r="AU3114" s="52"/>
      <c r="AV3114" s="52"/>
      <c r="AW3114" s="52"/>
      <c r="AX3114" s="52"/>
      <c r="AY3114" s="96"/>
      <c r="AZ3114" s="52"/>
    </row>
    <row r="3115" spans="43:52">
      <c r="AQ3115" s="52"/>
      <c r="AR3115" s="52"/>
      <c r="AS3115" s="52"/>
      <c r="AT3115" s="52"/>
      <c r="AU3115" s="52"/>
      <c r="AV3115" s="52"/>
      <c r="AW3115" s="52"/>
      <c r="AX3115" s="52"/>
      <c r="AY3115" s="96"/>
      <c r="AZ3115" s="52"/>
    </row>
    <row r="3116" spans="43:52">
      <c r="AQ3116" s="52"/>
      <c r="AR3116" s="52"/>
      <c r="AS3116" s="52"/>
      <c r="AT3116" s="52"/>
      <c r="AU3116" s="52"/>
      <c r="AV3116" s="52"/>
      <c r="AW3116" s="52"/>
      <c r="AX3116" s="52"/>
      <c r="AY3116" s="96"/>
      <c r="AZ3116" s="52"/>
    </row>
    <row r="3117" spans="43:52">
      <c r="AQ3117" s="52"/>
      <c r="AR3117" s="52"/>
      <c r="AS3117" s="52"/>
      <c r="AT3117" s="52"/>
      <c r="AU3117" s="52"/>
      <c r="AV3117" s="52"/>
      <c r="AW3117" s="52"/>
      <c r="AX3117" s="52"/>
      <c r="AY3117" s="96"/>
      <c r="AZ3117" s="52"/>
    </row>
    <row r="3118" spans="43:52">
      <c r="AQ3118" s="52"/>
      <c r="AR3118" s="52"/>
      <c r="AS3118" s="52"/>
      <c r="AT3118" s="52"/>
      <c r="AU3118" s="52"/>
      <c r="AV3118" s="52"/>
      <c r="AW3118" s="52"/>
      <c r="AX3118" s="52"/>
      <c r="AY3118" s="96"/>
      <c r="AZ3118" s="52"/>
    </row>
    <row r="3119" spans="43:52">
      <c r="AQ3119" s="52"/>
      <c r="AR3119" s="52"/>
      <c r="AS3119" s="52"/>
      <c r="AT3119" s="52"/>
      <c r="AU3119" s="52"/>
      <c r="AV3119" s="52"/>
      <c r="AW3119" s="52"/>
      <c r="AX3119" s="52"/>
      <c r="AY3119" s="96"/>
      <c r="AZ3119" s="52"/>
    </row>
    <row r="3120" spans="43:52">
      <c r="AQ3120" s="52"/>
      <c r="AR3120" s="52"/>
      <c r="AS3120" s="52"/>
      <c r="AT3120" s="52"/>
      <c r="AU3120" s="52"/>
      <c r="AV3120" s="52"/>
      <c r="AW3120" s="52"/>
      <c r="AX3120" s="52"/>
      <c r="AY3120" s="96"/>
      <c r="AZ3120" s="52"/>
    </row>
    <row r="3121" spans="43:52">
      <c r="AQ3121" s="52"/>
      <c r="AR3121" s="52"/>
      <c r="AS3121" s="52"/>
      <c r="AT3121" s="52"/>
      <c r="AU3121" s="52"/>
      <c r="AV3121" s="52"/>
      <c r="AW3121" s="52"/>
      <c r="AX3121" s="52"/>
      <c r="AY3121" s="96"/>
      <c r="AZ3121" s="52"/>
    </row>
    <row r="3122" spans="43:52">
      <c r="AQ3122" s="52"/>
      <c r="AR3122" s="52"/>
      <c r="AS3122" s="52"/>
      <c r="AT3122" s="52"/>
      <c r="AU3122" s="52"/>
      <c r="AV3122" s="52"/>
      <c r="AW3122" s="52"/>
      <c r="AX3122" s="52"/>
      <c r="AY3122" s="96"/>
      <c r="AZ3122" s="52"/>
    </row>
    <row r="3123" spans="43:52">
      <c r="AQ3123" s="52"/>
      <c r="AR3123" s="52"/>
      <c r="AS3123" s="52"/>
      <c r="AT3123" s="52"/>
      <c r="AU3123" s="52"/>
      <c r="AV3123" s="52"/>
      <c r="AW3123" s="52"/>
      <c r="AX3123" s="52"/>
      <c r="AY3123" s="96"/>
      <c r="AZ3123" s="52"/>
    </row>
    <row r="3124" spans="43:52">
      <c r="AQ3124" s="52"/>
      <c r="AR3124" s="52"/>
      <c r="AS3124" s="52"/>
      <c r="AT3124" s="52"/>
      <c r="AU3124" s="52"/>
      <c r="AV3124" s="52"/>
      <c r="AW3124" s="52"/>
      <c r="AX3124" s="52"/>
      <c r="AY3124" s="96"/>
      <c r="AZ3124" s="52"/>
    </row>
    <row r="3125" spans="43:52">
      <c r="AQ3125" s="52"/>
      <c r="AR3125" s="52"/>
      <c r="AS3125" s="52"/>
      <c r="AT3125" s="52"/>
      <c r="AU3125" s="52"/>
      <c r="AV3125" s="52"/>
      <c r="AW3125" s="52"/>
      <c r="AX3125" s="52"/>
      <c r="AY3125" s="96"/>
      <c r="AZ3125" s="52"/>
    </row>
    <row r="3126" spans="43:52">
      <c r="AQ3126" s="52"/>
      <c r="AR3126" s="52"/>
      <c r="AS3126" s="52"/>
      <c r="AT3126" s="52"/>
      <c r="AU3126" s="52"/>
      <c r="AV3126" s="52"/>
      <c r="AW3126" s="52"/>
      <c r="AX3126" s="52"/>
      <c r="AY3126" s="96"/>
      <c r="AZ3126" s="52"/>
    </row>
    <row r="3127" spans="43:52">
      <c r="AQ3127" s="52"/>
      <c r="AR3127" s="52"/>
      <c r="AS3127" s="52"/>
      <c r="AT3127" s="52"/>
      <c r="AU3127" s="52"/>
      <c r="AV3127" s="52"/>
      <c r="AW3127" s="52"/>
      <c r="AX3127" s="52"/>
      <c r="AY3127" s="96"/>
      <c r="AZ3127" s="52"/>
    </row>
    <row r="3128" spans="43:52">
      <c r="AQ3128" s="52"/>
      <c r="AR3128" s="52"/>
      <c r="AS3128" s="52"/>
      <c r="AT3128" s="52"/>
      <c r="AU3128" s="52"/>
      <c r="AV3128" s="52"/>
      <c r="AW3128" s="52"/>
      <c r="AX3128" s="52"/>
      <c r="AY3128" s="96"/>
      <c r="AZ3128" s="52"/>
    </row>
    <row r="3129" spans="43:52">
      <c r="AQ3129" s="52"/>
      <c r="AR3129" s="52"/>
      <c r="AS3129" s="52"/>
      <c r="AT3129" s="52"/>
      <c r="AU3129" s="52"/>
      <c r="AV3129" s="52"/>
      <c r="AW3129" s="52"/>
      <c r="AX3129" s="52"/>
      <c r="AY3129" s="96"/>
      <c r="AZ3129" s="52"/>
    </row>
    <row r="3130" spans="43:52">
      <c r="AQ3130" s="52"/>
      <c r="AR3130" s="52"/>
      <c r="AS3130" s="52"/>
      <c r="AT3130" s="52"/>
      <c r="AU3130" s="52"/>
      <c r="AV3130" s="52"/>
      <c r="AW3130" s="52"/>
      <c r="AX3130" s="52"/>
      <c r="AY3130" s="96"/>
      <c r="AZ3130" s="52"/>
    </row>
    <row r="3131" spans="43:52">
      <c r="AQ3131" s="52"/>
      <c r="AR3131" s="52"/>
      <c r="AS3131" s="52"/>
      <c r="AT3131" s="52"/>
      <c r="AU3131" s="52"/>
      <c r="AV3131" s="52"/>
      <c r="AW3131" s="52"/>
      <c r="AX3131" s="52"/>
      <c r="AY3131" s="96"/>
      <c r="AZ3131" s="52"/>
    </row>
    <row r="3132" spans="43:52">
      <c r="AQ3132" s="52"/>
      <c r="AR3132" s="52"/>
      <c r="AS3132" s="52"/>
      <c r="AT3132" s="52"/>
      <c r="AU3132" s="52"/>
      <c r="AV3132" s="52"/>
      <c r="AW3132" s="52"/>
      <c r="AX3132" s="52"/>
      <c r="AY3132" s="96"/>
      <c r="AZ3132" s="52"/>
    </row>
    <row r="3133" spans="43:52">
      <c r="AQ3133" s="52"/>
      <c r="AR3133" s="52"/>
      <c r="AS3133" s="52"/>
      <c r="AT3133" s="52"/>
      <c r="AU3133" s="52"/>
      <c r="AV3133" s="52"/>
      <c r="AW3133" s="52"/>
      <c r="AX3133" s="52"/>
      <c r="AY3133" s="96"/>
      <c r="AZ3133" s="52"/>
    </row>
    <row r="3134" spans="43:52">
      <c r="AQ3134" s="52"/>
      <c r="AR3134" s="52"/>
      <c r="AS3134" s="52"/>
      <c r="AT3134" s="52"/>
      <c r="AU3134" s="52"/>
      <c r="AV3134" s="52"/>
      <c r="AW3134" s="52"/>
      <c r="AX3134" s="52"/>
      <c r="AY3134" s="96"/>
      <c r="AZ3134" s="52"/>
    </row>
    <row r="3135" spans="43:52">
      <c r="AQ3135" s="52"/>
      <c r="AR3135" s="52"/>
      <c r="AS3135" s="52"/>
      <c r="AT3135" s="52"/>
      <c r="AU3135" s="52"/>
      <c r="AV3135" s="52"/>
      <c r="AW3135" s="52"/>
      <c r="AX3135" s="52"/>
      <c r="AY3135" s="96"/>
      <c r="AZ3135" s="52"/>
    </row>
    <row r="3136" spans="43:52">
      <c r="AQ3136" s="52"/>
      <c r="AR3136" s="52"/>
      <c r="AS3136" s="52"/>
      <c r="AT3136" s="52"/>
      <c r="AU3136" s="52"/>
      <c r="AV3136" s="52"/>
      <c r="AW3136" s="52"/>
      <c r="AX3136" s="52"/>
      <c r="AY3136" s="96"/>
      <c r="AZ3136" s="52"/>
    </row>
    <row r="3137" spans="43:52">
      <c r="AQ3137" s="52"/>
      <c r="AR3137" s="52"/>
      <c r="AS3137" s="52"/>
      <c r="AT3137" s="52"/>
      <c r="AU3137" s="52"/>
      <c r="AV3137" s="52"/>
      <c r="AW3137" s="52"/>
      <c r="AX3137" s="52"/>
      <c r="AY3137" s="96"/>
      <c r="AZ3137" s="52"/>
    </row>
    <row r="3138" spans="43:52">
      <c r="AQ3138" s="52"/>
      <c r="AR3138" s="52"/>
      <c r="AS3138" s="52"/>
      <c r="AT3138" s="52"/>
      <c r="AU3138" s="52"/>
      <c r="AV3138" s="52"/>
      <c r="AW3138" s="52"/>
      <c r="AX3138" s="52"/>
      <c r="AY3138" s="96"/>
      <c r="AZ3138" s="52"/>
    </row>
    <row r="3139" spans="43:52">
      <c r="AQ3139" s="52"/>
      <c r="AR3139" s="52"/>
      <c r="AS3139" s="52"/>
      <c r="AT3139" s="52"/>
      <c r="AU3139" s="52"/>
      <c r="AV3139" s="52"/>
      <c r="AW3139" s="52"/>
      <c r="AX3139" s="52"/>
      <c r="AY3139" s="96"/>
      <c r="AZ3139" s="52"/>
    </row>
    <row r="3140" spans="43:52">
      <c r="AQ3140" s="52"/>
      <c r="AR3140" s="52"/>
      <c r="AS3140" s="52"/>
      <c r="AT3140" s="52"/>
      <c r="AU3140" s="52"/>
      <c r="AV3140" s="52"/>
      <c r="AW3140" s="52"/>
      <c r="AX3140" s="52"/>
      <c r="AY3140" s="96"/>
      <c r="AZ3140" s="52"/>
    </row>
    <row r="3141" spans="43:52">
      <c r="AQ3141" s="52"/>
      <c r="AR3141" s="52"/>
      <c r="AS3141" s="52"/>
      <c r="AT3141" s="52"/>
      <c r="AU3141" s="52"/>
      <c r="AV3141" s="52"/>
      <c r="AW3141" s="52"/>
      <c r="AX3141" s="52"/>
      <c r="AY3141" s="96"/>
      <c r="AZ3141" s="52"/>
    </row>
    <row r="3142" spans="43:52">
      <c r="AQ3142" s="52"/>
      <c r="AR3142" s="52"/>
      <c r="AS3142" s="52"/>
      <c r="AT3142" s="52"/>
      <c r="AU3142" s="52"/>
      <c r="AV3142" s="52"/>
      <c r="AW3142" s="52"/>
      <c r="AX3142" s="52"/>
      <c r="AY3142" s="96"/>
      <c r="AZ3142" s="52"/>
    </row>
    <row r="3143" spans="43:52">
      <c r="AQ3143" s="52"/>
      <c r="AR3143" s="52"/>
      <c r="AS3143" s="52"/>
      <c r="AT3143" s="52"/>
      <c r="AU3143" s="52"/>
      <c r="AV3143" s="52"/>
      <c r="AW3143" s="52"/>
      <c r="AX3143" s="52"/>
      <c r="AY3143" s="96"/>
      <c r="AZ3143" s="52"/>
    </row>
    <row r="3144" spans="43:52">
      <c r="AQ3144" s="52"/>
      <c r="AR3144" s="52"/>
      <c r="AS3144" s="52"/>
      <c r="AT3144" s="52"/>
      <c r="AU3144" s="52"/>
      <c r="AV3144" s="52"/>
      <c r="AW3144" s="52"/>
      <c r="AX3144" s="52"/>
      <c r="AY3144" s="96"/>
      <c r="AZ3144" s="52"/>
    </row>
    <row r="3145" spans="43:52">
      <c r="AQ3145" s="52"/>
      <c r="AR3145" s="52"/>
      <c r="AS3145" s="52"/>
      <c r="AT3145" s="52"/>
      <c r="AU3145" s="52"/>
      <c r="AV3145" s="52"/>
      <c r="AW3145" s="52"/>
      <c r="AX3145" s="52"/>
      <c r="AY3145" s="96"/>
      <c r="AZ3145" s="52"/>
    </row>
    <row r="3146" spans="43:52">
      <c r="AQ3146" s="52"/>
      <c r="AR3146" s="52"/>
      <c r="AS3146" s="52"/>
      <c r="AT3146" s="52"/>
      <c r="AU3146" s="52"/>
      <c r="AV3146" s="52"/>
      <c r="AW3146" s="52"/>
      <c r="AX3146" s="52"/>
      <c r="AY3146" s="96"/>
      <c r="AZ3146" s="52"/>
    </row>
    <row r="3147" spans="43:52">
      <c r="AQ3147" s="52"/>
      <c r="AR3147" s="52"/>
      <c r="AS3147" s="52"/>
      <c r="AT3147" s="52"/>
      <c r="AU3147" s="52"/>
      <c r="AV3147" s="52"/>
      <c r="AW3147" s="52"/>
      <c r="AX3147" s="52"/>
      <c r="AY3147" s="96"/>
      <c r="AZ3147" s="52"/>
    </row>
    <row r="3148" spans="43:52">
      <c r="AQ3148" s="52"/>
      <c r="AR3148" s="52"/>
      <c r="AS3148" s="52"/>
      <c r="AT3148" s="52"/>
      <c r="AU3148" s="52"/>
      <c r="AV3148" s="52"/>
      <c r="AW3148" s="52"/>
      <c r="AX3148" s="52"/>
      <c r="AY3148" s="96"/>
      <c r="AZ3148" s="52"/>
    </row>
    <row r="3149" spans="43:52">
      <c r="AQ3149" s="52"/>
      <c r="AR3149" s="52"/>
      <c r="AS3149" s="52"/>
      <c r="AT3149" s="52"/>
      <c r="AU3149" s="52"/>
      <c r="AV3149" s="52"/>
      <c r="AW3149" s="52"/>
      <c r="AX3149" s="52"/>
      <c r="AY3149" s="96"/>
      <c r="AZ3149" s="52"/>
    </row>
    <row r="3150" spans="43:52">
      <c r="AQ3150" s="52"/>
      <c r="AR3150" s="52"/>
      <c r="AS3150" s="52"/>
      <c r="AT3150" s="52"/>
      <c r="AU3150" s="52"/>
      <c r="AV3150" s="52"/>
      <c r="AW3150" s="52"/>
      <c r="AX3150" s="52"/>
      <c r="AY3150" s="96"/>
      <c r="AZ3150" s="52"/>
    </row>
    <row r="3151" spans="43:52">
      <c r="AQ3151" s="52"/>
      <c r="AR3151" s="52"/>
      <c r="AS3151" s="52"/>
      <c r="AT3151" s="52"/>
      <c r="AU3151" s="52"/>
      <c r="AV3151" s="52"/>
      <c r="AW3151" s="52"/>
      <c r="AX3151" s="52"/>
      <c r="AY3151" s="96"/>
      <c r="AZ3151" s="52"/>
    </row>
    <row r="3152" spans="43:52">
      <c r="AQ3152" s="52"/>
      <c r="AR3152" s="52"/>
      <c r="AS3152" s="52"/>
      <c r="AT3152" s="52"/>
      <c r="AU3152" s="52"/>
      <c r="AV3152" s="52"/>
      <c r="AW3152" s="52"/>
      <c r="AX3152" s="52"/>
      <c r="AY3152" s="96"/>
      <c r="AZ3152" s="52"/>
    </row>
    <row r="3153" spans="43:52">
      <c r="AQ3153" s="52"/>
      <c r="AR3153" s="52"/>
      <c r="AS3153" s="52"/>
      <c r="AT3153" s="52"/>
      <c r="AU3153" s="52"/>
      <c r="AV3153" s="52"/>
      <c r="AW3153" s="52"/>
      <c r="AX3153" s="52"/>
      <c r="AY3153" s="96"/>
      <c r="AZ3153" s="52"/>
    </row>
    <row r="3154" spans="43:52">
      <c r="AQ3154" s="52"/>
      <c r="AR3154" s="52"/>
      <c r="AS3154" s="52"/>
      <c r="AT3154" s="52"/>
      <c r="AU3154" s="52"/>
      <c r="AV3154" s="52"/>
      <c r="AW3154" s="52"/>
      <c r="AX3154" s="52"/>
      <c r="AY3154" s="96"/>
      <c r="AZ3154" s="52"/>
    </row>
    <row r="3155" spans="43:52">
      <c r="AQ3155" s="52"/>
      <c r="AR3155" s="52"/>
      <c r="AS3155" s="52"/>
      <c r="AT3155" s="52"/>
      <c r="AU3155" s="52"/>
      <c r="AV3155" s="52"/>
      <c r="AW3155" s="52"/>
      <c r="AX3155" s="52"/>
      <c r="AY3155" s="96"/>
      <c r="AZ3155" s="52"/>
    </row>
    <row r="3156" spans="43:52">
      <c r="AQ3156" s="52"/>
      <c r="AR3156" s="52"/>
      <c r="AS3156" s="52"/>
      <c r="AT3156" s="52"/>
      <c r="AU3156" s="52"/>
      <c r="AV3156" s="52"/>
      <c r="AW3156" s="52"/>
      <c r="AX3156" s="52"/>
      <c r="AY3156" s="96"/>
      <c r="AZ3156" s="52"/>
    </row>
    <row r="3157" spans="43:52">
      <c r="AQ3157" s="52"/>
      <c r="AR3157" s="52"/>
      <c r="AS3157" s="52"/>
      <c r="AT3157" s="52"/>
      <c r="AU3157" s="52"/>
      <c r="AV3157" s="52"/>
      <c r="AW3157" s="52"/>
      <c r="AX3157" s="52"/>
      <c r="AY3157" s="96"/>
      <c r="AZ3157" s="52"/>
    </row>
    <row r="3158" spans="43:52">
      <c r="AQ3158" s="52"/>
      <c r="AR3158" s="52"/>
      <c r="AS3158" s="52"/>
      <c r="AT3158" s="52"/>
      <c r="AU3158" s="52"/>
      <c r="AV3158" s="52"/>
      <c r="AW3158" s="52"/>
      <c r="AX3158" s="52"/>
      <c r="AY3158" s="96"/>
      <c r="AZ3158" s="52"/>
    </row>
    <row r="3159" spans="43:52">
      <c r="AQ3159" s="52"/>
      <c r="AR3159" s="52"/>
      <c r="AS3159" s="52"/>
      <c r="AT3159" s="52"/>
      <c r="AU3159" s="52"/>
      <c r="AV3159" s="52"/>
      <c r="AW3159" s="52"/>
      <c r="AX3159" s="52"/>
      <c r="AY3159" s="96"/>
      <c r="AZ3159" s="52"/>
    </row>
    <row r="3160" spans="43:52">
      <c r="AQ3160" s="52"/>
      <c r="AR3160" s="52"/>
      <c r="AS3160" s="52"/>
      <c r="AT3160" s="52"/>
      <c r="AU3160" s="52"/>
      <c r="AV3160" s="52"/>
      <c r="AW3160" s="52"/>
      <c r="AX3160" s="52"/>
      <c r="AY3160" s="96"/>
      <c r="AZ3160" s="52"/>
    </row>
    <row r="3161" spans="43:52">
      <c r="AQ3161" s="52"/>
      <c r="AR3161" s="52"/>
      <c r="AS3161" s="52"/>
      <c r="AT3161" s="52"/>
      <c r="AU3161" s="52"/>
      <c r="AV3161" s="52"/>
      <c r="AW3161" s="52"/>
      <c r="AX3161" s="52"/>
      <c r="AY3161" s="96"/>
      <c r="AZ3161" s="52"/>
    </row>
    <row r="3162" spans="43:52">
      <c r="AQ3162" s="52"/>
      <c r="AR3162" s="52"/>
      <c r="AS3162" s="52"/>
      <c r="AT3162" s="52"/>
      <c r="AU3162" s="52"/>
      <c r="AV3162" s="52"/>
      <c r="AW3162" s="52"/>
      <c r="AX3162" s="52"/>
      <c r="AY3162" s="96"/>
      <c r="AZ3162" s="52"/>
    </row>
    <row r="3163" spans="43:52">
      <c r="AQ3163" s="52"/>
      <c r="AR3163" s="52"/>
      <c r="AS3163" s="52"/>
      <c r="AT3163" s="52"/>
      <c r="AU3163" s="52"/>
      <c r="AV3163" s="52"/>
      <c r="AW3163" s="52"/>
      <c r="AX3163" s="52"/>
      <c r="AY3163" s="96"/>
      <c r="AZ3163" s="52"/>
    </row>
    <row r="3164" spans="43:52">
      <c r="AQ3164" s="52"/>
      <c r="AR3164" s="52"/>
      <c r="AS3164" s="52"/>
      <c r="AT3164" s="52"/>
      <c r="AU3164" s="52"/>
      <c r="AV3164" s="52"/>
      <c r="AW3164" s="52"/>
      <c r="AX3164" s="52"/>
      <c r="AY3164" s="96"/>
      <c r="AZ3164" s="52"/>
    </row>
    <row r="3165" spans="43:52">
      <c r="AQ3165" s="52"/>
      <c r="AR3165" s="52"/>
      <c r="AS3165" s="52"/>
      <c r="AT3165" s="52"/>
      <c r="AU3165" s="52"/>
      <c r="AV3165" s="52"/>
      <c r="AW3165" s="52"/>
      <c r="AX3165" s="52"/>
      <c r="AY3165" s="96"/>
      <c r="AZ3165" s="52"/>
    </row>
    <row r="3166" spans="43:52">
      <c r="AQ3166" s="52"/>
      <c r="AR3166" s="52"/>
      <c r="AS3166" s="52"/>
      <c r="AT3166" s="52"/>
      <c r="AU3166" s="52"/>
      <c r="AV3166" s="52"/>
      <c r="AW3166" s="52"/>
      <c r="AX3166" s="52"/>
      <c r="AY3166" s="96"/>
      <c r="AZ3166" s="52"/>
    </row>
    <row r="3167" spans="43:52">
      <c r="AQ3167" s="52"/>
      <c r="AR3167" s="52"/>
      <c r="AS3167" s="52"/>
      <c r="AT3167" s="52"/>
      <c r="AU3167" s="52"/>
      <c r="AV3167" s="52"/>
      <c r="AW3167" s="52"/>
      <c r="AX3167" s="52"/>
      <c r="AY3167" s="96"/>
      <c r="AZ3167" s="52"/>
    </row>
    <row r="3168" spans="43:52">
      <c r="AQ3168" s="52"/>
      <c r="AR3168" s="52"/>
      <c r="AS3168" s="52"/>
      <c r="AT3168" s="52"/>
      <c r="AU3168" s="52"/>
      <c r="AV3168" s="52"/>
      <c r="AW3168" s="52"/>
      <c r="AX3168" s="52"/>
      <c r="AY3168" s="96"/>
      <c r="AZ3168" s="52"/>
    </row>
    <row r="3169" spans="43:52">
      <c r="AQ3169" s="52"/>
      <c r="AR3169" s="52"/>
      <c r="AS3169" s="52"/>
      <c r="AT3169" s="52"/>
      <c r="AU3169" s="52"/>
      <c r="AV3169" s="52"/>
      <c r="AW3169" s="52"/>
      <c r="AX3169" s="52"/>
      <c r="AY3169" s="96"/>
      <c r="AZ3169" s="52"/>
    </row>
    <row r="3170" spans="43:52">
      <c r="AQ3170" s="52"/>
      <c r="AR3170" s="52"/>
      <c r="AS3170" s="52"/>
      <c r="AT3170" s="52"/>
      <c r="AU3170" s="52"/>
      <c r="AV3170" s="52"/>
      <c r="AW3170" s="52"/>
      <c r="AX3170" s="52"/>
      <c r="AY3170" s="96"/>
      <c r="AZ3170" s="52"/>
    </row>
    <row r="3171" spans="43:52">
      <c r="AQ3171" s="52"/>
      <c r="AR3171" s="52"/>
      <c r="AS3171" s="52"/>
      <c r="AT3171" s="52"/>
      <c r="AU3171" s="52"/>
      <c r="AV3171" s="52"/>
      <c r="AW3171" s="52"/>
      <c r="AX3171" s="52"/>
      <c r="AY3171" s="96"/>
      <c r="AZ3171" s="52"/>
    </row>
    <row r="3172" spans="43:52">
      <c r="AQ3172" s="52"/>
      <c r="AR3172" s="52"/>
      <c r="AS3172" s="52"/>
      <c r="AT3172" s="52"/>
      <c r="AU3172" s="52"/>
      <c r="AV3172" s="52"/>
      <c r="AW3172" s="52"/>
      <c r="AX3172" s="52"/>
      <c r="AY3172" s="96"/>
      <c r="AZ3172" s="52"/>
    </row>
    <row r="3173" spans="43:52">
      <c r="AQ3173" s="52"/>
      <c r="AR3173" s="52"/>
      <c r="AS3173" s="52"/>
      <c r="AT3173" s="52"/>
      <c r="AU3173" s="52"/>
      <c r="AV3173" s="52"/>
      <c r="AW3173" s="52"/>
      <c r="AX3173" s="52"/>
      <c r="AY3173" s="96"/>
      <c r="AZ3173" s="52"/>
    </row>
    <row r="3174" spans="43:52">
      <c r="AQ3174" s="52"/>
      <c r="AR3174" s="52"/>
      <c r="AS3174" s="52"/>
      <c r="AT3174" s="52"/>
      <c r="AU3174" s="52"/>
      <c r="AV3174" s="52"/>
      <c r="AW3174" s="52"/>
      <c r="AX3174" s="52"/>
      <c r="AY3174" s="96"/>
      <c r="AZ3174" s="52"/>
    </row>
    <row r="3175" spans="43:52">
      <c r="AQ3175" s="52"/>
      <c r="AR3175" s="52"/>
      <c r="AS3175" s="52"/>
      <c r="AT3175" s="52"/>
      <c r="AU3175" s="52"/>
      <c r="AV3175" s="52"/>
      <c r="AW3175" s="52"/>
      <c r="AX3175" s="52"/>
      <c r="AY3175" s="96"/>
      <c r="AZ3175" s="52"/>
    </row>
    <row r="3176" spans="43:52">
      <c r="AQ3176" s="52"/>
      <c r="AR3176" s="52"/>
      <c r="AS3176" s="52"/>
      <c r="AT3176" s="52"/>
      <c r="AU3176" s="52"/>
      <c r="AV3176" s="52"/>
      <c r="AW3176" s="52"/>
      <c r="AX3176" s="52"/>
      <c r="AY3176" s="96"/>
      <c r="AZ3176" s="52"/>
    </row>
    <row r="3177" spans="43:52">
      <c r="AQ3177" s="52"/>
      <c r="AR3177" s="52"/>
      <c r="AS3177" s="52"/>
      <c r="AT3177" s="52"/>
      <c r="AU3177" s="52"/>
      <c r="AV3177" s="52"/>
      <c r="AW3177" s="52"/>
      <c r="AX3177" s="52"/>
      <c r="AY3177" s="96"/>
      <c r="AZ3177" s="52"/>
    </row>
    <row r="3178" spans="43:52">
      <c r="AQ3178" s="52"/>
      <c r="AR3178" s="52"/>
      <c r="AS3178" s="52"/>
      <c r="AT3178" s="52"/>
      <c r="AU3178" s="52"/>
      <c r="AV3178" s="52"/>
      <c r="AW3178" s="52"/>
      <c r="AX3178" s="52"/>
      <c r="AY3178" s="96"/>
      <c r="AZ3178" s="52"/>
    </row>
    <row r="3179" spans="43:52">
      <c r="AQ3179" s="52"/>
      <c r="AR3179" s="52"/>
      <c r="AS3179" s="52"/>
      <c r="AT3179" s="52"/>
      <c r="AU3179" s="52"/>
      <c r="AV3179" s="52"/>
      <c r="AW3179" s="52"/>
      <c r="AX3179" s="52"/>
      <c r="AY3179" s="96"/>
      <c r="AZ3179" s="52"/>
    </row>
    <row r="3180" spans="43:52">
      <c r="AQ3180" s="52"/>
      <c r="AR3180" s="52"/>
      <c r="AS3180" s="52"/>
      <c r="AT3180" s="52"/>
      <c r="AU3180" s="52"/>
      <c r="AV3180" s="52"/>
      <c r="AW3180" s="52"/>
      <c r="AX3180" s="52"/>
      <c r="AY3180" s="96"/>
      <c r="AZ3180" s="52"/>
    </row>
    <row r="3181" spans="43:52">
      <c r="AQ3181" s="52"/>
      <c r="AR3181" s="52"/>
      <c r="AS3181" s="52"/>
      <c r="AT3181" s="52"/>
      <c r="AU3181" s="52"/>
      <c r="AV3181" s="52"/>
      <c r="AW3181" s="52"/>
      <c r="AX3181" s="52"/>
      <c r="AY3181" s="96"/>
      <c r="AZ3181" s="52"/>
    </row>
    <row r="3182" spans="43:52">
      <c r="AQ3182" s="52"/>
      <c r="AR3182" s="52"/>
      <c r="AS3182" s="52"/>
      <c r="AT3182" s="52"/>
      <c r="AU3182" s="52"/>
      <c r="AV3182" s="52"/>
      <c r="AW3182" s="52"/>
      <c r="AX3182" s="52"/>
      <c r="AY3182" s="96"/>
      <c r="AZ3182" s="52"/>
    </row>
    <row r="3183" spans="43:52">
      <c r="AQ3183" s="52"/>
      <c r="AR3183" s="52"/>
      <c r="AS3183" s="52"/>
      <c r="AT3183" s="52"/>
      <c r="AU3183" s="52"/>
      <c r="AV3183" s="52"/>
      <c r="AW3183" s="52"/>
      <c r="AX3183" s="52"/>
      <c r="AY3183" s="96"/>
      <c r="AZ3183" s="52"/>
    </row>
    <row r="3184" spans="43:52">
      <c r="AQ3184" s="52"/>
      <c r="AR3184" s="52"/>
      <c r="AS3184" s="52"/>
      <c r="AT3184" s="52"/>
      <c r="AU3184" s="52"/>
      <c r="AV3184" s="52"/>
      <c r="AW3184" s="52"/>
      <c r="AX3184" s="52"/>
      <c r="AY3184" s="96"/>
      <c r="AZ3184" s="52"/>
    </row>
    <row r="3185" spans="43:52">
      <c r="AQ3185" s="52"/>
      <c r="AR3185" s="52"/>
      <c r="AS3185" s="52"/>
      <c r="AT3185" s="52"/>
      <c r="AU3185" s="52"/>
      <c r="AV3185" s="52"/>
      <c r="AW3185" s="52"/>
      <c r="AX3185" s="52"/>
      <c r="AY3185" s="96"/>
      <c r="AZ3185" s="52"/>
    </row>
    <row r="3186" spans="43:52">
      <c r="AQ3186" s="52"/>
      <c r="AR3186" s="52"/>
      <c r="AS3186" s="52"/>
      <c r="AT3186" s="52"/>
      <c r="AU3186" s="52"/>
      <c r="AV3186" s="52"/>
      <c r="AW3186" s="52"/>
      <c r="AX3186" s="52"/>
      <c r="AY3186" s="96"/>
      <c r="AZ3186" s="52"/>
    </row>
    <row r="3187" spans="43:52">
      <c r="AQ3187" s="52"/>
      <c r="AR3187" s="52"/>
      <c r="AS3187" s="52"/>
      <c r="AT3187" s="52"/>
      <c r="AU3187" s="52"/>
      <c r="AV3187" s="52"/>
      <c r="AW3187" s="52"/>
      <c r="AX3187" s="52"/>
      <c r="AY3187" s="96"/>
      <c r="AZ3187" s="52"/>
    </row>
    <row r="3188" spans="43:52">
      <c r="AQ3188" s="52"/>
      <c r="AR3188" s="52"/>
      <c r="AS3188" s="52"/>
      <c r="AT3188" s="52"/>
      <c r="AU3188" s="52"/>
      <c r="AV3188" s="52"/>
      <c r="AW3188" s="52"/>
      <c r="AX3188" s="52"/>
      <c r="AY3188" s="96"/>
      <c r="AZ3188" s="52"/>
    </row>
    <row r="3189" spans="43:52">
      <c r="AQ3189" s="52"/>
      <c r="AR3189" s="52"/>
      <c r="AS3189" s="52"/>
      <c r="AT3189" s="52"/>
      <c r="AU3189" s="52"/>
      <c r="AV3189" s="52"/>
      <c r="AW3189" s="52"/>
      <c r="AX3189" s="52"/>
      <c r="AY3189" s="96"/>
      <c r="AZ3189" s="52"/>
    </row>
    <row r="3190" spans="43:52">
      <c r="AQ3190" s="52"/>
      <c r="AR3190" s="52"/>
      <c r="AS3190" s="52"/>
      <c r="AT3190" s="52"/>
      <c r="AU3190" s="52"/>
      <c r="AV3190" s="52"/>
      <c r="AW3190" s="52"/>
      <c r="AX3190" s="52"/>
      <c r="AY3190" s="96"/>
      <c r="AZ3190" s="52"/>
    </row>
    <row r="3191" spans="43:52">
      <c r="AQ3191" s="52"/>
      <c r="AR3191" s="52"/>
      <c r="AS3191" s="52"/>
      <c r="AT3191" s="52"/>
      <c r="AU3191" s="52"/>
      <c r="AV3191" s="52"/>
      <c r="AW3191" s="52"/>
      <c r="AX3191" s="52"/>
      <c r="AY3191" s="96"/>
      <c r="AZ3191" s="52"/>
    </row>
    <row r="3192" spans="43:52">
      <c r="AQ3192" s="52"/>
      <c r="AR3192" s="52"/>
      <c r="AS3192" s="52"/>
      <c r="AT3192" s="52"/>
      <c r="AU3192" s="52"/>
      <c r="AV3192" s="52"/>
      <c r="AW3192" s="52"/>
      <c r="AX3192" s="52"/>
      <c r="AY3192" s="96"/>
      <c r="AZ3192" s="52"/>
    </row>
    <row r="3193" spans="43:52">
      <c r="AQ3193" s="52"/>
      <c r="AR3193" s="52"/>
      <c r="AS3193" s="52"/>
      <c r="AT3193" s="52"/>
      <c r="AU3193" s="52"/>
      <c r="AV3193" s="52"/>
      <c r="AW3193" s="52"/>
      <c r="AX3193" s="52"/>
      <c r="AY3193" s="96"/>
      <c r="AZ3193" s="52"/>
    </row>
    <row r="3194" spans="43:52">
      <c r="AQ3194" s="52"/>
      <c r="AR3194" s="52"/>
      <c r="AS3194" s="52"/>
      <c r="AT3194" s="52"/>
      <c r="AU3194" s="52"/>
      <c r="AV3194" s="52"/>
      <c r="AW3194" s="52"/>
      <c r="AX3194" s="52"/>
      <c r="AY3194" s="96"/>
      <c r="AZ3194" s="52"/>
    </row>
    <row r="3195" spans="43:52">
      <c r="AQ3195" s="52"/>
      <c r="AR3195" s="52"/>
      <c r="AS3195" s="52"/>
      <c r="AT3195" s="52"/>
      <c r="AU3195" s="52"/>
      <c r="AV3195" s="52"/>
      <c r="AW3195" s="52"/>
      <c r="AX3195" s="52"/>
      <c r="AY3195" s="96"/>
      <c r="AZ3195" s="52"/>
    </row>
    <row r="3196" spans="43:52">
      <c r="AQ3196" s="52"/>
      <c r="AR3196" s="52"/>
      <c r="AS3196" s="52"/>
      <c r="AT3196" s="52"/>
      <c r="AU3196" s="52"/>
      <c r="AV3196" s="52"/>
      <c r="AW3196" s="52"/>
      <c r="AX3196" s="52"/>
      <c r="AY3196" s="96"/>
      <c r="AZ3196" s="52"/>
    </row>
    <row r="3197" spans="43:52">
      <c r="AQ3197" s="52"/>
      <c r="AR3197" s="52"/>
      <c r="AS3197" s="52"/>
      <c r="AT3197" s="52"/>
      <c r="AU3197" s="52"/>
      <c r="AV3197" s="52"/>
      <c r="AW3197" s="52"/>
      <c r="AX3197" s="52"/>
      <c r="AY3197" s="96"/>
      <c r="AZ3197" s="52"/>
    </row>
    <row r="3198" spans="43:52">
      <c r="AQ3198" s="52"/>
      <c r="AR3198" s="52"/>
      <c r="AS3198" s="52"/>
      <c r="AT3198" s="52"/>
      <c r="AU3198" s="52"/>
      <c r="AV3198" s="52"/>
      <c r="AW3198" s="52"/>
      <c r="AX3198" s="52"/>
      <c r="AY3198" s="96"/>
      <c r="AZ3198" s="52"/>
    </row>
    <row r="3199" spans="43:52">
      <c r="AQ3199" s="52"/>
      <c r="AR3199" s="52"/>
      <c r="AS3199" s="52"/>
      <c r="AT3199" s="52"/>
      <c r="AU3199" s="52"/>
      <c r="AV3199" s="52"/>
      <c r="AW3199" s="52"/>
      <c r="AX3199" s="52"/>
      <c r="AY3199" s="96"/>
      <c r="AZ3199" s="52"/>
    </row>
    <row r="3200" spans="43:52">
      <c r="AQ3200" s="52"/>
      <c r="AR3200" s="52"/>
      <c r="AS3200" s="52"/>
      <c r="AT3200" s="52"/>
      <c r="AU3200" s="52"/>
      <c r="AV3200" s="52"/>
      <c r="AW3200" s="52"/>
      <c r="AX3200" s="52"/>
      <c r="AY3200" s="96"/>
      <c r="AZ3200" s="52"/>
    </row>
    <row r="3201" spans="43:52">
      <c r="AQ3201" s="52"/>
      <c r="AR3201" s="52"/>
      <c r="AS3201" s="52"/>
      <c r="AT3201" s="52"/>
      <c r="AU3201" s="52"/>
      <c r="AV3201" s="52"/>
      <c r="AW3201" s="52"/>
      <c r="AX3201" s="52"/>
      <c r="AY3201" s="96"/>
      <c r="AZ3201" s="52"/>
    </row>
    <row r="3202" spans="43:52">
      <c r="AQ3202" s="52"/>
      <c r="AR3202" s="52"/>
      <c r="AS3202" s="52"/>
      <c r="AT3202" s="52"/>
      <c r="AU3202" s="52"/>
      <c r="AV3202" s="52"/>
      <c r="AW3202" s="52"/>
      <c r="AX3202" s="52"/>
      <c r="AY3202" s="96"/>
      <c r="AZ3202" s="52"/>
    </row>
    <row r="3203" spans="43:52">
      <c r="AQ3203" s="52"/>
      <c r="AR3203" s="52"/>
      <c r="AS3203" s="52"/>
      <c r="AT3203" s="52"/>
      <c r="AU3203" s="52"/>
      <c r="AV3203" s="52"/>
      <c r="AW3203" s="52"/>
      <c r="AX3203" s="52"/>
      <c r="AY3203" s="96"/>
      <c r="AZ3203" s="52"/>
    </row>
    <row r="3204" spans="43:52">
      <c r="AQ3204" s="52"/>
      <c r="AR3204" s="52"/>
      <c r="AS3204" s="52"/>
      <c r="AT3204" s="52"/>
      <c r="AU3204" s="52"/>
      <c r="AV3204" s="52"/>
      <c r="AW3204" s="52"/>
      <c r="AX3204" s="52"/>
      <c r="AY3204" s="96"/>
      <c r="AZ3204" s="52"/>
    </row>
    <row r="3205" spans="43:52">
      <c r="AQ3205" s="52"/>
      <c r="AR3205" s="52"/>
      <c r="AS3205" s="52"/>
      <c r="AT3205" s="52"/>
      <c r="AU3205" s="52"/>
      <c r="AV3205" s="52"/>
      <c r="AW3205" s="52"/>
      <c r="AX3205" s="52"/>
      <c r="AY3205" s="96"/>
      <c r="AZ3205" s="52"/>
    </row>
    <row r="3206" spans="43:52">
      <c r="AQ3206" s="52"/>
      <c r="AR3206" s="52"/>
      <c r="AS3206" s="52"/>
      <c r="AT3206" s="52"/>
      <c r="AU3206" s="52"/>
      <c r="AV3206" s="52"/>
      <c r="AW3206" s="52"/>
      <c r="AX3206" s="52"/>
      <c r="AY3206" s="96"/>
      <c r="AZ3206" s="52"/>
    </row>
    <row r="3207" spans="43:52">
      <c r="AQ3207" s="52"/>
      <c r="AR3207" s="52"/>
      <c r="AS3207" s="52"/>
      <c r="AT3207" s="52"/>
      <c r="AU3207" s="52"/>
      <c r="AV3207" s="52"/>
      <c r="AW3207" s="52"/>
      <c r="AX3207" s="52"/>
      <c r="AY3207" s="96"/>
      <c r="AZ3207" s="52"/>
    </row>
    <row r="3208" spans="43:52">
      <c r="AQ3208" s="52"/>
      <c r="AR3208" s="52"/>
      <c r="AS3208" s="52"/>
      <c r="AT3208" s="52"/>
      <c r="AU3208" s="52"/>
      <c r="AV3208" s="52"/>
      <c r="AW3208" s="52"/>
      <c r="AX3208" s="52"/>
      <c r="AY3208" s="96"/>
      <c r="AZ3208" s="52"/>
    </row>
    <row r="3209" spans="43:52">
      <c r="AQ3209" s="52"/>
      <c r="AR3209" s="52"/>
      <c r="AS3209" s="52"/>
      <c r="AT3209" s="52"/>
      <c r="AU3209" s="52"/>
      <c r="AV3209" s="52"/>
      <c r="AW3209" s="52"/>
      <c r="AX3209" s="52"/>
      <c r="AY3209" s="96"/>
      <c r="AZ3209" s="52"/>
    </row>
    <row r="3210" spans="43:52">
      <c r="AQ3210" s="52"/>
      <c r="AR3210" s="52"/>
      <c r="AS3210" s="52"/>
      <c r="AT3210" s="52"/>
      <c r="AU3210" s="52"/>
      <c r="AV3210" s="52"/>
      <c r="AW3210" s="52"/>
      <c r="AX3210" s="52"/>
      <c r="AY3210" s="96"/>
      <c r="AZ3210" s="52"/>
    </row>
    <row r="3211" spans="43:52">
      <c r="AQ3211" s="52"/>
      <c r="AR3211" s="52"/>
      <c r="AS3211" s="52"/>
      <c r="AT3211" s="52"/>
      <c r="AU3211" s="52"/>
      <c r="AV3211" s="52"/>
      <c r="AW3211" s="52"/>
      <c r="AX3211" s="52"/>
      <c r="AY3211" s="96"/>
      <c r="AZ3211" s="52"/>
    </row>
    <row r="3212" spans="43:52">
      <c r="AQ3212" s="52"/>
      <c r="AR3212" s="52"/>
      <c r="AS3212" s="52"/>
      <c r="AT3212" s="52"/>
      <c r="AU3212" s="52"/>
      <c r="AV3212" s="52"/>
      <c r="AW3212" s="52"/>
      <c r="AX3212" s="52"/>
      <c r="AY3212" s="96"/>
      <c r="AZ3212" s="52"/>
    </row>
    <row r="3213" spans="43:52">
      <c r="AQ3213" s="52"/>
      <c r="AR3213" s="52"/>
      <c r="AS3213" s="52"/>
      <c r="AT3213" s="52"/>
      <c r="AU3213" s="52"/>
      <c r="AV3213" s="52"/>
      <c r="AW3213" s="52"/>
      <c r="AX3213" s="52"/>
      <c r="AY3213" s="96"/>
      <c r="AZ3213" s="52"/>
    </row>
    <row r="3214" spans="43:52">
      <c r="AQ3214" s="52"/>
      <c r="AR3214" s="52"/>
      <c r="AS3214" s="52"/>
      <c r="AT3214" s="52"/>
      <c r="AU3214" s="52"/>
      <c r="AV3214" s="52"/>
      <c r="AW3214" s="52"/>
      <c r="AX3214" s="52"/>
      <c r="AY3214" s="96"/>
      <c r="AZ3214" s="52"/>
    </row>
    <row r="3215" spans="43:52">
      <c r="AQ3215" s="52"/>
      <c r="AR3215" s="52"/>
      <c r="AS3215" s="52"/>
      <c r="AT3215" s="52"/>
      <c r="AU3215" s="52"/>
      <c r="AV3215" s="52"/>
      <c r="AW3215" s="52"/>
      <c r="AX3215" s="52"/>
      <c r="AY3215" s="96"/>
      <c r="AZ3215" s="52"/>
    </row>
    <row r="3216" spans="43:52">
      <c r="AQ3216" s="52"/>
      <c r="AR3216" s="52"/>
      <c r="AS3216" s="52"/>
      <c r="AT3216" s="52"/>
      <c r="AU3216" s="52"/>
      <c r="AV3216" s="52"/>
      <c r="AW3216" s="52"/>
      <c r="AX3216" s="52"/>
      <c r="AY3216" s="96"/>
      <c r="AZ3216" s="52"/>
    </row>
    <row r="3217" spans="43:52">
      <c r="AQ3217" s="52"/>
      <c r="AR3217" s="52"/>
      <c r="AS3217" s="52"/>
      <c r="AT3217" s="52"/>
      <c r="AU3217" s="52"/>
      <c r="AV3217" s="52"/>
      <c r="AW3217" s="52"/>
      <c r="AX3217" s="52"/>
      <c r="AY3217" s="96"/>
      <c r="AZ3217" s="52"/>
    </row>
    <row r="3218" spans="43:52">
      <c r="AQ3218" s="52"/>
      <c r="AR3218" s="52"/>
      <c r="AS3218" s="52"/>
      <c r="AT3218" s="52"/>
      <c r="AU3218" s="52"/>
      <c r="AV3218" s="52"/>
      <c r="AW3218" s="52"/>
      <c r="AX3218" s="52"/>
      <c r="AY3218" s="96"/>
      <c r="AZ3218" s="52"/>
    </row>
    <row r="3219" spans="43:52">
      <c r="AQ3219" s="52"/>
      <c r="AR3219" s="52"/>
      <c r="AS3219" s="52"/>
      <c r="AT3219" s="52"/>
      <c r="AU3219" s="52"/>
      <c r="AV3219" s="52"/>
      <c r="AW3219" s="52"/>
      <c r="AX3219" s="52"/>
      <c r="AY3219" s="96"/>
      <c r="AZ3219" s="52"/>
    </row>
    <row r="3220" spans="43:52">
      <c r="AQ3220" s="52"/>
      <c r="AR3220" s="52"/>
      <c r="AS3220" s="52"/>
      <c r="AT3220" s="52"/>
      <c r="AU3220" s="52"/>
      <c r="AV3220" s="52"/>
      <c r="AW3220" s="52"/>
      <c r="AX3220" s="52"/>
      <c r="AY3220" s="96"/>
      <c r="AZ3220" s="52"/>
    </row>
    <row r="3221" spans="43:52">
      <c r="AQ3221" s="52"/>
      <c r="AR3221" s="52"/>
      <c r="AS3221" s="52"/>
      <c r="AT3221" s="52"/>
      <c r="AU3221" s="52"/>
      <c r="AV3221" s="52"/>
      <c r="AW3221" s="52"/>
      <c r="AX3221" s="52"/>
      <c r="AY3221" s="96"/>
      <c r="AZ3221" s="52"/>
    </row>
    <row r="3222" spans="43:52">
      <c r="AQ3222" s="52"/>
      <c r="AR3222" s="52"/>
      <c r="AS3222" s="52"/>
      <c r="AT3222" s="52"/>
      <c r="AU3222" s="52"/>
      <c r="AV3222" s="52"/>
      <c r="AW3222" s="52"/>
      <c r="AX3222" s="52"/>
      <c r="AY3222" s="96"/>
      <c r="AZ3222" s="52"/>
    </row>
    <row r="3223" spans="43:52">
      <c r="AQ3223" s="52"/>
      <c r="AR3223" s="52"/>
      <c r="AS3223" s="52"/>
      <c r="AT3223" s="52"/>
      <c r="AU3223" s="52"/>
      <c r="AV3223" s="52"/>
      <c r="AW3223" s="52"/>
      <c r="AX3223" s="52"/>
      <c r="AY3223" s="96"/>
      <c r="AZ3223" s="52"/>
    </row>
    <row r="3224" spans="43:52">
      <c r="AQ3224" s="52"/>
      <c r="AR3224" s="52"/>
      <c r="AS3224" s="52"/>
      <c r="AT3224" s="52"/>
      <c r="AU3224" s="52"/>
      <c r="AV3224" s="52"/>
      <c r="AW3224" s="52"/>
      <c r="AX3224" s="52"/>
      <c r="AY3224" s="96"/>
      <c r="AZ3224" s="52"/>
    </row>
    <row r="3225" spans="43:52">
      <c r="AQ3225" s="52"/>
      <c r="AR3225" s="52"/>
      <c r="AS3225" s="52"/>
      <c r="AT3225" s="52"/>
      <c r="AU3225" s="52"/>
      <c r="AV3225" s="52"/>
      <c r="AW3225" s="52"/>
      <c r="AX3225" s="52"/>
      <c r="AY3225" s="96"/>
      <c r="AZ3225" s="52"/>
    </row>
    <row r="3226" spans="43:52">
      <c r="AQ3226" s="52"/>
      <c r="AR3226" s="52"/>
      <c r="AS3226" s="52"/>
      <c r="AT3226" s="52"/>
      <c r="AU3226" s="52"/>
      <c r="AV3226" s="52"/>
      <c r="AW3226" s="52"/>
      <c r="AX3226" s="52"/>
      <c r="AY3226" s="96"/>
      <c r="AZ3226" s="52"/>
    </row>
    <row r="3227" spans="43:52">
      <c r="AQ3227" s="52"/>
      <c r="AR3227" s="52"/>
      <c r="AS3227" s="52"/>
      <c r="AT3227" s="52"/>
      <c r="AU3227" s="52"/>
      <c r="AV3227" s="52"/>
      <c r="AW3227" s="52"/>
      <c r="AX3227" s="52"/>
      <c r="AY3227" s="96"/>
      <c r="AZ3227" s="52"/>
    </row>
    <row r="3228" spans="43:52">
      <c r="AQ3228" s="52"/>
      <c r="AR3228" s="52"/>
      <c r="AS3228" s="52"/>
      <c r="AT3228" s="52"/>
      <c r="AU3228" s="52"/>
      <c r="AV3228" s="52"/>
      <c r="AW3228" s="52"/>
      <c r="AX3228" s="52"/>
      <c r="AY3228" s="96"/>
      <c r="AZ3228" s="52"/>
    </row>
    <row r="3229" spans="43:52">
      <c r="AQ3229" s="52"/>
      <c r="AR3229" s="52"/>
      <c r="AS3229" s="52"/>
      <c r="AT3229" s="52"/>
      <c r="AU3229" s="52"/>
      <c r="AV3229" s="52"/>
      <c r="AW3229" s="52"/>
      <c r="AX3229" s="52"/>
      <c r="AY3229" s="96"/>
      <c r="AZ3229" s="52"/>
    </row>
    <row r="3230" spans="43:52">
      <c r="AQ3230" s="52"/>
      <c r="AR3230" s="52"/>
      <c r="AS3230" s="52"/>
      <c r="AT3230" s="52"/>
      <c r="AU3230" s="52"/>
      <c r="AV3230" s="52"/>
      <c r="AW3230" s="52"/>
      <c r="AX3230" s="52"/>
      <c r="AY3230" s="96"/>
      <c r="AZ3230" s="52"/>
    </row>
    <row r="3231" spans="43:52">
      <c r="AQ3231" s="52"/>
      <c r="AR3231" s="52"/>
      <c r="AS3231" s="52"/>
      <c r="AT3231" s="52"/>
      <c r="AU3231" s="52"/>
      <c r="AV3231" s="52"/>
      <c r="AW3231" s="52"/>
      <c r="AX3231" s="52"/>
      <c r="AY3231" s="96"/>
      <c r="AZ3231" s="52"/>
    </row>
    <row r="3232" spans="43:52">
      <c r="AQ3232" s="52"/>
      <c r="AR3232" s="52"/>
      <c r="AS3232" s="52"/>
      <c r="AT3232" s="52"/>
      <c r="AU3232" s="52"/>
      <c r="AV3232" s="52"/>
      <c r="AW3232" s="52"/>
      <c r="AX3232" s="52"/>
      <c r="AY3232" s="96"/>
      <c r="AZ3232" s="52"/>
    </row>
    <row r="3233" spans="43:52">
      <c r="AQ3233" s="52"/>
      <c r="AR3233" s="52"/>
      <c r="AS3233" s="52"/>
      <c r="AT3233" s="52"/>
      <c r="AU3233" s="52"/>
      <c r="AV3233" s="52"/>
      <c r="AW3233" s="52"/>
      <c r="AX3233" s="52"/>
      <c r="AY3233" s="96"/>
      <c r="AZ3233" s="52"/>
    </row>
    <row r="3234" spans="43:52">
      <c r="AQ3234" s="52"/>
      <c r="AR3234" s="52"/>
      <c r="AS3234" s="52"/>
      <c r="AT3234" s="52"/>
      <c r="AU3234" s="52"/>
      <c r="AV3234" s="52"/>
      <c r="AW3234" s="52"/>
      <c r="AX3234" s="52"/>
      <c r="AY3234" s="96"/>
      <c r="AZ3234" s="52"/>
    </row>
    <row r="3235" spans="43:52">
      <c r="AQ3235" s="52"/>
      <c r="AR3235" s="52"/>
      <c r="AS3235" s="52"/>
      <c r="AT3235" s="52"/>
      <c r="AU3235" s="52"/>
      <c r="AV3235" s="52"/>
      <c r="AW3235" s="52"/>
      <c r="AX3235" s="52"/>
      <c r="AY3235" s="96"/>
      <c r="AZ3235" s="52"/>
    </row>
    <row r="3236" spans="43:52">
      <c r="AQ3236" s="52"/>
      <c r="AR3236" s="52"/>
      <c r="AS3236" s="52"/>
      <c r="AT3236" s="52"/>
      <c r="AU3236" s="52"/>
      <c r="AV3236" s="52"/>
      <c r="AW3236" s="52"/>
      <c r="AX3236" s="52"/>
      <c r="AY3236" s="96"/>
      <c r="AZ3236" s="52"/>
    </row>
    <row r="3237" spans="43:52">
      <c r="AQ3237" s="52"/>
      <c r="AR3237" s="52"/>
      <c r="AS3237" s="52"/>
      <c r="AT3237" s="52"/>
      <c r="AU3237" s="52"/>
      <c r="AV3237" s="52"/>
      <c r="AW3237" s="52"/>
      <c r="AX3237" s="52"/>
      <c r="AY3237" s="96"/>
      <c r="AZ3237" s="52"/>
    </row>
    <row r="3238" spans="43:52">
      <c r="AQ3238" s="52"/>
      <c r="AR3238" s="52"/>
      <c r="AS3238" s="52"/>
      <c r="AT3238" s="52"/>
      <c r="AU3238" s="52"/>
      <c r="AV3238" s="52"/>
      <c r="AW3238" s="52"/>
      <c r="AX3238" s="52"/>
      <c r="AY3238" s="96"/>
      <c r="AZ3238" s="52"/>
    </row>
    <row r="3239" spans="43:52">
      <c r="AQ3239" s="52"/>
      <c r="AR3239" s="52"/>
      <c r="AS3239" s="52"/>
      <c r="AT3239" s="52"/>
      <c r="AU3239" s="52"/>
      <c r="AV3239" s="52"/>
      <c r="AW3239" s="52"/>
      <c r="AX3239" s="52"/>
      <c r="AY3239" s="96"/>
      <c r="AZ3239" s="52"/>
    </row>
    <row r="3240" spans="43:52">
      <c r="AQ3240" s="52"/>
      <c r="AR3240" s="52"/>
      <c r="AS3240" s="52"/>
      <c r="AT3240" s="52"/>
      <c r="AU3240" s="52"/>
      <c r="AV3240" s="52"/>
      <c r="AW3240" s="52"/>
      <c r="AX3240" s="52"/>
      <c r="AY3240" s="96"/>
      <c r="AZ3240" s="52"/>
    </row>
    <row r="3241" spans="43:52">
      <c r="AQ3241" s="52"/>
      <c r="AR3241" s="52"/>
      <c r="AS3241" s="52"/>
      <c r="AT3241" s="52"/>
      <c r="AU3241" s="52"/>
      <c r="AV3241" s="52"/>
      <c r="AW3241" s="52"/>
      <c r="AX3241" s="52"/>
      <c r="AY3241" s="96"/>
      <c r="AZ3241" s="52"/>
    </row>
    <row r="3242" spans="43:52">
      <c r="AQ3242" s="52"/>
      <c r="AR3242" s="52"/>
      <c r="AS3242" s="52"/>
      <c r="AT3242" s="52"/>
      <c r="AU3242" s="52"/>
      <c r="AV3242" s="52"/>
      <c r="AW3242" s="52"/>
      <c r="AX3242" s="52"/>
      <c r="AY3242" s="96"/>
      <c r="AZ3242" s="52"/>
    </row>
    <row r="3243" spans="43:52">
      <c r="AQ3243" s="52"/>
      <c r="AR3243" s="52"/>
      <c r="AS3243" s="52"/>
      <c r="AT3243" s="52"/>
      <c r="AU3243" s="52"/>
      <c r="AV3243" s="52"/>
      <c r="AW3243" s="52"/>
      <c r="AX3243" s="52"/>
      <c r="AY3243" s="96"/>
      <c r="AZ3243" s="52"/>
    </row>
    <row r="3244" spans="43:52">
      <c r="AQ3244" s="52"/>
      <c r="AR3244" s="52"/>
      <c r="AS3244" s="52"/>
      <c r="AT3244" s="52"/>
      <c r="AU3244" s="52"/>
      <c r="AV3244" s="52"/>
      <c r="AW3244" s="52"/>
      <c r="AX3244" s="52"/>
      <c r="AY3244" s="96"/>
      <c r="AZ3244" s="52"/>
    </row>
    <row r="3245" spans="43:52">
      <c r="AQ3245" s="52"/>
      <c r="AR3245" s="52"/>
      <c r="AS3245" s="52"/>
      <c r="AT3245" s="52"/>
      <c r="AU3245" s="52"/>
      <c r="AV3245" s="52"/>
      <c r="AW3245" s="52"/>
      <c r="AX3245" s="52"/>
      <c r="AY3245" s="96"/>
      <c r="AZ3245" s="52"/>
    </row>
    <row r="3246" spans="43:52">
      <c r="AQ3246" s="52"/>
      <c r="AR3246" s="52"/>
      <c r="AS3246" s="52"/>
      <c r="AT3246" s="52"/>
      <c r="AU3246" s="52"/>
      <c r="AV3246" s="52"/>
      <c r="AW3246" s="52"/>
      <c r="AX3246" s="52"/>
      <c r="AY3246" s="96"/>
      <c r="AZ3246" s="52"/>
    </row>
    <row r="3247" spans="43:52">
      <c r="AQ3247" s="52"/>
      <c r="AR3247" s="52"/>
      <c r="AS3247" s="52"/>
      <c r="AT3247" s="52"/>
      <c r="AU3247" s="52"/>
      <c r="AV3247" s="52"/>
      <c r="AW3247" s="52"/>
      <c r="AX3247" s="52"/>
      <c r="AY3247" s="96"/>
      <c r="AZ3247" s="52"/>
    </row>
    <row r="3248" spans="43:52">
      <c r="AQ3248" s="52"/>
      <c r="AR3248" s="52"/>
      <c r="AS3248" s="52"/>
      <c r="AT3248" s="52"/>
      <c r="AU3248" s="52"/>
      <c r="AV3248" s="52"/>
      <c r="AW3248" s="52"/>
      <c r="AX3248" s="52"/>
      <c r="AY3248" s="96"/>
      <c r="AZ3248" s="52"/>
    </row>
    <row r="3249" spans="43:52">
      <c r="AQ3249" s="52"/>
      <c r="AR3249" s="52"/>
      <c r="AS3249" s="52"/>
      <c r="AT3249" s="52"/>
      <c r="AU3249" s="52"/>
      <c r="AV3249" s="52"/>
      <c r="AW3249" s="52"/>
      <c r="AX3249" s="52"/>
      <c r="AY3249" s="96"/>
      <c r="AZ3249" s="52"/>
    </row>
    <row r="3250" spans="43:52">
      <c r="AQ3250" s="52"/>
      <c r="AR3250" s="52"/>
      <c r="AS3250" s="52"/>
      <c r="AT3250" s="52"/>
      <c r="AU3250" s="52"/>
      <c r="AV3250" s="52"/>
      <c r="AW3250" s="52"/>
      <c r="AX3250" s="52"/>
      <c r="AY3250" s="96"/>
      <c r="AZ3250" s="52"/>
    </row>
    <row r="3251" spans="43:52">
      <c r="AQ3251" s="52"/>
      <c r="AR3251" s="52"/>
      <c r="AS3251" s="52"/>
      <c r="AT3251" s="52"/>
      <c r="AU3251" s="52"/>
      <c r="AV3251" s="52"/>
      <c r="AW3251" s="52"/>
      <c r="AX3251" s="52"/>
      <c r="AY3251" s="96"/>
      <c r="AZ3251" s="52"/>
    </row>
    <row r="3252" spans="43:52">
      <c r="AQ3252" s="52"/>
      <c r="AR3252" s="52"/>
      <c r="AS3252" s="52"/>
      <c r="AT3252" s="52"/>
      <c r="AU3252" s="52"/>
      <c r="AV3252" s="52"/>
      <c r="AW3252" s="52"/>
      <c r="AX3252" s="52"/>
      <c r="AY3252" s="96"/>
      <c r="AZ3252" s="52"/>
    </row>
    <row r="3253" spans="43:52">
      <c r="AQ3253" s="52"/>
      <c r="AR3253" s="52"/>
      <c r="AS3253" s="52"/>
      <c r="AT3253" s="52"/>
      <c r="AU3253" s="52"/>
      <c r="AV3253" s="52"/>
      <c r="AW3253" s="52"/>
      <c r="AX3253" s="52"/>
      <c r="AY3253" s="96"/>
      <c r="AZ3253" s="52"/>
    </row>
    <row r="3254" spans="43:52">
      <c r="AQ3254" s="52"/>
      <c r="AR3254" s="52"/>
      <c r="AS3254" s="52"/>
      <c r="AT3254" s="52"/>
      <c r="AU3254" s="52"/>
      <c r="AV3254" s="52"/>
      <c r="AW3254" s="52"/>
      <c r="AX3254" s="52"/>
      <c r="AY3254" s="96"/>
      <c r="AZ3254" s="52"/>
    </row>
    <row r="3255" spans="43:52">
      <c r="AQ3255" s="52"/>
      <c r="AR3255" s="52"/>
      <c r="AS3255" s="52"/>
      <c r="AT3255" s="52"/>
      <c r="AU3255" s="52"/>
      <c r="AV3255" s="52"/>
      <c r="AW3255" s="52"/>
      <c r="AX3255" s="52"/>
      <c r="AY3255" s="96"/>
      <c r="AZ3255" s="52"/>
    </row>
    <row r="3256" spans="43:52">
      <c r="AQ3256" s="52"/>
      <c r="AR3256" s="52"/>
      <c r="AS3256" s="52"/>
      <c r="AT3256" s="52"/>
      <c r="AU3256" s="52"/>
      <c r="AV3256" s="52"/>
      <c r="AW3256" s="52"/>
      <c r="AX3256" s="52"/>
      <c r="AY3256" s="96"/>
      <c r="AZ3256" s="52"/>
    </row>
    <row r="3257" spans="43:52">
      <c r="AQ3257" s="52"/>
      <c r="AR3257" s="52"/>
      <c r="AS3257" s="52"/>
      <c r="AT3257" s="52"/>
      <c r="AU3257" s="52"/>
      <c r="AV3257" s="52"/>
      <c r="AW3257" s="52"/>
      <c r="AX3257" s="52"/>
      <c r="AY3257" s="96"/>
      <c r="AZ3257" s="52"/>
    </row>
    <row r="3258" spans="43:52">
      <c r="AQ3258" s="52"/>
      <c r="AR3258" s="52"/>
      <c r="AS3258" s="52"/>
      <c r="AT3258" s="52"/>
      <c r="AU3258" s="52"/>
      <c r="AV3258" s="52"/>
      <c r="AW3258" s="52"/>
      <c r="AX3258" s="52"/>
      <c r="AY3258" s="96"/>
      <c r="AZ3258" s="52"/>
    </row>
    <row r="3259" spans="43:52">
      <c r="AQ3259" s="52"/>
      <c r="AR3259" s="52"/>
      <c r="AS3259" s="52"/>
      <c r="AT3259" s="52"/>
      <c r="AU3259" s="52"/>
      <c r="AV3259" s="52"/>
      <c r="AW3259" s="52"/>
      <c r="AX3259" s="52"/>
      <c r="AY3259" s="96"/>
      <c r="AZ3259" s="52"/>
    </row>
    <row r="3260" spans="43:52">
      <c r="AQ3260" s="52"/>
      <c r="AR3260" s="52"/>
      <c r="AS3260" s="52"/>
      <c r="AT3260" s="52"/>
      <c r="AU3260" s="52"/>
      <c r="AV3260" s="52"/>
      <c r="AW3260" s="52"/>
      <c r="AX3260" s="52"/>
      <c r="AY3260" s="96"/>
      <c r="AZ3260" s="52"/>
    </row>
    <row r="3261" spans="43:52">
      <c r="AQ3261" s="52"/>
      <c r="AR3261" s="52"/>
      <c r="AS3261" s="52"/>
      <c r="AT3261" s="52"/>
      <c r="AU3261" s="52"/>
      <c r="AV3261" s="52"/>
      <c r="AW3261" s="52"/>
      <c r="AX3261" s="52"/>
      <c r="AY3261" s="96"/>
      <c r="AZ3261" s="52"/>
    </row>
    <row r="3262" spans="43:52">
      <c r="AQ3262" s="52"/>
      <c r="AR3262" s="52"/>
      <c r="AS3262" s="52"/>
      <c r="AT3262" s="52"/>
      <c r="AU3262" s="52"/>
      <c r="AV3262" s="52"/>
      <c r="AW3262" s="52"/>
      <c r="AX3262" s="52"/>
      <c r="AY3262" s="96"/>
      <c r="AZ3262" s="52"/>
    </row>
    <row r="3263" spans="43:52">
      <c r="AQ3263" s="52"/>
      <c r="AR3263" s="52"/>
      <c r="AS3263" s="52"/>
      <c r="AT3263" s="52"/>
      <c r="AU3263" s="52"/>
      <c r="AV3263" s="52"/>
      <c r="AW3263" s="52"/>
      <c r="AX3263" s="52"/>
      <c r="AY3263" s="96"/>
      <c r="AZ3263" s="52"/>
    </row>
    <row r="3264" spans="43:52">
      <c r="AQ3264" s="52"/>
      <c r="AR3264" s="52"/>
      <c r="AS3264" s="52"/>
      <c r="AT3264" s="52"/>
      <c r="AU3264" s="52"/>
      <c r="AV3264" s="52"/>
      <c r="AW3264" s="52"/>
      <c r="AX3264" s="52"/>
      <c r="AY3264" s="96"/>
      <c r="AZ3264" s="52"/>
    </row>
    <row r="3265" spans="43:52">
      <c r="AQ3265" s="52"/>
      <c r="AR3265" s="52"/>
      <c r="AS3265" s="52"/>
      <c r="AT3265" s="52"/>
      <c r="AU3265" s="52"/>
      <c r="AV3265" s="52"/>
      <c r="AW3265" s="52"/>
      <c r="AX3265" s="52"/>
      <c r="AY3265" s="96"/>
      <c r="AZ3265" s="52"/>
    </row>
    <row r="3266" spans="43:52">
      <c r="AQ3266" s="52"/>
      <c r="AR3266" s="52"/>
      <c r="AS3266" s="52"/>
      <c r="AT3266" s="52"/>
      <c r="AU3266" s="52"/>
      <c r="AV3266" s="52"/>
      <c r="AW3266" s="52"/>
      <c r="AX3266" s="52"/>
      <c r="AY3266" s="96"/>
      <c r="AZ3266" s="52"/>
    </row>
    <row r="3267" spans="43:52">
      <c r="AQ3267" s="52"/>
      <c r="AR3267" s="52"/>
      <c r="AS3267" s="52"/>
      <c r="AT3267" s="52"/>
      <c r="AU3267" s="52"/>
      <c r="AV3267" s="52"/>
      <c r="AW3267" s="52"/>
      <c r="AX3267" s="52"/>
      <c r="AY3267" s="96"/>
      <c r="AZ3267" s="52"/>
    </row>
    <row r="3268" spans="43:52">
      <c r="AQ3268" s="52"/>
      <c r="AR3268" s="52"/>
      <c r="AS3268" s="52"/>
      <c r="AT3268" s="52"/>
      <c r="AU3268" s="52"/>
      <c r="AV3268" s="52"/>
      <c r="AW3268" s="52"/>
      <c r="AX3268" s="52"/>
      <c r="AY3268" s="96"/>
      <c r="AZ3268" s="52"/>
    </row>
    <row r="3269" spans="43:52">
      <c r="AQ3269" s="52"/>
      <c r="AR3269" s="52"/>
      <c r="AS3269" s="52"/>
      <c r="AT3269" s="52"/>
      <c r="AU3269" s="52"/>
      <c r="AV3269" s="52"/>
      <c r="AW3269" s="52"/>
      <c r="AX3269" s="52"/>
      <c r="AY3269" s="96"/>
      <c r="AZ3269" s="52"/>
    </row>
    <row r="3270" spans="43:52">
      <c r="AQ3270" s="52"/>
      <c r="AR3270" s="52"/>
      <c r="AS3270" s="52"/>
      <c r="AT3270" s="52"/>
      <c r="AU3270" s="52"/>
      <c r="AV3270" s="52"/>
      <c r="AW3270" s="52"/>
      <c r="AX3270" s="52"/>
      <c r="AY3270" s="96"/>
      <c r="AZ3270" s="52"/>
    </row>
    <row r="3271" spans="43:52">
      <c r="AQ3271" s="52"/>
      <c r="AR3271" s="52"/>
      <c r="AS3271" s="52"/>
      <c r="AT3271" s="52"/>
      <c r="AU3271" s="52"/>
      <c r="AV3271" s="52"/>
      <c r="AW3271" s="52"/>
      <c r="AX3271" s="52"/>
      <c r="AY3271" s="96"/>
      <c r="AZ3271" s="52"/>
    </row>
    <row r="3272" spans="43:52">
      <c r="AQ3272" s="52"/>
      <c r="AR3272" s="52"/>
      <c r="AS3272" s="52"/>
      <c r="AT3272" s="52"/>
      <c r="AU3272" s="52"/>
      <c r="AV3272" s="52"/>
      <c r="AW3272" s="52"/>
      <c r="AX3272" s="52"/>
      <c r="AY3272" s="96"/>
      <c r="AZ3272" s="52"/>
    </row>
    <row r="3273" spans="43:52">
      <c r="AQ3273" s="52"/>
      <c r="AR3273" s="52"/>
      <c r="AS3273" s="52"/>
      <c r="AT3273" s="52"/>
      <c r="AU3273" s="52"/>
      <c r="AV3273" s="52"/>
      <c r="AW3273" s="52"/>
      <c r="AX3273" s="52"/>
      <c r="AY3273" s="96"/>
      <c r="AZ3273" s="52"/>
    </row>
    <row r="3274" spans="43:52">
      <c r="AQ3274" s="52"/>
      <c r="AR3274" s="52"/>
      <c r="AS3274" s="52"/>
      <c r="AT3274" s="52"/>
      <c r="AU3274" s="52"/>
      <c r="AV3274" s="52"/>
      <c r="AW3274" s="52"/>
      <c r="AX3274" s="52"/>
      <c r="AY3274" s="96"/>
      <c r="AZ3274" s="52"/>
    </row>
    <row r="3275" spans="43:52">
      <c r="AQ3275" s="52"/>
      <c r="AR3275" s="52"/>
      <c r="AS3275" s="52"/>
      <c r="AT3275" s="52"/>
      <c r="AU3275" s="52"/>
      <c r="AV3275" s="52"/>
      <c r="AW3275" s="52"/>
      <c r="AX3275" s="52"/>
      <c r="AY3275" s="96"/>
      <c r="AZ3275" s="52"/>
    </row>
    <row r="3276" spans="43:52">
      <c r="AQ3276" s="52"/>
      <c r="AR3276" s="52"/>
      <c r="AS3276" s="52"/>
      <c r="AT3276" s="52"/>
      <c r="AU3276" s="52"/>
      <c r="AV3276" s="52"/>
      <c r="AW3276" s="52"/>
      <c r="AX3276" s="52"/>
      <c r="AY3276" s="96"/>
      <c r="AZ3276" s="52"/>
    </row>
    <row r="3277" spans="43:52">
      <c r="AQ3277" s="52"/>
      <c r="AR3277" s="52"/>
      <c r="AS3277" s="52"/>
      <c r="AT3277" s="52"/>
      <c r="AU3277" s="52"/>
      <c r="AV3277" s="52"/>
      <c r="AW3277" s="52"/>
      <c r="AX3277" s="52"/>
      <c r="AY3277" s="96"/>
      <c r="AZ3277" s="52"/>
    </row>
    <row r="3278" spans="43:52">
      <c r="AQ3278" s="52"/>
      <c r="AR3278" s="52"/>
      <c r="AS3278" s="52"/>
      <c r="AT3278" s="52"/>
      <c r="AU3278" s="52"/>
      <c r="AV3278" s="52"/>
      <c r="AW3278" s="52"/>
      <c r="AX3278" s="52"/>
      <c r="AY3278" s="96"/>
      <c r="AZ3278" s="52"/>
    </row>
    <row r="3279" spans="43:52">
      <c r="AQ3279" s="52"/>
      <c r="AR3279" s="52"/>
      <c r="AS3279" s="52"/>
      <c r="AT3279" s="52"/>
      <c r="AU3279" s="52"/>
      <c r="AV3279" s="52"/>
      <c r="AW3279" s="52"/>
      <c r="AX3279" s="52"/>
      <c r="AY3279" s="96"/>
      <c r="AZ3279" s="52"/>
    </row>
    <row r="3280" spans="43:52">
      <c r="AQ3280" s="52"/>
      <c r="AR3280" s="52"/>
      <c r="AS3280" s="52"/>
      <c r="AT3280" s="52"/>
      <c r="AU3280" s="52"/>
      <c r="AV3280" s="52"/>
      <c r="AW3280" s="52"/>
      <c r="AX3280" s="52"/>
      <c r="AY3280" s="96"/>
      <c r="AZ3280" s="52"/>
    </row>
    <row r="3281" spans="43:52">
      <c r="AQ3281" s="52"/>
      <c r="AR3281" s="52"/>
      <c r="AS3281" s="52"/>
      <c r="AT3281" s="52"/>
      <c r="AU3281" s="52"/>
      <c r="AV3281" s="52"/>
      <c r="AW3281" s="52"/>
      <c r="AX3281" s="52"/>
      <c r="AY3281" s="96"/>
      <c r="AZ3281" s="52"/>
    </row>
    <row r="3282" spans="43:52">
      <c r="AQ3282" s="52"/>
      <c r="AR3282" s="52"/>
      <c r="AS3282" s="52"/>
      <c r="AT3282" s="52"/>
      <c r="AU3282" s="52"/>
      <c r="AV3282" s="52"/>
      <c r="AW3282" s="52"/>
      <c r="AX3282" s="52"/>
      <c r="AY3282" s="96"/>
      <c r="AZ3282" s="52"/>
    </row>
    <row r="3283" spans="43:52">
      <c r="AQ3283" s="52"/>
      <c r="AR3283" s="52"/>
      <c r="AS3283" s="52"/>
      <c r="AT3283" s="52"/>
      <c r="AU3283" s="52"/>
      <c r="AV3283" s="52"/>
      <c r="AW3283" s="52"/>
      <c r="AX3283" s="52"/>
      <c r="AY3283" s="96"/>
      <c r="AZ3283" s="52"/>
    </row>
    <row r="3284" spans="43:52">
      <c r="AQ3284" s="52"/>
      <c r="AR3284" s="52"/>
      <c r="AS3284" s="52"/>
      <c r="AT3284" s="52"/>
      <c r="AU3284" s="52"/>
      <c r="AV3284" s="52"/>
      <c r="AW3284" s="52"/>
      <c r="AX3284" s="52"/>
      <c r="AY3284" s="96"/>
      <c r="AZ3284" s="52"/>
    </row>
    <row r="3285" spans="43:52">
      <c r="AQ3285" s="52"/>
      <c r="AR3285" s="52"/>
      <c r="AS3285" s="52"/>
      <c r="AT3285" s="52"/>
      <c r="AU3285" s="52"/>
      <c r="AV3285" s="52"/>
      <c r="AW3285" s="52"/>
      <c r="AX3285" s="52"/>
      <c r="AY3285" s="96"/>
      <c r="AZ3285" s="52"/>
    </row>
    <row r="3286" spans="43:52">
      <c r="AQ3286" s="52"/>
      <c r="AR3286" s="52"/>
      <c r="AS3286" s="52"/>
      <c r="AT3286" s="52"/>
      <c r="AU3286" s="52"/>
      <c r="AV3286" s="52"/>
      <c r="AW3286" s="52"/>
      <c r="AX3286" s="52"/>
      <c r="AY3286" s="96"/>
      <c r="AZ3286" s="52"/>
    </row>
    <row r="3287" spans="43:52">
      <c r="AQ3287" s="52"/>
      <c r="AR3287" s="52"/>
      <c r="AS3287" s="52"/>
      <c r="AT3287" s="52"/>
      <c r="AU3287" s="52"/>
      <c r="AV3287" s="52"/>
      <c r="AW3287" s="52"/>
      <c r="AX3287" s="52"/>
      <c r="AY3287" s="96"/>
      <c r="AZ3287" s="52"/>
    </row>
    <row r="3288" spans="43:52">
      <c r="AQ3288" s="52"/>
      <c r="AR3288" s="52"/>
      <c r="AS3288" s="52"/>
      <c r="AT3288" s="52"/>
      <c r="AU3288" s="52"/>
      <c r="AV3288" s="52"/>
      <c r="AW3288" s="52"/>
      <c r="AX3288" s="52"/>
      <c r="AY3288" s="96"/>
      <c r="AZ3288" s="52"/>
    </row>
    <row r="3289" spans="43:52">
      <c r="AQ3289" s="52"/>
      <c r="AR3289" s="52"/>
      <c r="AS3289" s="52"/>
      <c r="AT3289" s="52"/>
      <c r="AU3289" s="52"/>
      <c r="AV3289" s="52"/>
      <c r="AW3289" s="52"/>
      <c r="AX3289" s="52"/>
      <c r="AY3289" s="96"/>
      <c r="AZ3289" s="52"/>
    </row>
    <row r="3290" spans="43:52">
      <c r="AQ3290" s="52"/>
      <c r="AR3290" s="52"/>
      <c r="AS3290" s="52"/>
      <c r="AT3290" s="52"/>
      <c r="AU3290" s="52"/>
      <c r="AV3290" s="52"/>
      <c r="AW3290" s="52"/>
      <c r="AX3290" s="52"/>
      <c r="AY3290" s="96"/>
      <c r="AZ3290" s="52"/>
    </row>
    <row r="3291" spans="43:52">
      <c r="AQ3291" s="52"/>
      <c r="AR3291" s="52"/>
      <c r="AS3291" s="52"/>
      <c r="AT3291" s="52"/>
      <c r="AU3291" s="52"/>
      <c r="AV3291" s="52"/>
      <c r="AW3291" s="52"/>
      <c r="AX3291" s="52"/>
      <c r="AY3291" s="96"/>
      <c r="AZ3291" s="52"/>
    </row>
    <row r="3292" spans="43:52">
      <c r="AQ3292" s="52"/>
      <c r="AR3292" s="52"/>
      <c r="AS3292" s="52"/>
      <c r="AT3292" s="52"/>
      <c r="AU3292" s="52"/>
      <c r="AV3292" s="52"/>
      <c r="AW3292" s="52"/>
      <c r="AX3292" s="52"/>
      <c r="AY3292" s="96"/>
      <c r="AZ3292" s="52"/>
    </row>
    <row r="3293" spans="43:52">
      <c r="AQ3293" s="52"/>
      <c r="AR3293" s="52"/>
      <c r="AS3293" s="52"/>
      <c r="AT3293" s="52"/>
      <c r="AU3293" s="52"/>
      <c r="AV3293" s="52"/>
      <c r="AW3293" s="52"/>
      <c r="AX3293" s="52"/>
      <c r="AY3293" s="96"/>
      <c r="AZ3293" s="52"/>
    </row>
    <row r="3294" spans="43:52">
      <c r="AQ3294" s="52"/>
      <c r="AR3294" s="52"/>
      <c r="AS3294" s="52"/>
      <c r="AT3294" s="52"/>
      <c r="AU3294" s="52"/>
      <c r="AV3294" s="52"/>
      <c r="AW3294" s="52"/>
      <c r="AX3294" s="52"/>
      <c r="AY3294" s="96"/>
      <c r="AZ3294" s="52"/>
    </row>
    <row r="3295" spans="43:52">
      <c r="AQ3295" s="52"/>
      <c r="AR3295" s="52"/>
      <c r="AS3295" s="52"/>
      <c r="AT3295" s="52"/>
      <c r="AU3295" s="52"/>
      <c r="AV3295" s="52"/>
      <c r="AW3295" s="52"/>
      <c r="AX3295" s="52"/>
      <c r="AY3295" s="96"/>
      <c r="AZ3295" s="52"/>
    </row>
    <row r="3296" spans="43:52">
      <c r="AQ3296" s="52"/>
      <c r="AR3296" s="52"/>
      <c r="AS3296" s="52"/>
      <c r="AT3296" s="52"/>
      <c r="AU3296" s="52"/>
      <c r="AV3296" s="52"/>
      <c r="AW3296" s="52"/>
      <c r="AX3296" s="52"/>
      <c r="AY3296" s="96"/>
      <c r="AZ3296" s="52"/>
    </row>
    <row r="3297" spans="43:52">
      <c r="AQ3297" s="52"/>
      <c r="AR3297" s="52"/>
      <c r="AS3297" s="52"/>
      <c r="AT3297" s="52"/>
      <c r="AU3297" s="52"/>
      <c r="AV3297" s="52"/>
      <c r="AW3297" s="52"/>
      <c r="AX3297" s="52"/>
      <c r="AY3297" s="96"/>
      <c r="AZ3297" s="52"/>
    </row>
    <row r="3298" spans="43:52">
      <c r="AQ3298" s="52"/>
      <c r="AR3298" s="52"/>
      <c r="AS3298" s="52"/>
      <c r="AT3298" s="52"/>
      <c r="AU3298" s="52"/>
      <c r="AV3298" s="52"/>
      <c r="AW3298" s="52"/>
      <c r="AX3298" s="52"/>
      <c r="AY3298" s="96"/>
      <c r="AZ3298" s="52"/>
    </row>
    <row r="3299" spans="43:52">
      <c r="AQ3299" s="52"/>
      <c r="AR3299" s="52"/>
      <c r="AS3299" s="52"/>
      <c r="AT3299" s="52"/>
      <c r="AU3299" s="52"/>
      <c r="AV3299" s="52"/>
      <c r="AW3299" s="52"/>
      <c r="AX3299" s="52"/>
      <c r="AY3299" s="96"/>
      <c r="AZ3299" s="52"/>
    </row>
    <row r="3300" spans="43:52">
      <c r="AQ3300" s="52"/>
      <c r="AR3300" s="52"/>
      <c r="AS3300" s="52"/>
      <c r="AT3300" s="52"/>
      <c r="AU3300" s="52"/>
      <c r="AV3300" s="52"/>
      <c r="AW3300" s="52"/>
      <c r="AX3300" s="52"/>
      <c r="AY3300" s="96"/>
      <c r="AZ3300" s="52"/>
    </row>
    <row r="3301" spans="43:52">
      <c r="AQ3301" s="52"/>
      <c r="AR3301" s="52"/>
      <c r="AS3301" s="52"/>
      <c r="AT3301" s="52"/>
      <c r="AU3301" s="52"/>
      <c r="AV3301" s="52"/>
      <c r="AW3301" s="52"/>
      <c r="AX3301" s="52"/>
      <c r="AY3301" s="96"/>
      <c r="AZ3301" s="52"/>
    </row>
    <row r="3302" spans="43:52">
      <c r="AQ3302" s="52"/>
      <c r="AR3302" s="52"/>
      <c r="AS3302" s="52"/>
      <c r="AT3302" s="52"/>
      <c r="AU3302" s="52"/>
      <c r="AV3302" s="52"/>
      <c r="AW3302" s="52"/>
      <c r="AX3302" s="52"/>
      <c r="AY3302" s="96"/>
      <c r="AZ3302" s="52"/>
    </row>
    <row r="3303" spans="43:52">
      <c r="AQ3303" s="52"/>
      <c r="AR3303" s="52"/>
      <c r="AS3303" s="52"/>
      <c r="AT3303" s="52"/>
      <c r="AU3303" s="52"/>
      <c r="AV3303" s="52"/>
      <c r="AW3303" s="52"/>
      <c r="AX3303" s="52"/>
      <c r="AY3303" s="96"/>
      <c r="AZ3303" s="52"/>
    </row>
    <row r="3304" spans="43:52">
      <c r="AQ3304" s="52"/>
      <c r="AR3304" s="52"/>
      <c r="AS3304" s="52"/>
      <c r="AT3304" s="52"/>
      <c r="AU3304" s="52"/>
      <c r="AV3304" s="52"/>
      <c r="AW3304" s="52"/>
      <c r="AX3304" s="52"/>
      <c r="AY3304" s="96"/>
      <c r="AZ3304" s="52"/>
    </row>
    <row r="3305" spans="43:52">
      <c r="AQ3305" s="52"/>
      <c r="AR3305" s="52"/>
      <c r="AS3305" s="52"/>
      <c r="AT3305" s="52"/>
      <c r="AU3305" s="52"/>
      <c r="AV3305" s="52"/>
      <c r="AW3305" s="52"/>
      <c r="AX3305" s="52"/>
      <c r="AY3305" s="96"/>
      <c r="AZ3305" s="52"/>
    </row>
    <row r="3306" spans="43:52">
      <c r="AQ3306" s="52"/>
      <c r="AR3306" s="52"/>
      <c r="AS3306" s="52"/>
      <c r="AT3306" s="52"/>
      <c r="AU3306" s="52"/>
      <c r="AV3306" s="52"/>
      <c r="AW3306" s="52"/>
      <c r="AX3306" s="52"/>
      <c r="AY3306" s="96"/>
      <c r="AZ3306" s="52"/>
    </row>
    <row r="3307" spans="43:52">
      <c r="AQ3307" s="52"/>
      <c r="AR3307" s="52"/>
      <c r="AS3307" s="52"/>
      <c r="AT3307" s="52"/>
      <c r="AU3307" s="52"/>
      <c r="AV3307" s="52"/>
      <c r="AW3307" s="52"/>
      <c r="AX3307" s="52"/>
      <c r="AY3307" s="96"/>
      <c r="AZ3307" s="52"/>
    </row>
    <row r="3308" spans="43:52">
      <c r="AQ3308" s="52"/>
      <c r="AR3308" s="52"/>
      <c r="AS3308" s="52"/>
      <c r="AT3308" s="52"/>
      <c r="AU3308" s="52"/>
      <c r="AV3308" s="52"/>
      <c r="AW3308" s="52"/>
      <c r="AX3308" s="52"/>
      <c r="AY3308" s="96"/>
      <c r="AZ3308" s="52"/>
    </row>
    <row r="3309" spans="43:52">
      <c r="AQ3309" s="52"/>
      <c r="AR3309" s="52"/>
      <c r="AS3309" s="52"/>
      <c r="AT3309" s="52"/>
      <c r="AU3309" s="52"/>
      <c r="AV3309" s="52"/>
      <c r="AW3309" s="52"/>
      <c r="AX3309" s="52"/>
      <c r="AY3309" s="96"/>
      <c r="AZ3309" s="52"/>
    </row>
    <row r="3310" spans="43:52">
      <c r="AQ3310" s="52"/>
      <c r="AR3310" s="52"/>
      <c r="AS3310" s="52"/>
      <c r="AT3310" s="52"/>
      <c r="AU3310" s="52"/>
      <c r="AV3310" s="52"/>
      <c r="AW3310" s="52"/>
      <c r="AX3310" s="52"/>
      <c r="AY3310" s="96"/>
      <c r="AZ3310" s="52"/>
    </row>
    <row r="3311" spans="43:52">
      <c r="AQ3311" s="52"/>
      <c r="AR3311" s="52"/>
      <c r="AS3311" s="52"/>
      <c r="AT3311" s="52"/>
      <c r="AU3311" s="52"/>
      <c r="AV3311" s="52"/>
      <c r="AW3311" s="52"/>
      <c r="AX3311" s="52"/>
      <c r="AY3311" s="96"/>
      <c r="AZ3311" s="52"/>
    </row>
    <row r="3312" spans="43:52">
      <c r="AQ3312" s="52"/>
      <c r="AR3312" s="52"/>
      <c r="AS3312" s="52"/>
      <c r="AT3312" s="52"/>
      <c r="AU3312" s="52"/>
      <c r="AV3312" s="52"/>
      <c r="AW3312" s="52"/>
      <c r="AX3312" s="52"/>
      <c r="AY3312" s="96"/>
      <c r="AZ3312" s="52"/>
    </row>
    <row r="3313" spans="43:52">
      <c r="AQ3313" s="52"/>
      <c r="AR3313" s="52"/>
      <c r="AS3313" s="52"/>
      <c r="AT3313" s="52"/>
      <c r="AU3313" s="52"/>
      <c r="AV3313" s="52"/>
      <c r="AW3313" s="52"/>
      <c r="AX3313" s="52"/>
      <c r="AY3313" s="96"/>
      <c r="AZ3313" s="52"/>
    </row>
    <row r="3314" spans="43:52">
      <c r="AQ3314" s="52"/>
      <c r="AR3314" s="52"/>
      <c r="AS3314" s="52"/>
      <c r="AT3314" s="52"/>
      <c r="AU3314" s="52"/>
      <c r="AV3314" s="52"/>
      <c r="AW3314" s="52"/>
      <c r="AX3314" s="52"/>
      <c r="AY3314" s="96"/>
      <c r="AZ3314" s="52"/>
    </row>
    <row r="3315" spans="43:52">
      <c r="AQ3315" s="52"/>
      <c r="AR3315" s="52"/>
      <c r="AS3315" s="52"/>
      <c r="AT3315" s="52"/>
      <c r="AU3315" s="52"/>
      <c r="AV3315" s="52"/>
      <c r="AW3315" s="52"/>
      <c r="AX3315" s="52"/>
      <c r="AY3315" s="96"/>
      <c r="AZ3315" s="52"/>
    </row>
    <row r="3316" spans="43:52">
      <c r="AQ3316" s="52"/>
      <c r="AR3316" s="52"/>
      <c r="AS3316" s="52"/>
      <c r="AT3316" s="52"/>
      <c r="AU3316" s="52"/>
      <c r="AV3316" s="52"/>
      <c r="AW3316" s="52"/>
      <c r="AX3316" s="52"/>
      <c r="AY3316" s="96"/>
      <c r="AZ3316" s="52"/>
    </row>
    <row r="3317" spans="43:52">
      <c r="AQ3317" s="52"/>
      <c r="AR3317" s="52"/>
      <c r="AS3317" s="52"/>
      <c r="AT3317" s="52"/>
      <c r="AU3317" s="52"/>
      <c r="AV3317" s="52"/>
      <c r="AW3317" s="52"/>
      <c r="AX3317" s="52"/>
      <c r="AY3317" s="96"/>
      <c r="AZ3317" s="52"/>
    </row>
    <row r="3318" spans="43:52">
      <c r="AQ3318" s="52"/>
      <c r="AR3318" s="52"/>
      <c r="AS3318" s="52"/>
      <c r="AT3318" s="52"/>
      <c r="AU3318" s="52"/>
      <c r="AV3318" s="52"/>
      <c r="AW3318" s="52"/>
      <c r="AX3318" s="52"/>
      <c r="AY3318" s="96"/>
      <c r="AZ3318" s="52"/>
    </row>
    <row r="3319" spans="43:52">
      <c r="AQ3319" s="52"/>
      <c r="AR3319" s="52"/>
      <c r="AS3319" s="52"/>
      <c r="AT3319" s="52"/>
      <c r="AU3319" s="52"/>
      <c r="AV3319" s="52"/>
      <c r="AW3319" s="52"/>
      <c r="AX3319" s="52"/>
      <c r="AY3319" s="96"/>
      <c r="AZ3319" s="52"/>
    </row>
    <row r="3320" spans="43:52">
      <c r="AQ3320" s="52"/>
      <c r="AR3320" s="52"/>
      <c r="AS3320" s="52"/>
      <c r="AT3320" s="52"/>
      <c r="AU3320" s="52"/>
      <c r="AV3320" s="52"/>
      <c r="AW3320" s="52"/>
      <c r="AX3320" s="52"/>
      <c r="AY3320" s="96"/>
      <c r="AZ3320" s="52"/>
    </row>
    <row r="3321" spans="43:52">
      <c r="AQ3321" s="52"/>
      <c r="AR3321" s="52"/>
      <c r="AS3321" s="52"/>
      <c r="AT3321" s="52"/>
      <c r="AU3321" s="52"/>
      <c r="AV3321" s="52"/>
      <c r="AW3321" s="52"/>
      <c r="AX3321" s="52"/>
      <c r="AY3321" s="96"/>
      <c r="AZ3321" s="52"/>
    </row>
    <row r="3322" spans="43:52">
      <c r="AQ3322" s="52"/>
      <c r="AR3322" s="52"/>
      <c r="AS3322" s="52"/>
      <c r="AT3322" s="52"/>
      <c r="AU3322" s="52"/>
      <c r="AV3322" s="52"/>
      <c r="AW3322" s="52"/>
      <c r="AX3322" s="52"/>
      <c r="AY3322" s="96"/>
      <c r="AZ3322" s="52"/>
    </row>
    <row r="3323" spans="43:52">
      <c r="AQ3323" s="52"/>
      <c r="AR3323" s="52"/>
      <c r="AS3323" s="52"/>
      <c r="AT3323" s="52"/>
      <c r="AU3323" s="52"/>
      <c r="AV3323" s="52"/>
      <c r="AW3323" s="52"/>
      <c r="AX3323" s="52"/>
      <c r="AY3323" s="96"/>
      <c r="AZ3323" s="52"/>
    </row>
    <row r="3324" spans="43:52">
      <c r="AQ3324" s="52"/>
      <c r="AR3324" s="52"/>
      <c r="AS3324" s="52"/>
      <c r="AT3324" s="52"/>
      <c r="AU3324" s="52"/>
      <c r="AV3324" s="52"/>
      <c r="AW3324" s="52"/>
      <c r="AX3324" s="52"/>
      <c r="AY3324" s="96"/>
      <c r="AZ3324" s="52"/>
    </row>
    <row r="3325" spans="43:52">
      <c r="AQ3325" s="52"/>
      <c r="AR3325" s="52"/>
      <c r="AS3325" s="52"/>
      <c r="AT3325" s="52"/>
      <c r="AU3325" s="52"/>
      <c r="AV3325" s="52"/>
      <c r="AW3325" s="52"/>
      <c r="AX3325" s="52"/>
      <c r="AY3325" s="96"/>
      <c r="AZ3325" s="52"/>
    </row>
    <row r="3326" spans="43:52">
      <c r="AQ3326" s="52"/>
      <c r="AR3326" s="52"/>
      <c r="AS3326" s="52"/>
      <c r="AT3326" s="52"/>
      <c r="AU3326" s="52"/>
      <c r="AV3326" s="52"/>
      <c r="AW3326" s="52"/>
      <c r="AX3326" s="52"/>
      <c r="AY3326" s="96"/>
      <c r="AZ3326" s="52"/>
    </row>
    <row r="3327" spans="43:52">
      <c r="AQ3327" s="52"/>
      <c r="AR3327" s="52"/>
      <c r="AS3327" s="52"/>
      <c r="AT3327" s="52"/>
      <c r="AU3327" s="52"/>
      <c r="AV3327" s="52"/>
      <c r="AW3327" s="52"/>
      <c r="AX3327" s="52"/>
      <c r="AY3327" s="96"/>
      <c r="AZ3327" s="52"/>
    </row>
    <row r="3328" spans="43:52">
      <c r="AQ3328" s="52"/>
      <c r="AR3328" s="52"/>
      <c r="AS3328" s="52"/>
      <c r="AT3328" s="52"/>
      <c r="AU3328" s="52"/>
      <c r="AV3328" s="52"/>
      <c r="AW3328" s="52"/>
      <c r="AX3328" s="52"/>
      <c r="AY3328" s="96"/>
      <c r="AZ3328" s="52"/>
    </row>
    <row r="3329" spans="43:52">
      <c r="AQ3329" s="52"/>
      <c r="AR3329" s="52"/>
      <c r="AS3329" s="52"/>
      <c r="AT3329" s="52"/>
      <c r="AU3329" s="52"/>
      <c r="AV3329" s="52"/>
      <c r="AW3329" s="52"/>
      <c r="AX3329" s="52"/>
      <c r="AY3329" s="96"/>
      <c r="AZ3329" s="52"/>
    </row>
    <row r="3330" spans="43:52">
      <c r="AQ3330" s="52"/>
      <c r="AR3330" s="52"/>
      <c r="AS3330" s="52"/>
      <c r="AT3330" s="52"/>
      <c r="AU3330" s="52"/>
      <c r="AV3330" s="52"/>
      <c r="AW3330" s="52"/>
      <c r="AX3330" s="52"/>
      <c r="AY3330" s="96"/>
      <c r="AZ3330" s="52"/>
    </row>
    <row r="3331" spans="43:52">
      <c r="AQ3331" s="52"/>
      <c r="AR3331" s="52"/>
      <c r="AS3331" s="52"/>
      <c r="AT3331" s="52"/>
      <c r="AU3331" s="52"/>
      <c r="AV3331" s="52"/>
      <c r="AW3331" s="52"/>
      <c r="AX3331" s="52"/>
      <c r="AY3331" s="96"/>
      <c r="AZ3331" s="52"/>
    </row>
    <row r="3332" spans="43:52">
      <c r="AQ3332" s="52"/>
      <c r="AR3332" s="52"/>
      <c r="AS3332" s="52"/>
      <c r="AT3332" s="52"/>
      <c r="AU3332" s="52"/>
      <c r="AV3332" s="52"/>
      <c r="AW3332" s="52"/>
      <c r="AX3332" s="52"/>
      <c r="AY3332" s="96"/>
      <c r="AZ3332" s="52"/>
    </row>
    <row r="3333" spans="43:52">
      <c r="AQ3333" s="52"/>
      <c r="AR3333" s="52"/>
      <c r="AS3333" s="52"/>
      <c r="AT3333" s="52"/>
      <c r="AU3333" s="52"/>
      <c r="AV3333" s="52"/>
      <c r="AW3333" s="52"/>
      <c r="AX3333" s="52"/>
      <c r="AY3333" s="96"/>
      <c r="AZ3333" s="52"/>
    </row>
    <row r="3334" spans="43:52">
      <c r="AQ3334" s="52"/>
      <c r="AR3334" s="52"/>
      <c r="AS3334" s="52"/>
      <c r="AT3334" s="52"/>
      <c r="AU3334" s="52"/>
      <c r="AV3334" s="52"/>
      <c r="AW3334" s="52"/>
      <c r="AX3334" s="52"/>
      <c r="AY3334" s="96"/>
      <c r="AZ3334" s="52"/>
    </row>
    <row r="3335" spans="43:52">
      <c r="AQ3335" s="52"/>
      <c r="AR3335" s="52"/>
      <c r="AS3335" s="52"/>
      <c r="AT3335" s="52"/>
      <c r="AU3335" s="52"/>
      <c r="AV3335" s="52"/>
      <c r="AW3335" s="52"/>
      <c r="AX3335" s="52"/>
      <c r="AY3335" s="96"/>
      <c r="AZ3335" s="52"/>
    </row>
    <row r="3336" spans="43:52">
      <c r="AQ3336" s="52"/>
      <c r="AR3336" s="52"/>
      <c r="AS3336" s="52"/>
      <c r="AT3336" s="52"/>
      <c r="AU3336" s="52"/>
      <c r="AV3336" s="52"/>
      <c r="AW3336" s="52"/>
      <c r="AX3336" s="52"/>
      <c r="AY3336" s="96"/>
      <c r="AZ3336" s="52"/>
    </row>
    <row r="3337" spans="43:52">
      <c r="AQ3337" s="52"/>
      <c r="AR3337" s="52"/>
      <c r="AS3337" s="52"/>
      <c r="AT3337" s="52"/>
      <c r="AU3337" s="52"/>
      <c r="AV3337" s="52"/>
      <c r="AW3337" s="52"/>
      <c r="AX3337" s="52"/>
      <c r="AY3337" s="96"/>
      <c r="AZ3337" s="52"/>
    </row>
    <row r="3338" spans="43:52">
      <c r="AQ3338" s="52"/>
      <c r="AR3338" s="52"/>
      <c r="AS3338" s="52"/>
      <c r="AT3338" s="52"/>
      <c r="AU3338" s="52"/>
      <c r="AV3338" s="52"/>
      <c r="AW3338" s="52"/>
      <c r="AX3338" s="52"/>
      <c r="AY3338" s="96"/>
      <c r="AZ3338" s="52"/>
    </row>
    <row r="3339" spans="43:52">
      <c r="AQ3339" s="52"/>
      <c r="AR3339" s="52"/>
      <c r="AS3339" s="52"/>
      <c r="AT3339" s="52"/>
      <c r="AU3339" s="52"/>
      <c r="AV3339" s="52"/>
      <c r="AW3339" s="52"/>
      <c r="AX3339" s="52"/>
      <c r="AY3339" s="96"/>
      <c r="AZ3339" s="52"/>
    </row>
    <row r="3340" spans="43:52">
      <c r="AQ3340" s="52"/>
      <c r="AR3340" s="52"/>
      <c r="AS3340" s="52"/>
      <c r="AT3340" s="52"/>
      <c r="AU3340" s="52"/>
      <c r="AV3340" s="52"/>
      <c r="AW3340" s="52"/>
      <c r="AX3340" s="52"/>
      <c r="AY3340" s="96"/>
      <c r="AZ3340" s="52"/>
    </row>
    <row r="3341" spans="43:52">
      <c r="AQ3341" s="52"/>
      <c r="AR3341" s="52"/>
      <c r="AS3341" s="52"/>
      <c r="AT3341" s="52"/>
      <c r="AU3341" s="52"/>
      <c r="AV3341" s="52"/>
      <c r="AW3341" s="52"/>
      <c r="AX3341" s="52"/>
      <c r="AY3341" s="96"/>
      <c r="AZ3341" s="52"/>
    </row>
    <row r="3342" spans="43:52">
      <c r="AQ3342" s="52"/>
      <c r="AR3342" s="52"/>
      <c r="AS3342" s="52"/>
      <c r="AT3342" s="52"/>
      <c r="AU3342" s="52"/>
      <c r="AV3342" s="52"/>
      <c r="AW3342" s="52"/>
      <c r="AX3342" s="52"/>
      <c r="AY3342" s="96"/>
      <c r="AZ3342" s="52"/>
    </row>
    <row r="3343" spans="43:52">
      <c r="AQ3343" s="52"/>
      <c r="AR3343" s="52"/>
      <c r="AS3343" s="52"/>
      <c r="AT3343" s="52"/>
      <c r="AU3343" s="52"/>
      <c r="AV3343" s="52"/>
      <c r="AW3343" s="52"/>
      <c r="AX3343" s="52"/>
      <c r="AY3343" s="96"/>
      <c r="AZ3343" s="52"/>
    </row>
    <row r="3344" spans="43:52">
      <c r="AQ3344" s="52"/>
      <c r="AR3344" s="52"/>
      <c r="AS3344" s="52"/>
      <c r="AT3344" s="52"/>
      <c r="AU3344" s="52"/>
      <c r="AV3344" s="52"/>
      <c r="AW3344" s="52"/>
      <c r="AX3344" s="52"/>
      <c r="AY3344" s="96"/>
      <c r="AZ3344" s="52"/>
    </row>
    <row r="3345" spans="43:52">
      <c r="AQ3345" s="52"/>
      <c r="AR3345" s="52"/>
      <c r="AS3345" s="52"/>
      <c r="AT3345" s="52"/>
      <c r="AU3345" s="52"/>
      <c r="AV3345" s="52"/>
      <c r="AW3345" s="52"/>
      <c r="AX3345" s="52"/>
      <c r="AY3345" s="96"/>
      <c r="AZ3345" s="52"/>
    </row>
    <row r="3346" spans="43:52">
      <c r="AQ3346" s="52"/>
      <c r="AR3346" s="52"/>
      <c r="AS3346" s="52"/>
      <c r="AT3346" s="52"/>
      <c r="AU3346" s="52"/>
      <c r="AV3346" s="52"/>
      <c r="AW3346" s="52"/>
      <c r="AX3346" s="52"/>
      <c r="AY3346" s="96"/>
      <c r="AZ3346" s="52"/>
    </row>
    <row r="3347" spans="43:52">
      <c r="AQ3347" s="52"/>
      <c r="AR3347" s="52"/>
      <c r="AS3347" s="52"/>
      <c r="AT3347" s="52"/>
      <c r="AU3347" s="52"/>
      <c r="AV3347" s="52"/>
      <c r="AW3347" s="52"/>
      <c r="AX3347" s="52"/>
      <c r="AY3347" s="96"/>
      <c r="AZ3347" s="52"/>
    </row>
    <row r="3348" spans="43:52">
      <c r="AQ3348" s="52"/>
      <c r="AR3348" s="52"/>
      <c r="AS3348" s="52"/>
      <c r="AT3348" s="52"/>
      <c r="AU3348" s="52"/>
      <c r="AV3348" s="52"/>
      <c r="AW3348" s="52"/>
      <c r="AX3348" s="52"/>
      <c r="AY3348" s="96"/>
      <c r="AZ3348" s="52"/>
    </row>
    <row r="3349" spans="43:52">
      <c r="AQ3349" s="52"/>
      <c r="AR3349" s="52"/>
      <c r="AS3349" s="52"/>
      <c r="AT3349" s="52"/>
      <c r="AU3349" s="52"/>
      <c r="AV3349" s="52"/>
      <c r="AW3349" s="52"/>
      <c r="AX3349" s="52"/>
      <c r="AY3349" s="96"/>
      <c r="AZ3349" s="52"/>
    </row>
    <row r="3350" spans="43:52">
      <c r="AQ3350" s="52"/>
      <c r="AR3350" s="52"/>
      <c r="AS3350" s="52"/>
      <c r="AT3350" s="52"/>
      <c r="AU3350" s="52"/>
      <c r="AV3350" s="52"/>
      <c r="AW3350" s="52"/>
      <c r="AX3350" s="52"/>
      <c r="AY3350" s="96"/>
      <c r="AZ3350" s="52"/>
    </row>
    <row r="3351" spans="43:52">
      <c r="AQ3351" s="52"/>
      <c r="AR3351" s="52"/>
      <c r="AS3351" s="52"/>
      <c r="AT3351" s="52"/>
      <c r="AU3351" s="52"/>
      <c r="AV3351" s="52"/>
      <c r="AW3351" s="52"/>
      <c r="AX3351" s="52"/>
      <c r="AY3351" s="96"/>
      <c r="AZ3351" s="52"/>
    </row>
    <row r="3352" spans="43:52">
      <c r="AQ3352" s="52"/>
      <c r="AR3352" s="52"/>
      <c r="AS3352" s="52"/>
      <c r="AT3352" s="52"/>
      <c r="AU3352" s="52"/>
      <c r="AV3352" s="52"/>
      <c r="AW3352" s="52"/>
      <c r="AX3352" s="52"/>
      <c r="AY3352" s="96"/>
      <c r="AZ3352" s="52"/>
    </row>
    <row r="3353" spans="43:52">
      <c r="AQ3353" s="52"/>
      <c r="AR3353" s="52"/>
      <c r="AS3353" s="52"/>
      <c r="AT3353" s="52"/>
      <c r="AU3353" s="52"/>
      <c r="AV3353" s="52"/>
      <c r="AW3353" s="52"/>
      <c r="AX3353" s="52"/>
      <c r="AY3353" s="96"/>
      <c r="AZ3353" s="52"/>
    </row>
    <row r="3354" spans="43:52">
      <c r="AQ3354" s="52"/>
      <c r="AR3354" s="52"/>
      <c r="AS3354" s="52"/>
      <c r="AT3354" s="52"/>
      <c r="AU3354" s="52"/>
      <c r="AV3354" s="52"/>
      <c r="AW3354" s="52"/>
      <c r="AX3354" s="52"/>
      <c r="AY3354" s="96"/>
      <c r="AZ3354" s="52"/>
    </row>
    <row r="3355" spans="43:52">
      <c r="AQ3355" s="52"/>
      <c r="AR3355" s="52"/>
      <c r="AS3355" s="52"/>
      <c r="AT3355" s="52"/>
      <c r="AU3355" s="52"/>
      <c r="AV3355" s="52"/>
      <c r="AW3355" s="52"/>
      <c r="AX3355" s="52"/>
      <c r="AY3355" s="96"/>
      <c r="AZ3355" s="52"/>
    </row>
    <row r="3356" spans="43:52">
      <c r="AQ3356" s="52"/>
      <c r="AR3356" s="52"/>
      <c r="AS3356" s="52"/>
      <c r="AT3356" s="52"/>
      <c r="AU3356" s="52"/>
      <c r="AV3356" s="52"/>
      <c r="AW3356" s="52"/>
      <c r="AX3356" s="52"/>
      <c r="AY3356" s="96"/>
      <c r="AZ3356" s="52"/>
    </row>
    <row r="3357" spans="43:52">
      <c r="AQ3357" s="52"/>
      <c r="AR3357" s="52"/>
      <c r="AS3357" s="52"/>
      <c r="AT3357" s="52"/>
      <c r="AU3357" s="52"/>
      <c r="AV3357" s="52"/>
      <c r="AW3357" s="52"/>
      <c r="AX3357" s="52"/>
      <c r="AY3357" s="96"/>
      <c r="AZ3357" s="52"/>
    </row>
    <row r="3358" spans="43:52">
      <c r="AQ3358" s="52"/>
      <c r="AR3358" s="52"/>
      <c r="AS3358" s="52"/>
      <c r="AT3358" s="52"/>
      <c r="AU3358" s="52"/>
      <c r="AV3358" s="52"/>
      <c r="AW3358" s="52"/>
      <c r="AX3358" s="52"/>
      <c r="AY3358" s="96"/>
      <c r="AZ3358" s="52"/>
    </row>
    <row r="3359" spans="43:52">
      <c r="AQ3359" s="52"/>
      <c r="AR3359" s="52"/>
      <c r="AS3359" s="52"/>
      <c r="AT3359" s="52"/>
      <c r="AU3359" s="52"/>
      <c r="AV3359" s="52"/>
      <c r="AW3359" s="52"/>
      <c r="AX3359" s="52"/>
      <c r="AY3359" s="96"/>
      <c r="AZ3359" s="52"/>
    </row>
    <row r="3360" spans="43:52">
      <c r="AQ3360" s="52"/>
      <c r="AR3360" s="52"/>
      <c r="AS3360" s="52"/>
      <c r="AT3360" s="52"/>
      <c r="AU3360" s="52"/>
      <c r="AV3360" s="52"/>
      <c r="AW3360" s="52"/>
      <c r="AX3360" s="52"/>
      <c r="AY3360" s="96"/>
      <c r="AZ3360" s="52"/>
    </row>
    <row r="3361" spans="43:52">
      <c r="AQ3361" s="52"/>
      <c r="AR3361" s="52"/>
      <c r="AS3361" s="52"/>
      <c r="AT3361" s="52"/>
      <c r="AU3361" s="52"/>
      <c r="AV3361" s="52"/>
      <c r="AW3361" s="52"/>
      <c r="AX3361" s="52"/>
      <c r="AY3361" s="96"/>
      <c r="AZ3361" s="52"/>
    </row>
    <row r="3362" spans="43:52">
      <c r="AQ3362" s="52"/>
      <c r="AR3362" s="52"/>
      <c r="AS3362" s="52"/>
      <c r="AT3362" s="52"/>
      <c r="AU3362" s="52"/>
      <c r="AV3362" s="52"/>
      <c r="AW3362" s="52"/>
      <c r="AX3362" s="52"/>
      <c r="AY3362" s="96"/>
      <c r="AZ3362" s="52"/>
    </row>
    <row r="3363" spans="43:52">
      <c r="AQ3363" s="52"/>
      <c r="AR3363" s="52"/>
      <c r="AS3363" s="52"/>
      <c r="AT3363" s="52"/>
      <c r="AU3363" s="52"/>
      <c r="AV3363" s="52"/>
      <c r="AW3363" s="52"/>
      <c r="AX3363" s="52"/>
      <c r="AY3363" s="96"/>
      <c r="AZ3363" s="52"/>
    </row>
    <row r="3364" spans="43:52">
      <c r="AQ3364" s="52"/>
      <c r="AR3364" s="52"/>
      <c r="AS3364" s="52"/>
      <c r="AT3364" s="52"/>
      <c r="AU3364" s="52"/>
      <c r="AV3364" s="52"/>
      <c r="AW3364" s="52"/>
      <c r="AX3364" s="52"/>
      <c r="AY3364" s="96"/>
      <c r="AZ3364" s="52"/>
    </row>
    <row r="3365" spans="43:52">
      <c r="AQ3365" s="52"/>
      <c r="AR3365" s="52"/>
      <c r="AS3365" s="52"/>
      <c r="AT3365" s="52"/>
      <c r="AU3365" s="52"/>
      <c r="AV3365" s="52"/>
      <c r="AW3365" s="52"/>
      <c r="AX3365" s="52"/>
      <c r="AY3365" s="96"/>
      <c r="AZ3365" s="52"/>
    </row>
    <row r="3366" spans="43:52">
      <c r="AQ3366" s="52"/>
      <c r="AR3366" s="52"/>
      <c r="AS3366" s="52"/>
      <c r="AT3366" s="52"/>
      <c r="AU3366" s="52"/>
      <c r="AV3366" s="52"/>
      <c r="AW3366" s="52"/>
      <c r="AX3366" s="52"/>
      <c r="AY3366" s="96"/>
      <c r="AZ3366" s="52"/>
    </row>
    <row r="3367" spans="43:52">
      <c r="AQ3367" s="52"/>
      <c r="AR3367" s="52"/>
      <c r="AS3367" s="52"/>
      <c r="AT3367" s="52"/>
      <c r="AU3367" s="52"/>
      <c r="AV3367" s="52"/>
      <c r="AW3367" s="52"/>
      <c r="AX3367" s="52"/>
      <c r="AY3367" s="96"/>
      <c r="AZ3367" s="52"/>
    </row>
    <row r="3368" spans="43:52">
      <c r="AQ3368" s="52"/>
      <c r="AR3368" s="52"/>
      <c r="AS3368" s="52"/>
      <c r="AT3368" s="52"/>
      <c r="AU3368" s="52"/>
      <c r="AV3368" s="52"/>
      <c r="AW3368" s="52"/>
      <c r="AX3368" s="52"/>
      <c r="AY3368" s="96"/>
      <c r="AZ3368" s="52"/>
    </row>
    <row r="3369" spans="43:52">
      <c r="AQ3369" s="52"/>
      <c r="AR3369" s="52"/>
      <c r="AS3369" s="52"/>
      <c r="AT3369" s="52"/>
      <c r="AU3369" s="52"/>
      <c r="AV3369" s="52"/>
      <c r="AW3369" s="52"/>
      <c r="AX3369" s="52"/>
      <c r="AY3369" s="96"/>
      <c r="AZ3369" s="52"/>
    </row>
    <row r="3370" spans="43:52">
      <c r="AQ3370" s="52"/>
      <c r="AR3370" s="52"/>
      <c r="AS3370" s="52"/>
      <c r="AT3370" s="52"/>
      <c r="AU3370" s="52"/>
      <c r="AV3370" s="52"/>
      <c r="AW3370" s="52"/>
      <c r="AX3370" s="52"/>
      <c r="AY3370" s="96"/>
      <c r="AZ3370" s="52"/>
    </row>
    <row r="3371" spans="43:52">
      <c r="AQ3371" s="52"/>
      <c r="AR3371" s="52"/>
      <c r="AS3371" s="52"/>
      <c r="AT3371" s="52"/>
      <c r="AU3371" s="52"/>
      <c r="AV3371" s="52"/>
      <c r="AW3371" s="52"/>
      <c r="AX3371" s="52"/>
      <c r="AY3371" s="96"/>
      <c r="AZ3371" s="52"/>
    </row>
    <row r="3372" spans="43:52">
      <c r="AQ3372" s="52"/>
      <c r="AR3372" s="52"/>
      <c r="AS3372" s="52"/>
      <c r="AT3372" s="52"/>
      <c r="AU3372" s="52"/>
      <c r="AV3372" s="52"/>
      <c r="AW3372" s="52"/>
      <c r="AX3372" s="52"/>
      <c r="AY3372" s="96"/>
      <c r="AZ3372" s="52"/>
    </row>
    <row r="3373" spans="43:52">
      <c r="AQ3373" s="52"/>
      <c r="AR3373" s="52"/>
      <c r="AS3373" s="52"/>
      <c r="AT3373" s="52"/>
      <c r="AU3373" s="52"/>
      <c r="AV3373" s="52"/>
      <c r="AW3373" s="52"/>
      <c r="AX3373" s="52"/>
      <c r="AY3373" s="96"/>
      <c r="AZ3373" s="52"/>
    </row>
    <row r="3374" spans="43:52">
      <c r="AQ3374" s="52"/>
      <c r="AR3374" s="52"/>
      <c r="AS3374" s="52"/>
      <c r="AT3374" s="52"/>
      <c r="AU3374" s="52"/>
      <c r="AV3374" s="52"/>
      <c r="AW3374" s="52"/>
      <c r="AX3374" s="52"/>
      <c r="AY3374" s="96"/>
      <c r="AZ3374" s="52"/>
    </row>
    <row r="3375" spans="43:52">
      <c r="AQ3375" s="52"/>
      <c r="AR3375" s="52"/>
      <c r="AS3375" s="52"/>
      <c r="AT3375" s="52"/>
      <c r="AU3375" s="52"/>
      <c r="AV3375" s="52"/>
      <c r="AW3375" s="52"/>
      <c r="AX3375" s="52"/>
      <c r="AY3375" s="96"/>
      <c r="AZ3375" s="52"/>
    </row>
    <row r="3376" spans="43:52">
      <c r="AQ3376" s="52"/>
      <c r="AR3376" s="52"/>
      <c r="AS3376" s="52"/>
      <c r="AT3376" s="52"/>
      <c r="AU3376" s="52"/>
      <c r="AV3376" s="52"/>
      <c r="AW3376" s="52"/>
      <c r="AX3376" s="52"/>
      <c r="AY3376" s="96"/>
      <c r="AZ3376" s="52"/>
    </row>
    <row r="3377" spans="43:52">
      <c r="AQ3377" s="52"/>
      <c r="AR3377" s="52"/>
      <c r="AS3377" s="52"/>
      <c r="AT3377" s="52"/>
      <c r="AU3377" s="52"/>
      <c r="AV3377" s="52"/>
      <c r="AW3377" s="52"/>
      <c r="AX3377" s="52"/>
      <c r="AY3377" s="96"/>
      <c r="AZ3377" s="52"/>
    </row>
    <row r="3378" spans="43:52">
      <c r="AQ3378" s="52"/>
      <c r="AR3378" s="52"/>
      <c r="AS3378" s="52"/>
      <c r="AT3378" s="52"/>
      <c r="AU3378" s="52"/>
      <c r="AV3378" s="52"/>
      <c r="AW3378" s="52"/>
      <c r="AX3378" s="52"/>
      <c r="AY3378" s="96"/>
      <c r="AZ3378" s="52"/>
    </row>
    <row r="3379" spans="43:52">
      <c r="AQ3379" s="52"/>
      <c r="AR3379" s="52"/>
      <c r="AS3379" s="52"/>
      <c r="AT3379" s="52"/>
      <c r="AU3379" s="52"/>
      <c r="AV3379" s="52"/>
      <c r="AW3379" s="52"/>
      <c r="AX3379" s="52"/>
      <c r="AY3379" s="96"/>
      <c r="AZ3379" s="52"/>
    </row>
    <row r="3380" spans="43:52">
      <c r="AQ3380" s="52"/>
      <c r="AR3380" s="52"/>
      <c r="AS3380" s="52"/>
      <c r="AT3380" s="52"/>
      <c r="AU3380" s="52"/>
      <c r="AV3380" s="52"/>
      <c r="AW3380" s="52"/>
      <c r="AX3380" s="52"/>
      <c r="AY3380" s="96"/>
      <c r="AZ3380" s="52"/>
    </row>
    <row r="3381" spans="43:52">
      <c r="AQ3381" s="52"/>
      <c r="AR3381" s="52"/>
      <c r="AS3381" s="52"/>
      <c r="AT3381" s="52"/>
      <c r="AU3381" s="52"/>
      <c r="AV3381" s="52"/>
      <c r="AW3381" s="52"/>
      <c r="AX3381" s="52"/>
      <c r="AY3381" s="96"/>
      <c r="AZ3381" s="52"/>
    </row>
    <row r="3382" spans="43:52">
      <c r="AQ3382" s="52"/>
      <c r="AR3382" s="52"/>
      <c r="AS3382" s="52"/>
      <c r="AT3382" s="52"/>
      <c r="AU3382" s="52"/>
      <c r="AV3382" s="52"/>
      <c r="AW3382" s="52"/>
      <c r="AX3382" s="52"/>
      <c r="AY3382" s="96"/>
      <c r="AZ3382" s="52"/>
    </row>
    <row r="3383" spans="43:52">
      <c r="AQ3383" s="52"/>
      <c r="AR3383" s="52"/>
      <c r="AS3383" s="52"/>
      <c r="AT3383" s="52"/>
      <c r="AU3383" s="52"/>
      <c r="AV3383" s="52"/>
      <c r="AW3383" s="52"/>
      <c r="AX3383" s="52"/>
      <c r="AY3383" s="96"/>
      <c r="AZ3383" s="52"/>
    </row>
    <row r="3384" spans="43:52">
      <c r="AQ3384" s="52"/>
      <c r="AR3384" s="52"/>
      <c r="AS3384" s="52"/>
      <c r="AT3384" s="52"/>
      <c r="AU3384" s="52"/>
      <c r="AV3384" s="52"/>
      <c r="AW3384" s="52"/>
      <c r="AX3384" s="52"/>
      <c r="AY3384" s="96"/>
      <c r="AZ3384" s="52"/>
    </row>
    <row r="3385" spans="43:52">
      <c r="AQ3385" s="52"/>
      <c r="AR3385" s="52"/>
      <c r="AS3385" s="52"/>
      <c r="AT3385" s="52"/>
      <c r="AU3385" s="52"/>
      <c r="AV3385" s="52"/>
      <c r="AW3385" s="52"/>
      <c r="AX3385" s="52"/>
      <c r="AY3385" s="96"/>
      <c r="AZ3385" s="52"/>
    </row>
    <row r="3386" spans="43:52">
      <c r="AQ3386" s="52"/>
      <c r="AR3386" s="52"/>
      <c r="AS3386" s="52"/>
      <c r="AT3386" s="52"/>
      <c r="AU3386" s="52"/>
      <c r="AV3386" s="52"/>
      <c r="AW3386" s="52"/>
      <c r="AX3386" s="52"/>
      <c r="AY3386" s="96"/>
      <c r="AZ3386" s="52"/>
    </row>
    <row r="3387" spans="43:52">
      <c r="AQ3387" s="52"/>
      <c r="AR3387" s="52"/>
      <c r="AS3387" s="52"/>
      <c r="AT3387" s="52"/>
      <c r="AU3387" s="52"/>
      <c r="AV3387" s="52"/>
      <c r="AW3387" s="52"/>
      <c r="AX3387" s="52"/>
      <c r="AY3387" s="96"/>
      <c r="AZ3387" s="52"/>
    </row>
    <row r="3388" spans="43:52">
      <c r="AQ3388" s="52"/>
      <c r="AR3388" s="52"/>
      <c r="AS3388" s="52"/>
      <c r="AT3388" s="52"/>
      <c r="AU3388" s="52"/>
      <c r="AV3388" s="52"/>
      <c r="AW3388" s="52"/>
      <c r="AX3388" s="52"/>
      <c r="AY3388" s="96"/>
      <c r="AZ3388" s="52"/>
    </row>
    <row r="3389" spans="43:52">
      <c r="AQ3389" s="52"/>
      <c r="AR3389" s="52"/>
      <c r="AS3389" s="52"/>
      <c r="AT3389" s="52"/>
      <c r="AU3389" s="52"/>
      <c r="AV3389" s="52"/>
      <c r="AW3389" s="52"/>
      <c r="AX3389" s="52"/>
      <c r="AY3389" s="96"/>
      <c r="AZ3389" s="52"/>
    </row>
    <row r="3390" spans="43:52">
      <c r="AQ3390" s="52"/>
      <c r="AR3390" s="52"/>
      <c r="AS3390" s="52"/>
      <c r="AT3390" s="52"/>
      <c r="AU3390" s="52"/>
      <c r="AV3390" s="52"/>
      <c r="AW3390" s="52"/>
      <c r="AX3390" s="52"/>
      <c r="AY3390" s="96"/>
      <c r="AZ3390" s="52"/>
    </row>
    <row r="3391" spans="43:52">
      <c r="AQ3391" s="52"/>
      <c r="AR3391" s="52"/>
      <c r="AS3391" s="52"/>
      <c r="AT3391" s="52"/>
      <c r="AU3391" s="52"/>
      <c r="AV3391" s="52"/>
      <c r="AW3391" s="52"/>
      <c r="AX3391" s="52"/>
      <c r="AY3391" s="96"/>
      <c r="AZ3391" s="52"/>
    </row>
    <row r="3392" spans="43:52">
      <c r="AQ3392" s="52"/>
      <c r="AR3392" s="52"/>
      <c r="AS3392" s="52"/>
      <c r="AT3392" s="52"/>
      <c r="AU3392" s="52"/>
      <c r="AV3392" s="52"/>
      <c r="AW3392" s="52"/>
      <c r="AX3392" s="52"/>
      <c r="AY3392" s="96"/>
      <c r="AZ3392" s="52"/>
    </row>
    <row r="3393" spans="43:52">
      <c r="AQ3393" s="52"/>
      <c r="AR3393" s="52"/>
      <c r="AS3393" s="52"/>
      <c r="AT3393" s="52"/>
      <c r="AU3393" s="52"/>
      <c r="AV3393" s="52"/>
      <c r="AW3393" s="52"/>
      <c r="AX3393" s="52"/>
      <c r="AY3393" s="96"/>
      <c r="AZ3393" s="52"/>
    </row>
    <row r="3394" spans="43:52">
      <c r="AQ3394" s="52"/>
      <c r="AR3394" s="52"/>
      <c r="AS3394" s="52"/>
      <c r="AT3394" s="52"/>
      <c r="AU3394" s="52"/>
      <c r="AV3394" s="52"/>
      <c r="AW3394" s="52"/>
      <c r="AX3394" s="52"/>
      <c r="AY3394" s="96"/>
      <c r="AZ3394" s="52"/>
    </row>
    <row r="3395" spans="43:52">
      <c r="AQ3395" s="52"/>
      <c r="AR3395" s="52"/>
      <c r="AS3395" s="52"/>
      <c r="AT3395" s="52"/>
      <c r="AU3395" s="52"/>
      <c r="AV3395" s="52"/>
      <c r="AW3395" s="52"/>
      <c r="AX3395" s="52"/>
      <c r="AY3395" s="96"/>
      <c r="AZ3395" s="52"/>
    </row>
    <row r="3396" spans="43:52">
      <c r="AQ3396" s="52"/>
      <c r="AR3396" s="52"/>
      <c r="AS3396" s="52"/>
      <c r="AT3396" s="52"/>
      <c r="AU3396" s="52"/>
      <c r="AV3396" s="52"/>
      <c r="AW3396" s="52"/>
      <c r="AX3396" s="52"/>
      <c r="AY3396" s="96"/>
      <c r="AZ3396" s="52"/>
    </row>
    <row r="3397" spans="43:52">
      <c r="AQ3397" s="52"/>
      <c r="AR3397" s="52"/>
      <c r="AS3397" s="52"/>
      <c r="AT3397" s="52"/>
      <c r="AU3397" s="52"/>
      <c r="AV3397" s="52"/>
      <c r="AW3397" s="52"/>
      <c r="AX3397" s="52"/>
      <c r="AY3397" s="96"/>
      <c r="AZ3397" s="52"/>
    </row>
    <row r="3398" spans="43:52">
      <c r="AQ3398" s="52"/>
      <c r="AR3398" s="52"/>
      <c r="AS3398" s="52"/>
      <c r="AT3398" s="52"/>
      <c r="AU3398" s="52"/>
      <c r="AV3398" s="52"/>
      <c r="AW3398" s="52"/>
      <c r="AX3398" s="52"/>
      <c r="AY3398" s="96"/>
      <c r="AZ3398" s="52"/>
    </row>
    <row r="3399" spans="43:52">
      <c r="AQ3399" s="52"/>
      <c r="AR3399" s="52"/>
      <c r="AS3399" s="52"/>
      <c r="AT3399" s="52"/>
      <c r="AU3399" s="52"/>
      <c r="AV3399" s="52"/>
      <c r="AW3399" s="52"/>
      <c r="AX3399" s="52"/>
      <c r="AY3399" s="96"/>
      <c r="AZ3399" s="52"/>
    </row>
    <row r="3400" spans="43:52">
      <c r="AQ3400" s="52"/>
      <c r="AR3400" s="52"/>
      <c r="AS3400" s="52"/>
      <c r="AT3400" s="52"/>
      <c r="AU3400" s="52"/>
      <c r="AV3400" s="52"/>
      <c r="AW3400" s="52"/>
      <c r="AX3400" s="52"/>
      <c r="AY3400" s="96"/>
      <c r="AZ3400" s="52"/>
    </row>
    <row r="3401" spans="43:52">
      <c r="AQ3401" s="52"/>
      <c r="AR3401" s="52"/>
      <c r="AS3401" s="52"/>
      <c r="AT3401" s="52"/>
      <c r="AU3401" s="52"/>
      <c r="AV3401" s="52"/>
      <c r="AW3401" s="52"/>
      <c r="AX3401" s="52"/>
      <c r="AY3401" s="96"/>
      <c r="AZ3401" s="52"/>
    </row>
    <row r="3402" spans="43:52">
      <c r="AQ3402" s="52"/>
      <c r="AR3402" s="52"/>
      <c r="AS3402" s="52"/>
      <c r="AT3402" s="52"/>
      <c r="AU3402" s="52"/>
      <c r="AV3402" s="52"/>
      <c r="AW3402" s="52"/>
      <c r="AX3402" s="52"/>
      <c r="AY3402" s="96"/>
      <c r="AZ3402" s="52"/>
    </row>
    <row r="3403" spans="43:52">
      <c r="AQ3403" s="52"/>
      <c r="AR3403" s="52"/>
      <c r="AS3403" s="52"/>
      <c r="AT3403" s="52"/>
      <c r="AU3403" s="52"/>
      <c r="AV3403" s="52"/>
      <c r="AW3403" s="52"/>
      <c r="AX3403" s="52"/>
      <c r="AY3403" s="96"/>
      <c r="AZ3403" s="52"/>
    </row>
    <row r="3404" spans="43:52">
      <c r="AQ3404" s="52"/>
      <c r="AR3404" s="52"/>
      <c r="AS3404" s="52"/>
      <c r="AT3404" s="52"/>
      <c r="AU3404" s="52"/>
      <c r="AV3404" s="52"/>
      <c r="AW3404" s="52"/>
      <c r="AX3404" s="52"/>
      <c r="AY3404" s="96"/>
      <c r="AZ3404" s="52"/>
    </row>
    <row r="3405" spans="43:52">
      <c r="AQ3405" s="52"/>
      <c r="AR3405" s="52"/>
      <c r="AS3405" s="52"/>
      <c r="AT3405" s="52"/>
      <c r="AU3405" s="52"/>
      <c r="AV3405" s="52"/>
      <c r="AW3405" s="52"/>
      <c r="AX3405" s="52"/>
      <c r="AY3405" s="96"/>
      <c r="AZ3405" s="52"/>
    </row>
    <row r="3406" spans="43:52">
      <c r="AQ3406" s="52"/>
      <c r="AR3406" s="52"/>
      <c r="AS3406" s="52"/>
      <c r="AT3406" s="52"/>
      <c r="AU3406" s="52"/>
      <c r="AV3406" s="52"/>
      <c r="AW3406" s="52"/>
      <c r="AX3406" s="52"/>
      <c r="AY3406" s="96"/>
      <c r="AZ3406" s="52"/>
    </row>
    <row r="3407" spans="43:52">
      <c r="AQ3407" s="52"/>
      <c r="AR3407" s="52"/>
      <c r="AS3407" s="52"/>
      <c r="AT3407" s="52"/>
      <c r="AU3407" s="52"/>
      <c r="AV3407" s="52"/>
      <c r="AW3407" s="52"/>
      <c r="AX3407" s="52"/>
      <c r="AY3407" s="96"/>
      <c r="AZ3407" s="52"/>
    </row>
    <row r="3408" spans="43:52">
      <c r="AQ3408" s="52"/>
      <c r="AR3408" s="52"/>
      <c r="AS3408" s="52"/>
      <c r="AT3408" s="52"/>
      <c r="AU3408" s="52"/>
      <c r="AV3408" s="52"/>
      <c r="AW3408" s="52"/>
      <c r="AX3408" s="52"/>
      <c r="AY3408" s="96"/>
      <c r="AZ3408" s="52"/>
    </row>
    <row r="3409" spans="43:52">
      <c r="AQ3409" s="52"/>
      <c r="AR3409" s="52"/>
      <c r="AS3409" s="52"/>
      <c r="AT3409" s="52"/>
      <c r="AU3409" s="52"/>
      <c r="AV3409" s="52"/>
      <c r="AW3409" s="52"/>
      <c r="AX3409" s="52"/>
      <c r="AY3409" s="96"/>
      <c r="AZ3409" s="52"/>
    </row>
    <row r="3410" spans="43:52">
      <c r="AQ3410" s="52"/>
      <c r="AR3410" s="52"/>
      <c r="AS3410" s="52"/>
      <c r="AT3410" s="52"/>
      <c r="AU3410" s="52"/>
      <c r="AV3410" s="52"/>
      <c r="AW3410" s="52"/>
      <c r="AX3410" s="52"/>
      <c r="AY3410" s="96"/>
      <c r="AZ3410" s="52"/>
    </row>
    <row r="3411" spans="43:52">
      <c r="AQ3411" s="52"/>
      <c r="AR3411" s="52"/>
      <c r="AS3411" s="52"/>
      <c r="AT3411" s="52"/>
      <c r="AU3411" s="52"/>
      <c r="AV3411" s="52"/>
      <c r="AW3411" s="52"/>
      <c r="AX3411" s="52"/>
      <c r="AY3411" s="96"/>
      <c r="AZ3411" s="52"/>
    </row>
    <row r="3412" spans="43:52">
      <c r="AQ3412" s="52"/>
      <c r="AR3412" s="52"/>
      <c r="AS3412" s="52"/>
      <c r="AT3412" s="52"/>
      <c r="AU3412" s="52"/>
      <c r="AV3412" s="52"/>
      <c r="AW3412" s="52"/>
      <c r="AX3412" s="52"/>
      <c r="AY3412" s="96"/>
      <c r="AZ3412" s="52"/>
    </row>
    <row r="3413" spans="43:52">
      <c r="AQ3413" s="52"/>
      <c r="AR3413" s="52"/>
      <c r="AS3413" s="52"/>
      <c r="AT3413" s="52"/>
      <c r="AU3413" s="52"/>
      <c r="AV3413" s="52"/>
      <c r="AW3413" s="52"/>
      <c r="AX3413" s="52"/>
      <c r="AY3413" s="96"/>
      <c r="AZ3413" s="52"/>
    </row>
    <row r="3414" spans="43:52">
      <c r="AQ3414" s="52"/>
      <c r="AR3414" s="52"/>
      <c r="AS3414" s="52"/>
      <c r="AT3414" s="52"/>
      <c r="AU3414" s="52"/>
      <c r="AV3414" s="52"/>
      <c r="AW3414" s="52"/>
      <c r="AX3414" s="52"/>
      <c r="AY3414" s="96"/>
      <c r="AZ3414" s="52"/>
    </row>
    <row r="3415" spans="43:52">
      <c r="AQ3415" s="52"/>
      <c r="AR3415" s="52"/>
      <c r="AS3415" s="52"/>
      <c r="AT3415" s="52"/>
      <c r="AU3415" s="52"/>
      <c r="AV3415" s="52"/>
      <c r="AW3415" s="52"/>
      <c r="AX3415" s="52"/>
      <c r="AY3415" s="96"/>
      <c r="AZ3415" s="52"/>
    </row>
    <row r="3416" spans="43:52">
      <c r="AQ3416" s="52"/>
      <c r="AR3416" s="52"/>
      <c r="AS3416" s="52"/>
      <c r="AT3416" s="52"/>
      <c r="AU3416" s="52"/>
      <c r="AV3416" s="52"/>
      <c r="AW3416" s="52"/>
      <c r="AX3416" s="52"/>
      <c r="AY3416" s="96"/>
      <c r="AZ3416" s="52"/>
    </row>
    <row r="3417" spans="43:52">
      <c r="AQ3417" s="52"/>
      <c r="AR3417" s="52"/>
      <c r="AS3417" s="52"/>
      <c r="AT3417" s="52"/>
      <c r="AU3417" s="52"/>
      <c r="AV3417" s="52"/>
      <c r="AW3417" s="52"/>
      <c r="AX3417" s="52"/>
      <c r="AY3417" s="96"/>
      <c r="AZ3417" s="52"/>
    </row>
    <row r="3418" spans="43:52">
      <c r="AQ3418" s="52"/>
      <c r="AR3418" s="52"/>
      <c r="AS3418" s="52"/>
      <c r="AT3418" s="52"/>
      <c r="AU3418" s="52"/>
      <c r="AV3418" s="52"/>
      <c r="AW3418" s="52"/>
      <c r="AX3418" s="52"/>
      <c r="AY3418" s="96"/>
      <c r="AZ3418" s="52"/>
    </row>
    <row r="3419" spans="43:52">
      <c r="AQ3419" s="52"/>
      <c r="AR3419" s="52"/>
      <c r="AS3419" s="52"/>
      <c r="AT3419" s="52"/>
      <c r="AU3419" s="52"/>
      <c r="AV3419" s="52"/>
      <c r="AW3419" s="52"/>
      <c r="AX3419" s="52"/>
      <c r="AY3419" s="96"/>
      <c r="AZ3419" s="52"/>
    </row>
    <row r="3420" spans="43:52">
      <c r="AQ3420" s="52"/>
      <c r="AR3420" s="52"/>
      <c r="AS3420" s="52"/>
      <c r="AT3420" s="52"/>
      <c r="AU3420" s="52"/>
      <c r="AV3420" s="52"/>
      <c r="AW3420" s="52"/>
      <c r="AX3420" s="52"/>
      <c r="AY3420" s="96"/>
      <c r="AZ3420" s="52"/>
    </row>
    <row r="3421" spans="43:52">
      <c r="AQ3421" s="52"/>
      <c r="AR3421" s="52"/>
      <c r="AS3421" s="52"/>
      <c r="AT3421" s="52"/>
      <c r="AU3421" s="52"/>
      <c r="AV3421" s="52"/>
      <c r="AW3421" s="52"/>
      <c r="AX3421" s="52"/>
      <c r="AY3421" s="96"/>
      <c r="AZ3421" s="52"/>
    </row>
    <row r="3422" spans="43:52">
      <c r="AQ3422" s="52"/>
      <c r="AR3422" s="52"/>
      <c r="AS3422" s="52"/>
      <c r="AT3422" s="52"/>
      <c r="AU3422" s="52"/>
      <c r="AV3422" s="52"/>
      <c r="AW3422" s="52"/>
      <c r="AX3422" s="52"/>
      <c r="AY3422" s="96"/>
      <c r="AZ3422" s="52"/>
    </row>
    <row r="3423" spans="43:52">
      <c r="AQ3423" s="52"/>
      <c r="AR3423" s="52"/>
      <c r="AS3423" s="52"/>
      <c r="AT3423" s="52"/>
      <c r="AU3423" s="52"/>
      <c r="AV3423" s="52"/>
      <c r="AW3423" s="52"/>
      <c r="AX3423" s="52"/>
      <c r="AY3423" s="96"/>
      <c r="AZ3423" s="52"/>
    </row>
    <row r="3424" spans="43:52">
      <c r="AQ3424" s="52"/>
      <c r="AR3424" s="52"/>
      <c r="AS3424" s="52"/>
      <c r="AT3424" s="52"/>
      <c r="AU3424" s="52"/>
      <c r="AV3424" s="52"/>
      <c r="AW3424" s="52"/>
      <c r="AX3424" s="52"/>
      <c r="AY3424" s="96"/>
      <c r="AZ3424" s="52"/>
    </row>
    <row r="3425" spans="43:52">
      <c r="AQ3425" s="52"/>
      <c r="AR3425" s="52"/>
      <c r="AS3425" s="52"/>
      <c r="AT3425" s="52"/>
      <c r="AU3425" s="52"/>
      <c r="AV3425" s="52"/>
      <c r="AW3425" s="52"/>
      <c r="AX3425" s="52"/>
      <c r="AY3425" s="96"/>
      <c r="AZ3425" s="52"/>
    </row>
    <row r="3426" spans="43:52">
      <c r="AQ3426" s="52"/>
      <c r="AR3426" s="52"/>
      <c r="AS3426" s="52"/>
      <c r="AT3426" s="52"/>
      <c r="AU3426" s="52"/>
      <c r="AV3426" s="52"/>
      <c r="AW3426" s="52"/>
      <c r="AX3426" s="52"/>
      <c r="AY3426" s="96"/>
      <c r="AZ3426" s="52"/>
    </row>
    <row r="3427" spans="43:52">
      <c r="AQ3427" s="52"/>
      <c r="AR3427" s="52"/>
      <c r="AS3427" s="52"/>
      <c r="AT3427" s="52"/>
      <c r="AU3427" s="52"/>
      <c r="AV3427" s="52"/>
      <c r="AW3427" s="52"/>
      <c r="AX3427" s="52"/>
      <c r="AY3427" s="96"/>
      <c r="AZ3427" s="52"/>
    </row>
    <row r="3428" spans="43:52">
      <c r="AQ3428" s="52"/>
      <c r="AR3428" s="52"/>
      <c r="AS3428" s="52"/>
      <c r="AT3428" s="52"/>
      <c r="AU3428" s="52"/>
      <c r="AV3428" s="52"/>
      <c r="AW3428" s="52"/>
      <c r="AX3428" s="52"/>
      <c r="AY3428" s="96"/>
      <c r="AZ3428" s="52"/>
    </row>
    <row r="3429" spans="43:52">
      <c r="AQ3429" s="52"/>
      <c r="AR3429" s="52"/>
      <c r="AS3429" s="52"/>
      <c r="AT3429" s="52"/>
      <c r="AU3429" s="52"/>
      <c r="AV3429" s="52"/>
      <c r="AW3429" s="52"/>
      <c r="AX3429" s="52"/>
      <c r="AY3429" s="96"/>
      <c r="AZ3429" s="52"/>
    </row>
    <row r="3430" spans="43:52">
      <c r="AQ3430" s="52"/>
      <c r="AR3430" s="52"/>
      <c r="AS3430" s="52"/>
      <c r="AT3430" s="52"/>
      <c r="AU3430" s="52"/>
      <c r="AV3430" s="52"/>
      <c r="AW3430" s="52"/>
      <c r="AX3430" s="52"/>
      <c r="AY3430" s="96"/>
      <c r="AZ3430" s="52"/>
    </row>
    <row r="3431" spans="43:52">
      <c r="AQ3431" s="52"/>
      <c r="AR3431" s="52"/>
      <c r="AS3431" s="52"/>
      <c r="AT3431" s="52"/>
      <c r="AU3431" s="52"/>
      <c r="AV3431" s="52"/>
      <c r="AW3431" s="52"/>
      <c r="AX3431" s="52"/>
      <c r="AY3431" s="96"/>
      <c r="AZ3431" s="52"/>
    </row>
    <row r="3432" spans="43:52">
      <c r="AQ3432" s="52"/>
      <c r="AR3432" s="52"/>
      <c r="AS3432" s="52"/>
      <c r="AT3432" s="52"/>
      <c r="AU3432" s="52"/>
      <c r="AV3432" s="52"/>
      <c r="AW3432" s="52"/>
      <c r="AX3432" s="52"/>
      <c r="AY3432" s="96"/>
      <c r="AZ3432" s="52"/>
    </row>
    <row r="3433" spans="43:52">
      <c r="AQ3433" s="52"/>
      <c r="AR3433" s="52"/>
      <c r="AS3433" s="52"/>
      <c r="AT3433" s="52"/>
      <c r="AU3433" s="52"/>
      <c r="AV3433" s="52"/>
      <c r="AW3433" s="52"/>
      <c r="AX3433" s="52"/>
      <c r="AY3433" s="96"/>
      <c r="AZ3433" s="52"/>
    </row>
    <row r="3434" spans="43:52">
      <c r="AQ3434" s="52"/>
      <c r="AR3434" s="52"/>
      <c r="AS3434" s="52"/>
      <c r="AT3434" s="52"/>
      <c r="AU3434" s="52"/>
      <c r="AV3434" s="52"/>
      <c r="AW3434" s="52"/>
      <c r="AX3434" s="52"/>
      <c r="AY3434" s="96"/>
      <c r="AZ3434" s="52"/>
    </row>
    <row r="3435" spans="43:52">
      <c r="AQ3435" s="52"/>
      <c r="AR3435" s="52"/>
      <c r="AS3435" s="52"/>
      <c r="AT3435" s="52"/>
      <c r="AU3435" s="52"/>
      <c r="AV3435" s="52"/>
      <c r="AW3435" s="52"/>
      <c r="AX3435" s="52"/>
      <c r="AY3435" s="96"/>
      <c r="AZ3435" s="52"/>
    </row>
    <row r="3436" spans="43:52">
      <c r="AQ3436" s="52"/>
      <c r="AR3436" s="52"/>
      <c r="AS3436" s="52"/>
      <c r="AT3436" s="52"/>
      <c r="AU3436" s="52"/>
      <c r="AV3436" s="52"/>
      <c r="AW3436" s="52"/>
      <c r="AX3436" s="52"/>
      <c r="AY3436" s="96"/>
      <c r="AZ3436" s="52"/>
    </row>
    <row r="3437" spans="43:52">
      <c r="AQ3437" s="52"/>
      <c r="AR3437" s="52"/>
      <c r="AS3437" s="52"/>
      <c r="AT3437" s="52"/>
      <c r="AU3437" s="52"/>
      <c r="AV3437" s="52"/>
      <c r="AW3437" s="52"/>
      <c r="AX3437" s="52"/>
      <c r="AY3437" s="96"/>
      <c r="AZ3437" s="52"/>
    </row>
    <row r="3438" spans="43:52">
      <c r="AQ3438" s="52"/>
      <c r="AR3438" s="52"/>
      <c r="AS3438" s="52"/>
      <c r="AT3438" s="52"/>
      <c r="AU3438" s="52"/>
      <c r="AV3438" s="52"/>
      <c r="AW3438" s="52"/>
      <c r="AX3438" s="52"/>
      <c r="AY3438" s="96"/>
      <c r="AZ3438" s="52"/>
    </row>
    <row r="3439" spans="43:52">
      <c r="AQ3439" s="52"/>
      <c r="AR3439" s="52"/>
      <c r="AS3439" s="52"/>
      <c r="AT3439" s="52"/>
      <c r="AU3439" s="52"/>
      <c r="AV3439" s="52"/>
      <c r="AW3439" s="52"/>
      <c r="AX3439" s="52"/>
      <c r="AY3439" s="96"/>
      <c r="AZ3439" s="52"/>
    </row>
    <row r="3440" spans="43:52">
      <c r="AQ3440" s="52"/>
      <c r="AR3440" s="52"/>
      <c r="AS3440" s="52"/>
      <c r="AT3440" s="52"/>
      <c r="AU3440" s="52"/>
      <c r="AV3440" s="52"/>
      <c r="AW3440" s="52"/>
      <c r="AX3440" s="52"/>
      <c r="AY3440" s="96"/>
      <c r="AZ3440" s="52"/>
    </row>
    <row r="3441" spans="43:52">
      <c r="AQ3441" s="52"/>
      <c r="AR3441" s="52"/>
      <c r="AS3441" s="52"/>
      <c r="AT3441" s="52"/>
      <c r="AU3441" s="52"/>
      <c r="AV3441" s="52"/>
      <c r="AW3441" s="52"/>
      <c r="AX3441" s="52"/>
      <c r="AY3441" s="96"/>
      <c r="AZ3441" s="52"/>
    </row>
    <row r="3442" spans="43:52">
      <c r="AQ3442" s="52"/>
      <c r="AR3442" s="52"/>
      <c r="AS3442" s="52"/>
      <c r="AT3442" s="52"/>
      <c r="AU3442" s="52"/>
      <c r="AV3442" s="52"/>
      <c r="AW3442" s="52"/>
      <c r="AX3442" s="52"/>
      <c r="AY3442" s="96"/>
      <c r="AZ3442" s="52"/>
    </row>
    <row r="3443" spans="43:52">
      <c r="AQ3443" s="52"/>
      <c r="AR3443" s="52"/>
      <c r="AS3443" s="52"/>
      <c r="AT3443" s="52"/>
      <c r="AU3443" s="52"/>
      <c r="AV3443" s="52"/>
      <c r="AW3443" s="52"/>
      <c r="AX3443" s="52"/>
      <c r="AY3443" s="96"/>
      <c r="AZ3443" s="52"/>
    </row>
    <row r="3444" spans="43:52">
      <c r="AQ3444" s="52"/>
      <c r="AR3444" s="52"/>
      <c r="AS3444" s="52"/>
      <c r="AT3444" s="52"/>
      <c r="AU3444" s="52"/>
      <c r="AV3444" s="52"/>
      <c r="AW3444" s="52"/>
      <c r="AX3444" s="52"/>
      <c r="AY3444" s="96"/>
      <c r="AZ3444" s="52"/>
    </row>
    <row r="3445" spans="43:52">
      <c r="AQ3445" s="52"/>
      <c r="AR3445" s="52"/>
      <c r="AS3445" s="52"/>
      <c r="AT3445" s="52"/>
      <c r="AU3445" s="52"/>
      <c r="AV3445" s="52"/>
      <c r="AW3445" s="52"/>
      <c r="AX3445" s="52"/>
      <c r="AY3445" s="96"/>
      <c r="AZ3445" s="52"/>
    </row>
    <row r="3446" spans="43:52">
      <c r="AQ3446" s="52"/>
      <c r="AR3446" s="52"/>
      <c r="AS3446" s="52"/>
      <c r="AT3446" s="52"/>
      <c r="AU3446" s="52"/>
      <c r="AV3446" s="52"/>
      <c r="AW3446" s="52"/>
      <c r="AX3446" s="52"/>
      <c r="AY3446" s="96"/>
      <c r="AZ3446" s="52"/>
    </row>
    <row r="3447" spans="43:52">
      <c r="AQ3447" s="52"/>
      <c r="AR3447" s="52"/>
      <c r="AS3447" s="52"/>
      <c r="AT3447" s="52"/>
      <c r="AU3447" s="52"/>
      <c r="AV3447" s="52"/>
      <c r="AW3447" s="52"/>
      <c r="AX3447" s="52"/>
      <c r="AY3447" s="96"/>
      <c r="AZ3447" s="52"/>
    </row>
    <row r="3448" spans="43:52">
      <c r="AQ3448" s="52"/>
      <c r="AR3448" s="52"/>
      <c r="AS3448" s="52"/>
      <c r="AT3448" s="52"/>
      <c r="AU3448" s="52"/>
      <c r="AV3448" s="52"/>
      <c r="AW3448" s="52"/>
      <c r="AX3448" s="52"/>
      <c r="AY3448" s="96"/>
      <c r="AZ3448" s="52"/>
    </row>
    <row r="3449" spans="43:52">
      <c r="AQ3449" s="52"/>
      <c r="AR3449" s="52"/>
      <c r="AS3449" s="52"/>
      <c r="AT3449" s="52"/>
      <c r="AU3449" s="52"/>
      <c r="AV3449" s="52"/>
      <c r="AW3449" s="52"/>
      <c r="AX3449" s="52"/>
      <c r="AY3449" s="96"/>
      <c r="AZ3449" s="52"/>
    </row>
    <row r="3450" spans="43:52">
      <c r="AQ3450" s="52"/>
      <c r="AR3450" s="52"/>
      <c r="AS3450" s="52"/>
      <c r="AT3450" s="52"/>
      <c r="AU3450" s="52"/>
      <c r="AV3450" s="52"/>
      <c r="AW3450" s="52"/>
      <c r="AX3450" s="52"/>
      <c r="AY3450" s="96"/>
      <c r="AZ3450" s="52"/>
    </row>
    <row r="3451" spans="43:52">
      <c r="AQ3451" s="52"/>
      <c r="AR3451" s="52"/>
      <c r="AS3451" s="52"/>
      <c r="AT3451" s="52"/>
      <c r="AU3451" s="52"/>
      <c r="AV3451" s="52"/>
      <c r="AW3451" s="52"/>
      <c r="AX3451" s="52"/>
      <c r="AY3451" s="96"/>
      <c r="AZ3451" s="52"/>
    </row>
    <row r="3452" spans="43:52">
      <c r="AQ3452" s="52"/>
      <c r="AR3452" s="52"/>
      <c r="AS3452" s="52"/>
      <c r="AT3452" s="52"/>
      <c r="AU3452" s="52"/>
      <c r="AV3452" s="52"/>
      <c r="AW3452" s="52"/>
      <c r="AX3452" s="52"/>
      <c r="AY3452" s="96"/>
      <c r="AZ3452" s="52"/>
    </row>
    <row r="3453" spans="43:52">
      <c r="AQ3453" s="52"/>
      <c r="AR3453" s="52"/>
      <c r="AS3453" s="52"/>
      <c r="AT3453" s="52"/>
      <c r="AU3453" s="52"/>
      <c r="AV3453" s="52"/>
      <c r="AW3453" s="52"/>
      <c r="AX3453" s="52"/>
      <c r="AY3453" s="96"/>
      <c r="AZ3453" s="52"/>
    </row>
    <row r="3454" spans="43:52">
      <c r="AQ3454" s="52"/>
      <c r="AR3454" s="52"/>
      <c r="AS3454" s="52"/>
      <c r="AT3454" s="52"/>
      <c r="AU3454" s="52"/>
      <c r="AV3454" s="52"/>
      <c r="AW3454" s="52"/>
      <c r="AX3454" s="52"/>
      <c r="AY3454" s="96"/>
      <c r="AZ3454" s="52"/>
    </row>
    <row r="3455" spans="43:52">
      <c r="AQ3455" s="52"/>
      <c r="AR3455" s="52"/>
      <c r="AS3455" s="52"/>
      <c r="AT3455" s="52"/>
      <c r="AU3455" s="52"/>
      <c r="AV3455" s="52"/>
      <c r="AW3455" s="52"/>
      <c r="AX3455" s="52"/>
      <c r="AY3455" s="96"/>
      <c r="AZ3455" s="52"/>
    </row>
    <row r="3456" spans="43:52">
      <c r="AQ3456" s="52"/>
      <c r="AR3456" s="52"/>
      <c r="AS3456" s="52"/>
      <c r="AT3456" s="52"/>
      <c r="AU3456" s="52"/>
      <c r="AV3456" s="52"/>
      <c r="AW3456" s="52"/>
      <c r="AX3456" s="52"/>
      <c r="AY3456" s="96"/>
      <c r="AZ3456" s="52"/>
    </row>
    <row r="3457" spans="43:52">
      <c r="AQ3457" s="52"/>
      <c r="AR3457" s="52"/>
      <c r="AS3457" s="52"/>
      <c r="AT3457" s="52"/>
      <c r="AU3457" s="52"/>
      <c r="AV3457" s="52"/>
      <c r="AW3457" s="52"/>
      <c r="AX3457" s="52"/>
      <c r="AY3457" s="96"/>
      <c r="AZ3457" s="52"/>
    </row>
    <row r="3458" spans="43:52">
      <c r="AQ3458" s="52"/>
      <c r="AR3458" s="52"/>
      <c r="AS3458" s="52"/>
      <c r="AT3458" s="52"/>
      <c r="AU3458" s="52"/>
      <c r="AV3458" s="52"/>
      <c r="AW3458" s="52"/>
      <c r="AX3458" s="52"/>
      <c r="AY3458" s="96"/>
      <c r="AZ3458" s="52"/>
    </row>
    <row r="3459" spans="43:52">
      <c r="AQ3459" s="52"/>
      <c r="AR3459" s="52"/>
      <c r="AS3459" s="52"/>
      <c r="AT3459" s="52"/>
      <c r="AU3459" s="52"/>
      <c r="AV3459" s="52"/>
      <c r="AW3459" s="52"/>
      <c r="AX3459" s="52"/>
      <c r="AY3459" s="96"/>
      <c r="AZ3459" s="52"/>
    </row>
    <row r="3460" spans="43:52">
      <c r="AQ3460" s="52"/>
      <c r="AR3460" s="52"/>
      <c r="AS3460" s="52"/>
      <c r="AT3460" s="52"/>
      <c r="AU3460" s="52"/>
      <c r="AV3460" s="52"/>
      <c r="AW3460" s="52"/>
      <c r="AX3460" s="52"/>
      <c r="AY3460" s="96"/>
      <c r="AZ3460" s="52"/>
    </row>
    <row r="3461" spans="43:52">
      <c r="AQ3461" s="52"/>
      <c r="AR3461" s="52"/>
      <c r="AS3461" s="52"/>
      <c r="AT3461" s="52"/>
      <c r="AU3461" s="52"/>
      <c r="AV3461" s="52"/>
      <c r="AW3461" s="52"/>
      <c r="AX3461" s="52"/>
      <c r="AY3461" s="96"/>
      <c r="AZ3461" s="52"/>
    </row>
    <row r="3462" spans="43:52">
      <c r="AQ3462" s="52"/>
      <c r="AR3462" s="52"/>
      <c r="AS3462" s="52"/>
      <c r="AT3462" s="52"/>
      <c r="AU3462" s="52"/>
      <c r="AV3462" s="52"/>
      <c r="AW3462" s="52"/>
      <c r="AX3462" s="52"/>
      <c r="AY3462" s="96"/>
      <c r="AZ3462" s="52"/>
    </row>
    <row r="3463" spans="43:52">
      <c r="AQ3463" s="52"/>
      <c r="AR3463" s="52"/>
      <c r="AS3463" s="52"/>
      <c r="AT3463" s="52"/>
      <c r="AU3463" s="52"/>
      <c r="AV3463" s="52"/>
      <c r="AW3463" s="52"/>
      <c r="AX3463" s="52"/>
      <c r="AY3463" s="96"/>
      <c r="AZ3463" s="52"/>
    </row>
    <row r="3464" spans="43:52">
      <c r="AQ3464" s="52"/>
      <c r="AR3464" s="52"/>
      <c r="AS3464" s="52"/>
      <c r="AT3464" s="52"/>
      <c r="AU3464" s="52"/>
      <c r="AV3464" s="52"/>
      <c r="AW3464" s="52"/>
      <c r="AX3464" s="52"/>
      <c r="AY3464" s="96"/>
      <c r="AZ3464" s="52"/>
    </row>
    <row r="3465" spans="43:52">
      <c r="AQ3465" s="52"/>
      <c r="AR3465" s="52"/>
      <c r="AS3465" s="52"/>
      <c r="AT3465" s="52"/>
      <c r="AU3465" s="52"/>
      <c r="AV3465" s="52"/>
      <c r="AW3465" s="52"/>
      <c r="AX3465" s="52"/>
      <c r="AY3465" s="96"/>
      <c r="AZ3465" s="52"/>
    </row>
    <row r="3466" spans="43:52">
      <c r="AQ3466" s="52"/>
      <c r="AR3466" s="52"/>
      <c r="AS3466" s="52"/>
      <c r="AT3466" s="52"/>
      <c r="AU3466" s="52"/>
      <c r="AV3466" s="52"/>
      <c r="AW3466" s="52"/>
      <c r="AX3466" s="52"/>
      <c r="AY3466" s="96"/>
      <c r="AZ3466" s="52"/>
    </row>
    <row r="3467" spans="43:52">
      <c r="AQ3467" s="52"/>
      <c r="AR3467" s="52"/>
      <c r="AS3467" s="52"/>
      <c r="AT3467" s="52"/>
      <c r="AU3467" s="52"/>
      <c r="AV3467" s="52"/>
      <c r="AW3467" s="52"/>
      <c r="AX3467" s="52"/>
      <c r="AY3467" s="96"/>
      <c r="AZ3467" s="52"/>
    </row>
    <row r="3468" spans="43:52">
      <c r="AQ3468" s="52"/>
      <c r="AR3468" s="52"/>
      <c r="AS3468" s="52"/>
      <c r="AT3468" s="52"/>
      <c r="AU3468" s="52"/>
      <c r="AV3468" s="52"/>
      <c r="AW3468" s="52"/>
      <c r="AX3468" s="52"/>
      <c r="AY3468" s="96"/>
      <c r="AZ3468" s="52"/>
    </row>
    <row r="3469" spans="43:52">
      <c r="AQ3469" s="52"/>
      <c r="AR3469" s="52"/>
      <c r="AS3469" s="52"/>
      <c r="AT3469" s="52"/>
      <c r="AU3469" s="52"/>
      <c r="AV3469" s="52"/>
      <c r="AW3469" s="52"/>
      <c r="AX3469" s="52"/>
      <c r="AY3469" s="96"/>
      <c r="AZ3469" s="52"/>
    </row>
    <row r="3470" spans="43:52">
      <c r="AQ3470" s="52"/>
      <c r="AR3470" s="52"/>
      <c r="AS3470" s="52"/>
      <c r="AT3470" s="52"/>
      <c r="AU3470" s="52"/>
      <c r="AV3470" s="52"/>
      <c r="AW3470" s="52"/>
      <c r="AX3470" s="52"/>
      <c r="AY3470" s="96"/>
      <c r="AZ3470" s="52"/>
    </row>
    <row r="3471" spans="43:52">
      <c r="AQ3471" s="52"/>
      <c r="AR3471" s="52"/>
      <c r="AS3471" s="52"/>
      <c r="AT3471" s="52"/>
      <c r="AU3471" s="52"/>
      <c r="AV3471" s="52"/>
      <c r="AW3471" s="52"/>
      <c r="AX3471" s="52"/>
      <c r="AY3471" s="96"/>
      <c r="AZ3471" s="52"/>
    </row>
    <row r="3472" spans="43:52">
      <c r="AQ3472" s="52"/>
      <c r="AR3472" s="52"/>
      <c r="AS3472" s="52"/>
      <c r="AT3472" s="52"/>
      <c r="AU3472" s="52"/>
      <c r="AV3472" s="52"/>
      <c r="AW3472" s="52"/>
      <c r="AX3472" s="52"/>
      <c r="AY3472" s="96"/>
      <c r="AZ3472" s="52"/>
    </row>
    <row r="3473" spans="43:52">
      <c r="AQ3473" s="52"/>
      <c r="AR3473" s="52"/>
      <c r="AS3473" s="52"/>
      <c r="AT3473" s="52"/>
      <c r="AU3473" s="52"/>
      <c r="AV3473" s="52"/>
      <c r="AW3473" s="52"/>
      <c r="AX3473" s="52"/>
      <c r="AY3473" s="96"/>
      <c r="AZ3473" s="52"/>
    </row>
    <row r="3474" spans="43:52">
      <c r="AQ3474" s="52"/>
      <c r="AR3474" s="52"/>
      <c r="AS3474" s="52"/>
      <c r="AT3474" s="52"/>
      <c r="AU3474" s="52"/>
      <c r="AV3474" s="52"/>
      <c r="AW3474" s="52"/>
      <c r="AX3474" s="52"/>
      <c r="AY3474" s="96"/>
      <c r="AZ3474" s="52"/>
    </row>
    <row r="3475" spans="43:52">
      <c r="AQ3475" s="52"/>
      <c r="AR3475" s="52"/>
      <c r="AS3475" s="52"/>
      <c r="AT3475" s="52"/>
      <c r="AU3475" s="52"/>
      <c r="AV3475" s="52"/>
      <c r="AW3475" s="52"/>
      <c r="AX3475" s="52"/>
      <c r="AY3475" s="96"/>
      <c r="AZ3475" s="52"/>
    </row>
    <row r="3476" spans="43:52">
      <c r="AQ3476" s="52"/>
      <c r="AR3476" s="52"/>
      <c r="AS3476" s="52"/>
      <c r="AT3476" s="52"/>
      <c r="AU3476" s="52"/>
      <c r="AV3476" s="52"/>
      <c r="AW3476" s="52"/>
      <c r="AX3476" s="52"/>
      <c r="AY3476" s="96"/>
      <c r="AZ3476" s="52"/>
    </row>
    <row r="3477" spans="43:52">
      <c r="AQ3477" s="52"/>
      <c r="AR3477" s="52"/>
      <c r="AS3477" s="52"/>
      <c r="AT3477" s="52"/>
      <c r="AU3477" s="52"/>
      <c r="AV3477" s="52"/>
      <c r="AW3477" s="52"/>
      <c r="AX3477" s="52"/>
      <c r="AY3477" s="96"/>
      <c r="AZ3477" s="52"/>
    </row>
    <row r="3478" spans="43:52">
      <c r="AQ3478" s="52"/>
      <c r="AR3478" s="52"/>
      <c r="AS3478" s="52"/>
      <c r="AT3478" s="52"/>
      <c r="AU3478" s="52"/>
      <c r="AV3478" s="52"/>
      <c r="AW3478" s="52"/>
      <c r="AX3478" s="52"/>
      <c r="AY3478" s="96"/>
      <c r="AZ3478" s="52"/>
    </row>
    <row r="3479" spans="43:52">
      <c r="AQ3479" s="52"/>
      <c r="AR3479" s="52"/>
      <c r="AS3479" s="52"/>
      <c r="AT3479" s="52"/>
      <c r="AU3479" s="52"/>
      <c r="AV3479" s="52"/>
      <c r="AW3479" s="52"/>
      <c r="AX3479" s="52"/>
      <c r="AY3479" s="96"/>
      <c r="AZ3479" s="52"/>
    </row>
    <row r="3480" spans="43:52">
      <c r="AQ3480" s="52"/>
      <c r="AR3480" s="52"/>
      <c r="AS3480" s="52"/>
      <c r="AT3480" s="52"/>
      <c r="AU3480" s="52"/>
      <c r="AV3480" s="52"/>
      <c r="AW3480" s="52"/>
      <c r="AX3480" s="52"/>
      <c r="AY3480" s="96"/>
      <c r="AZ3480" s="52"/>
    </row>
    <row r="3481" spans="43:52">
      <c r="AQ3481" s="52"/>
      <c r="AR3481" s="52"/>
      <c r="AS3481" s="52"/>
      <c r="AT3481" s="52"/>
      <c r="AU3481" s="52"/>
      <c r="AV3481" s="52"/>
      <c r="AW3481" s="52"/>
      <c r="AX3481" s="52"/>
      <c r="AY3481" s="96"/>
      <c r="AZ3481" s="52"/>
    </row>
    <row r="3482" spans="43:52">
      <c r="AQ3482" s="52"/>
      <c r="AR3482" s="52"/>
      <c r="AS3482" s="52"/>
      <c r="AT3482" s="52"/>
      <c r="AU3482" s="52"/>
      <c r="AV3482" s="52"/>
      <c r="AW3482" s="52"/>
      <c r="AX3482" s="52"/>
      <c r="AY3482" s="96"/>
      <c r="AZ3482" s="52"/>
    </row>
    <row r="3483" spans="43:52">
      <c r="AQ3483" s="52"/>
      <c r="AR3483" s="52"/>
      <c r="AS3483" s="52"/>
      <c r="AT3483" s="52"/>
      <c r="AU3483" s="52"/>
      <c r="AV3483" s="52"/>
      <c r="AW3483" s="52"/>
      <c r="AX3483" s="52"/>
      <c r="AY3483" s="96"/>
      <c r="AZ3483" s="52"/>
    </row>
    <row r="3484" spans="43:52">
      <c r="AQ3484" s="52"/>
      <c r="AR3484" s="52"/>
      <c r="AS3484" s="52"/>
      <c r="AT3484" s="52"/>
      <c r="AU3484" s="52"/>
      <c r="AV3484" s="52"/>
      <c r="AW3484" s="52"/>
      <c r="AX3484" s="52"/>
      <c r="AY3484" s="96"/>
      <c r="AZ3484" s="52"/>
    </row>
    <row r="3485" spans="43:52">
      <c r="AQ3485" s="52"/>
      <c r="AR3485" s="52"/>
      <c r="AS3485" s="52"/>
      <c r="AT3485" s="52"/>
      <c r="AU3485" s="52"/>
      <c r="AV3485" s="52"/>
      <c r="AW3485" s="52"/>
      <c r="AX3485" s="52"/>
      <c r="AY3485" s="96"/>
      <c r="AZ3485" s="52"/>
    </row>
    <row r="3486" spans="43:52">
      <c r="AQ3486" s="52"/>
      <c r="AR3486" s="52"/>
      <c r="AS3486" s="52"/>
      <c r="AT3486" s="52"/>
      <c r="AU3486" s="52"/>
      <c r="AV3486" s="52"/>
      <c r="AW3486" s="52"/>
      <c r="AX3486" s="52"/>
      <c r="AY3486" s="96"/>
      <c r="AZ3486" s="52"/>
    </row>
    <row r="3487" spans="43:52">
      <c r="AQ3487" s="52"/>
      <c r="AR3487" s="52"/>
      <c r="AS3487" s="52"/>
      <c r="AT3487" s="52"/>
      <c r="AU3487" s="52"/>
      <c r="AV3487" s="52"/>
      <c r="AW3487" s="52"/>
      <c r="AX3487" s="52"/>
      <c r="AY3487" s="96"/>
      <c r="AZ3487" s="52"/>
    </row>
    <row r="3488" spans="43:52">
      <c r="AQ3488" s="52"/>
      <c r="AR3488" s="52"/>
      <c r="AS3488" s="52"/>
      <c r="AT3488" s="52"/>
      <c r="AU3488" s="52"/>
      <c r="AV3488" s="52"/>
      <c r="AW3488" s="52"/>
      <c r="AX3488" s="52"/>
      <c r="AY3488" s="96"/>
      <c r="AZ3488" s="52"/>
    </row>
    <row r="3489" spans="43:52">
      <c r="AQ3489" s="52"/>
      <c r="AR3489" s="52"/>
      <c r="AS3489" s="52"/>
      <c r="AT3489" s="52"/>
      <c r="AU3489" s="52"/>
      <c r="AV3489" s="52"/>
      <c r="AW3489" s="52"/>
      <c r="AX3489" s="52"/>
      <c r="AY3489" s="96"/>
      <c r="AZ3489" s="52"/>
    </row>
    <row r="3490" spans="43:52">
      <c r="AQ3490" s="52"/>
      <c r="AR3490" s="52"/>
      <c r="AS3490" s="52"/>
      <c r="AT3490" s="52"/>
      <c r="AU3490" s="52"/>
      <c r="AV3490" s="52"/>
      <c r="AW3490" s="52"/>
      <c r="AX3490" s="52"/>
      <c r="AY3490" s="96"/>
      <c r="AZ3490" s="52"/>
    </row>
    <row r="3491" spans="43:52">
      <c r="AQ3491" s="52"/>
      <c r="AR3491" s="52"/>
      <c r="AS3491" s="52"/>
      <c r="AT3491" s="52"/>
      <c r="AU3491" s="52"/>
      <c r="AV3491" s="52"/>
      <c r="AW3491" s="52"/>
      <c r="AX3491" s="52"/>
      <c r="AY3491" s="96"/>
      <c r="AZ3491" s="52"/>
    </row>
    <row r="3492" spans="43:52">
      <c r="AQ3492" s="52"/>
      <c r="AR3492" s="52"/>
      <c r="AS3492" s="52"/>
      <c r="AT3492" s="52"/>
      <c r="AU3492" s="52"/>
      <c r="AV3492" s="52"/>
      <c r="AW3492" s="52"/>
      <c r="AX3492" s="52"/>
      <c r="AY3492" s="96"/>
      <c r="AZ3492" s="52"/>
    </row>
    <row r="3493" spans="43:52">
      <c r="AQ3493" s="52"/>
      <c r="AR3493" s="52"/>
      <c r="AS3493" s="52"/>
      <c r="AT3493" s="52"/>
      <c r="AU3493" s="52"/>
      <c r="AV3493" s="52"/>
      <c r="AW3493" s="52"/>
      <c r="AX3493" s="52"/>
      <c r="AY3493" s="96"/>
      <c r="AZ3493" s="52"/>
    </row>
    <row r="3494" spans="43:52">
      <c r="AQ3494" s="52"/>
      <c r="AR3494" s="52"/>
      <c r="AS3494" s="52"/>
      <c r="AT3494" s="52"/>
      <c r="AU3494" s="52"/>
      <c r="AV3494" s="52"/>
      <c r="AW3494" s="52"/>
      <c r="AX3494" s="52"/>
      <c r="AY3494" s="96"/>
      <c r="AZ3494" s="52"/>
    </row>
    <row r="3495" spans="43:52">
      <c r="AQ3495" s="52"/>
      <c r="AR3495" s="52"/>
      <c r="AS3495" s="52"/>
      <c r="AT3495" s="52"/>
      <c r="AU3495" s="52"/>
      <c r="AV3495" s="52"/>
      <c r="AW3495" s="52"/>
      <c r="AX3495" s="52"/>
      <c r="AY3495" s="96"/>
      <c r="AZ3495" s="52"/>
    </row>
    <row r="3496" spans="43:52">
      <c r="AQ3496" s="52"/>
      <c r="AR3496" s="52"/>
      <c r="AS3496" s="52"/>
      <c r="AT3496" s="52"/>
      <c r="AU3496" s="52"/>
      <c r="AV3496" s="52"/>
      <c r="AW3496" s="52"/>
      <c r="AX3496" s="52"/>
      <c r="AY3496" s="96"/>
      <c r="AZ3496" s="52"/>
    </row>
    <row r="3497" spans="43:52">
      <c r="AQ3497" s="52"/>
      <c r="AR3497" s="52"/>
      <c r="AS3497" s="52"/>
      <c r="AT3497" s="52"/>
      <c r="AU3497" s="52"/>
      <c r="AV3497" s="52"/>
      <c r="AW3497" s="52"/>
      <c r="AX3497" s="52"/>
      <c r="AY3497" s="96"/>
      <c r="AZ3497" s="52"/>
    </row>
    <row r="3498" spans="43:52">
      <c r="AQ3498" s="52"/>
      <c r="AR3498" s="52"/>
      <c r="AS3498" s="52"/>
      <c r="AT3498" s="52"/>
      <c r="AU3498" s="52"/>
      <c r="AV3498" s="52"/>
      <c r="AW3498" s="52"/>
      <c r="AX3498" s="52"/>
      <c r="AY3498" s="96"/>
      <c r="AZ3498" s="52"/>
    </row>
    <row r="3499" spans="43:52">
      <c r="AQ3499" s="52"/>
      <c r="AR3499" s="52"/>
      <c r="AS3499" s="52"/>
      <c r="AT3499" s="52"/>
      <c r="AU3499" s="52"/>
      <c r="AV3499" s="52"/>
      <c r="AW3499" s="52"/>
      <c r="AX3499" s="52"/>
      <c r="AY3499" s="96"/>
      <c r="AZ3499" s="52"/>
    </row>
    <row r="3500" spans="43:52">
      <c r="AQ3500" s="52"/>
      <c r="AR3500" s="52"/>
      <c r="AS3500" s="52"/>
      <c r="AT3500" s="52"/>
      <c r="AU3500" s="52"/>
      <c r="AV3500" s="52"/>
      <c r="AW3500" s="52"/>
      <c r="AX3500" s="52"/>
      <c r="AY3500" s="96"/>
      <c r="AZ3500" s="52"/>
    </row>
    <row r="3501" spans="43:52">
      <c r="AQ3501" s="52"/>
      <c r="AR3501" s="52"/>
      <c r="AS3501" s="52"/>
      <c r="AT3501" s="52"/>
      <c r="AU3501" s="52"/>
      <c r="AV3501" s="52"/>
      <c r="AW3501" s="52"/>
      <c r="AX3501" s="52"/>
      <c r="AY3501" s="96"/>
      <c r="AZ3501" s="52"/>
    </row>
    <row r="3502" spans="43:52">
      <c r="AQ3502" s="52"/>
      <c r="AR3502" s="52"/>
      <c r="AS3502" s="52"/>
      <c r="AT3502" s="52"/>
      <c r="AU3502" s="52"/>
      <c r="AV3502" s="52"/>
      <c r="AW3502" s="52"/>
      <c r="AX3502" s="52"/>
      <c r="AY3502" s="96"/>
      <c r="AZ3502" s="52"/>
    </row>
    <row r="3503" spans="43:52">
      <c r="AQ3503" s="52"/>
      <c r="AR3503" s="52"/>
      <c r="AS3503" s="52"/>
      <c r="AT3503" s="52"/>
      <c r="AU3503" s="52"/>
      <c r="AV3503" s="52"/>
      <c r="AW3503" s="52"/>
      <c r="AX3503" s="52"/>
      <c r="AY3503" s="96"/>
      <c r="AZ3503" s="52"/>
    </row>
    <row r="3504" spans="43:52">
      <c r="AQ3504" s="52"/>
      <c r="AR3504" s="52"/>
      <c r="AS3504" s="52"/>
      <c r="AT3504" s="52"/>
      <c r="AU3504" s="52"/>
      <c r="AV3504" s="52"/>
      <c r="AW3504" s="52"/>
      <c r="AX3504" s="52"/>
      <c r="AY3504" s="96"/>
      <c r="AZ3504" s="52"/>
    </row>
    <row r="3505" spans="43:52">
      <c r="AQ3505" s="52"/>
      <c r="AR3505" s="52"/>
      <c r="AS3505" s="52"/>
      <c r="AT3505" s="52"/>
      <c r="AU3505" s="52"/>
      <c r="AV3505" s="52"/>
      <c r="AW3505" s="52"/>
      <c r="AX3505" s="52"/>
      <c r="AY3505" s="96"/>
      <c r="AZ3505" s="52"/>
    </row>
    <row r="3506" spans="43:52">
      <c r="AQ3506" s="52"/>
      <c r="AR3506" s="52"/>
      <c r="AS3506" s="52"/>
      <c r="AT3506" s="52"/>
      <c r="AU3506" s="52"/>
      <c r="AV3506" s="52"/>
      <c r="AW3506" s="52"/>
      <c r="AX3506" s="52"/>
      <c r="AY3506" s="96"/>
      <c r="AZ3506" s="52"/>
    </row>
    <row r="3507" spans="43:52">
      <c r="AQ3507" s="52"/>
      <c r="AR3507" s="52"/>
      <c r="AS3507" s="52"/>
      <c r="AT3507" s="52"/>
      <c r="AU3507" s="52"/>
      <c r="AV3507" s="52"/>
      <c r="AW3507" s="52"/>
      <c r="AX3507" s="52"/>
      <c r="AY3507" s="96"/>
      <c r="AZ3507" s="52"/>
    </row>
    <row r="3508" spans="43:52">
      <c r="AQ3508" s="52"/>
      <c r="AR3508" s="52"/>
      <c r="AS3508" s="52"/>
      <c r="AT3508" s="52"/>
      <c r="AU3508" s="52"/>
      <c r="AV3508" s="52"/>
      <c r="AW3508" s="52"/>
      <c r="AX3508" s="52"/>
      <c r="AY3508" s="96"/>
      <c r="AZ3508" s="52"/>
    </row>
    <row r="3509" spans="43:52">
      <c r="AQ3509" s="52"/>
      <c r="AR3509" s="52"/>
      <c r="AS3509" s="52"/>
      <c r="AT3509" s="52"/>
      <c r="AU3509" s="52"/>
      <c r="AV3509" s="52"/>
      <c r="AW3509" s="52"/>
      <c r="AX3509" s="52"/>
      <c r="AY3509" s="96"/>
      <c r="AZ3509" s="52"/>
    </row>
    <row r="3510" spans="43:52">
      <c r="AQ3510" s="52"/>
      <c r="AR3510" s="52"/>
      <c r="AS3510" s="52"/>
      <c r="AT3510" s="52"/>
      <c r="AU3510" s="52"/>
      <c r="AV3510" s="52"/>
      <c r="AW3510" s="52"/>
      <c r="AX3510" s="52"/>
      <c r="AY3510" s="96"/>
      <c r="AZ3510" s="52"/>
    </row>
    <row r="3511" spans="43:52">
      <c r="AQ3511" s="52"/>
      <c r="AR3511" s="52"/>
      <c r="AS3511" s="52"/>
      <c r="AT3511" s="52"/>
      <c r="AU3511" s="52"/>
      <c r="AV3511" s="52"/>
      <c r="AW3511" s="52"/>
      <c r="AX3511" s="52"/>
      <c r="AY3511" s="96"/>
      <c r="AZ3511" s="52"/>
    </row>
    <row r="3512" spans="43:52">
      <c r="AQ3512" s="52"/>
      <c r="AR3512" s="52"/>
      <c r="AS3512" s="52"/>
      <c r="AT3512" s="52"/>
      <c r="AU3512" s="52"/>
      <c r="AV3512" s="52"/>
      <c r="AW3512" s="52"/>
      <c r="AX3512" s="52"/>
      <c r="AY3512" s="96"/>
      <c r="AZ3512" s="52"/>
    </row>
    <row r="3513" spans="43:52">
      <c r="AQ3513" s="52"/>
      <c r="AR3513" s="52"/>
      <c r="AS3513" s="52"/>
      <c r="AT3513" s="52"/>
      <c r="AU3513" s="52"/>
      <c r="AV3513" s="52"/>
      <c r="AW3513" s="52"/>
      <c r="AX3513" s="52"/>
      <c r="AY3513" s="96"/>
      <c r="AZ3513" s="52"/>
    </row>
    <row r="3514" spans="43:52">
      <c r="AQ3514" s="52"/>
      <c r="AR3514" s="52"/>
      <c r="AS3514" s="52"/>
      <c r="AT3514" s="52"/>
      <c r="AU3514" s="52"/>
      <c r="AV3514" s="52"/>
      <c r="AW3514" s="52"/>
      <c r="AX3514" s="52"/>
      <c r="AY3514" s="96"/>
      <c r="AZ3514" s="52"/>
    </row>
    <row r="3515" spans="43:52">
      <c r="AQ3515" s="52"/>
      <c r="AR3515" s="52"/>
      <c r="AS3515" s="52"/>
      <c r="AT3515" s="52"/>
      <c r="AU3515" s="52"/>
      <c r="AV3515" s="52"/>
      <c r="AW3515" s="52"/>
      <c r="AX3515" s="52"/>
      <c r="AY3515" s="96"/>
      <c r="AZ3515" s="52"/>
    </row>
    <row r="3516" spans="43:52">
      <c r="AQ3516" s="52"/>
      <c r="AR3516" s="52"/>
      <c r="AS3516" s="52"/>
      <c r="AT3516" s="52"/>
      <c r="AU3516" s="52"/>
      <c r="AV3516" s="52"/>
      <c r="AW3516" s="52"/>
      <c r="AX3516" s="52"/>
      <c r="AY3516" s="96"/>
      <c r="AZ3516" s="52"/>
    </row>
    <row r="3517" spans="43:52">
      <c r="AQ3517" s="52"/>
      <c r="AR3517" s="52"/>
      <c r="AS3517" s="52"/>
      <c r="AT3517" s="52"/>
      <c r="AU3517" s="52"/>
      <c r="AV3517" s="52"/>
      <c r="AW3517" s="52"/>
      <c r="AX3517" s="52"/>
      <c r="AY3517" s="96"/>
      <c r="AZ3517" s="52"/>
    </row>
    <row r="3518" spans="43:52">
      <c r="AQ3518" s="52"/>
      <c r="AR3518" s="52"/>
      <c r="AS3518" s="52"/>
      <c r="AT3518" s="52"/>
      <c r="AU3518" s="52"/>
      <c r="AV3518" s="52"/>
      <c r="AW3518" s="52"/>
      <c r="AX3518" s="52"/>
      <c r="AY3518" s="96"/>
      <c r="AZ3518" s="52"/>
    </row>
    <row r="3519" spans="43:52">
      <c r="AQ3519" s="52"/>
      <c r="AR3519" s="52"/>
      <c r="AS3519" s="52"/>
      <c r="AT3519" s="52"/>
      <c r="AU3519" s="52"/>
      <c r="AV3519" s="52"/>
      <c r="AW3519" s="52"/>
      <c r="AX3519" s="52"/>
      <c r="AY3519" s="96"/>
      <c r="AZ3519" s="52"/>
    </row>
    <row r="3520" spans="43:52">
      <c r="AQ3520" s="52"/>
      <c r="AR3520" s="52"/>
      <c r="AS3520" s="52"/>
      <c r="AT3520" s="52"/>
      <c r="AU3520" s="52"/>
      <c r="AV3520" s="52"/>
      <c r="AW3520" s="52"/>
      <c r="AX3520" s="52"/>
      <c r="AY3520" s="96"/>
      <c r="AZ3520" s="52"/>
    </row>
    <row r="3521" spans="43:52">
      <c r="AQ3521" s="52"/>
      <c r="AR3521" s="52"/>
      <c r="AS3521" s="52"/>
      <c r="AT3521" s="52"/>
      <c r="AU3521" s="52"/>
      <c r="AV3521" s="52"/>
      <c r="AW3521" s="52"/>
      <c r="AX3521" s="52"/>
      <c r="AY3521" s="96"/>
      <c r="AZ3521" s="52"/>
    </row>
    <row r="3522" spans="43:52">
      <c r="AQ3522" s="52"/>
      <c r="AR3522" s="52"/>
      <c r="AS3522" s="52"/>
      <c r="AT3522" s="52"/>
      <c r="AU3522" s="52"/>
      <c r="AV3522" s="52"/>
      <c r="AW3522" s="52"/>
      <c r="AX3522" s="52"/>
      <c r="AY3522" s="96"/>
      <c r="AZ3522" s="52"/>
    </row>
    <row r="3523" spans="43:52">
      <c r="AQ3523" s="52"/>
      <c r="AR3523" s="52"/>
      <c r="AS3523" s="52"/>
      <c r="AT3523" s="52"/>
      <c r="AU3523" s="52"/>
      <c r="AV3523" s="52"/>
      <c r="AW3523" s="52"/>
      <c r="AX3523" s="52"/>
      <c r="AY3523" s="96"/>
      <c r="AZ3523" s="52"/>
    </row>
    <row r="3524" spans="43:52">
      <c r="AQ3524" s="52"/>
      <c r="AR3524" s="52"/>
      <c r="AS3524" s="52"/>
      <c r="AT3524" s="52"/>
      <c r="AU3524" s="52"/>
      <c r="AV3524" s="52"/>
      <c r="AW3524" s="52"/>
      <c r="AX3524" s="52"/>
      <c r="AY3524" s="96"/>
      <c r="AZ3524" s="52"/>
    </row>
    <row r="3525" spans="43:52">
      <c r="AQ3525" s="52"/>
      <c r="AR3525" s="52"/>
      <c r="AS3525" s="52"/>
      <c r="AT3525" s="52"/>
      <c r="AU3525" s="52"/>
      <c r="AV3525" s="52"/>
      <c r="AW3525" s="52"/>
      <c r="AX3525" s="52"/>
      <c r="AY3525" s="96"/>
      <c r="AZ3525" s="52"/>
    </row>
    <row r="3526" spans="43:52">
      <c r="AQ3526" s="52"/>
      <c r="AR3526" s="52"/>
      <c r="AS3526" s="52"/>
      <c r="AT3526" s="52"/>
      <c r="AU3526" s="52"/>
      <c r="AV3526" s="52"/>
      <c r="AW3526" s="52"/>
      <c r="AX3526" s="52"/>
      <c r="AY3526" s="96"/>
      <c r="AZ3526" s="52"/>
    </row>
    <row r="3527" spans="43:52">
      <c r="AQ3527" s="52"/>
      <c r="AR3527" s="52"/>
      <c r="AS3527" s="52"/>
      <c r="AT3527" s="52"/>
      <c r="AU3527" s="52"/>
      <c r="AV3527" s="52"/>
      <c r="AW3527" s="52"/>
      <c r="AX3527" s="52"/>
      <c r="AY3527" s="96"/>
      <c r="AZ3527" s="52"/>
    </row>
    <row r="3528" spans="43:52">
      <c r="AQ3528" s="52"/>
      <c r="AR3528" s="52"/>
      <c r="AS3528" s="52"/>
      <c r="AT3528" s="52"/>
      <c r="AU3528" s="52"/>
      <c r="AV3528" s="52"/>
      <c r="AW3528" s="52"/>
      <c r="AX3528" s="52"/>
      <c r="AY3528" s="96"/>
      <c r="AZ3528" s="52"/>
    </row>
    <row r="3529" spans="43:52">
      <c r="AQ3529" s="52"/>
      <c r="AR3529" s="52"/>
      <c r="AS3529" s="52"/>
      <c r="AT3529" s="52"/>
      <c r="AU3529" s="52"/>
      <c r="AV3529" s="52"/>
      <c r="AW3529" s="52"/>
      <c r="AX3529" s="52"/>
      <c r="AY3529" s="96"/>
      <c r="AZ3529" s="52"/>
    </row>
    <row r="3530" spans="43:52">
      <c r="AQ3530" s="52"/>
      <c r="AR3530" s="52"/>
      <c r="AS3530" s="52"/>
      <c r="AT3530" s="52"/>
      <c r="AU3530" s="52"/>
      <c r="AV3530" s="52"/>
      <c r="AW3530" s="52"/>
      <c r="AX3530" s="52"/>
      <c r="AY3530" s="96"/>
      <c r="AZ3530" s="52"/>
    </row>
    <row r="3531" spans="43:52">
      <c r="AQ3531" s="52"/>
      <c r="AR3531" s="52"/>
      <c r="AS3531" s="52"/>
      <c r="AT3531" s="52"/>
      <c r="AU3531" s="52"/>
      <c r="AV3531" s="52"/>
      <c r="AW3531" s="52"/>
      <c r="AX3531" s="52"/>
      <c r="AY3531" s="96"/>
      <c r="AZ3531" s="52"/>
    </row>
    <row r="3532" spans="43:52">
      <c r="AQ3532" s="52"/>
      <c r="AR3532" s="52"/>
      <c r="AS3532" s="52"/>
      <c r="AT3532" s="52"/>
      <c r="AU3532" s="52"/>
      <c r="AV3532" s="52"/>
      <c r="AW3532" s="52"/>
      <c r="AX3532" s="52"/>
      <c r="AY3532" s="96"/>
      <c r="AZ3532" s="52"/>
    </row>
    <row r="3533" spans="43:52">
      <c r="AQ3533" s="52"/>
      <c r="AR3533" s="52"/>
      <c r="AS3533" s="52"/>
      <c r="AT3533" s="52"/>
      <c r="AU3533" s="52"/>
      <c r="AV3533" s="52"/>
      <c r="AW3533" s="52"/>
      <c r="AX3533" s="52"/>
      <c r="AY3533" s="96"/>
      <c r="AZ3533" s="52"/>
    </row>
    <row r="3534" spans="43:52">
      <c r="AQ3534" s="52"/>
      <c r="AR3534" s="52"/>
      <c r="AS3534" s="52"/>
      <c r="AT3534" s="52"/>
      <c r="AU3534" s="52"/>
      <c r="AV3534" s="52"/>
      <c r="AW3534" s="52"/>
      <c r="AX3534" s="52"/>
      <c r="AY3534" s="96"/>
      <c r="AZ3534" s="52"/>
    </row>
    <row r="3535" spans="43:52">
      <c r="AQ3535" s="52"/>
      <c r="AR3535" s="52"/>
      <c r="AS3535" s="52"/>
      <c r="AT3535" s="52"/>
      <c r="AU3535" s="52"/>
      <c r="AV3535" s="52"/>
      <c r="AW3535" s="52"/>
      <c r="AX3535" s="52"/>
      <c r="AY3535" s="96"/>
      <c r="AZ3535" s="52"/>
    </row>
    <row r="3536" spans="43:52">
      <c r="AQ3536" s="52"/>
      <c r="AR3536" s="52"/>
      <c r="AS3536" s="52"/>
      <c r="AT3536" s="52"/>
      <c r="AU3536" s="52"/>
      <c r="AV3536" s="52"/>
      <c r="AW3536" s="52"/>
      <c r="AX3536" s="52"/>
      <c r="AY3536" s="96"/>
      <c r="AZ3536" s="52"/>
    </row>
    <row r="3537" spans="43:52">
      <c r="AQ3537" s="52"/>
      <c r="AR3537" s="52"/>
      <c r="AS3537" s="52"/>
      <c r="AT3537" s="52"/>
      <c r="AU3537" s="52"/>
      <c r="AV3537" s="52"/>
      <c r="AW3537" s="52"/>
      <c r="AX3537" s="52"/>
      <c r="AY3537" s="96"/>
      <c r="AZ3537" s="52"/>
    </row>
    <row r="3538" spans="43:52">
      <c r="AQ3538" s="52"/>
      <c r="AR3538" s="52"/>
      <c r="AS3538" s="52"/>
      <c r="AT3538" s="52"/>
      <c r="AU3538" s="52"/>
      <c r="AV3538" s="52"/>
      <c r="AW3538" s="52"/>
      <c r="AX3538" s="52"/>
      <c r="AY3538" s="96"/>
      <c r="AZ3538" s="52"/>
    </row>
    <row r="3539" spans="43:52">
      <c r="AQ3539" s="52"/>
      <c r="AR3539" s="52"/>
      <c r="AS3539" s="52"/>
      <c r="AT3539" s="52"/>
      <c r="AU3539" s="52"/>
      <c r="AV3539" s="52"/>
      <c r="AW3539" s="52"/>
      <c r="AX3539" s="52"/>
      <c r="AY3539" s="96"/>
      <c r="AZ3539" s="52"/>
    </row>
    <row r="3540" spans="43:52">
      <c r="AQ3540" s="52"/>
      <c r="AR3540" s="52"/>
      <c r="AS3540" s="52"/>
      <c r="AT3540" s="52"/>
      <c r="AU3540" s="52"/>
      <c r="AV3540" s="52"/>
      <c r="AW3540" s="52"/>
      <c r="AX3540" s="52"/>
      <c r="AY3540" s="96"/>
      <c r="AZ3540" s="52"/>
    </row>
    <row r="3541" spans="43:52">
      <c r="AQ3541" s="52"/>
      <c r="AR3541" s="52"/>
      <c r="AS3541" s="52"/>
      <c r="AT3541" s="52"/>
      <c r="AU3541" s="52"/>
      <c r="AV3541" s="52"/>
      <c r="AW3541" s="52"/>
      <c r="AX3541" s="52"/>
      <c r="AY3541" s="96"/>
      <c r="AZ3541" s="52"/>
    </row>
    <row r="3542" spans="43:52">
      <c r="AQ3542" s="52"/>
      <c r="AR3542" s="52"/>
      <c r="AS3542" s="52"/>
      <c r="AT3542" s="52"/>
      <c r="AU3542" s="52"/>
      <c r="AV3542" s="52"/>
      <c r="AW3542" s="52"/>
      <c r="AX3542" s="52"/>
      <c r="AY3542" s="96"/>
      <c r="AZ3542" s="52"/>
    </row>
    <row r="3543" spans="43:52">
      <c r="AQ3543" s="52"/>
      <c r="AR3543" s="52"/>
      <c r="AS3543" s="52"/>
      <c r="AT3543" s="52"/>
      <c r="AU3543" s="52"/>
      <c r="AV3543" s="52"/>
      <c r="AW3543" s="52"/>
      <c r="AX3543" s="52"/>
      <c r="AY3543" s="96"/>
      <c r="AZ3543" s="52"/>
    </row>
    <row r="3544" spans="43:52">
      <c r="AQ3544" s="52"/>
      <c r="AR3544" s="52"/>
      <c r="AS3544" s="52"/>
      <c r="AT3544" s="52"/>
      <c r="AU3544" s="52"/>
      <c r="AV3544" s="52"/>
      <c r="AW3544" s="52"/>
      <c r="AX3544" s="52"/>
      <c r="AY3544" s="96"/>
      <c r="AZ3544" s="52"/>
    </row>
    <row r="3545" spans="43:52">
      <c r="AQ3545" s="52"/>
      <c r="AR3545" s="52"/>
      <c r="AS3545" s="52"/>
      <c r="AT3545" s="52"/>
      <c r="AU3545" s="52"/>
      <c r="AV3545" s="52"/>
      <c r="AW3545" s="52"/>
      <c r="AX3545" s="52"/>
      <c r="AY3545" s="96"/>
      <c r="AZ3545" s="52"/>
    </row>
    <row r="3546" spans="43:52">
      <c r="AQ3546" s="52"/>
      <c r="AR3546" s="52"/>
      <c r="AS3546" s="52"/>
      <c r="AT3546" s="52"/>
      <c r="AU3546" s="52"/>
      <c r="AV3546" s="52"/>
      <c r="AW3546" s="52"/>
      <c r="AX3546" s="52"/>
      <c r="AY3546" s="96"/>
      <c r="AZ3546" s="52"/>
    </row>
    <row r="3547" spans="43:52">
      <c r="AQ3547" s="52"/>
      <c r="AR3547" s="52"/>
      <c r="AS3547" s="52"/>
      <c r="AT3547" s="52"/>
      <c r="AU3547" s="52"/>
      <c r="AV3547" s="52"/>
      <c r="AW3547" s="52"/>
      <c r="AX3547" s="52"/>
      <c r="AY3547" s="96"/>
      <c r="AZ3547" s="52"/>
    </row>
    <row r="3548" spans="43:52">
      <c r="AQ3548" s="52"/>
      <c r="AR3548" s="52"/>
      <c r="AS3548" s="52"/>
      <c r="AT3548" s="52"/>
      <c r="AU3548" s="52"/>
      <c r="AV3548" s="52"/>
      <c r="AW3548" s="52"/>
      <c r="AX3548" s="52"/>
      <c r="AY3548" s="96"/>
      <c r="AZ3548" s="52"/>
    </row>
    <row r="3549" spans="43:52">
      <c r="AQ3549" s="52"/>
      <c r="AR3549" s="52"/>
      <c r="AS3549" s="52"/>
      <c r="AT3549" s="52"/>
      <c r="AU3549" s="52"/>
      <c r="AV3549" s="52"/>
      <c r="AW3549" s="52"/>
      <c r="AX3549" s="52"/>
      <c r="AY3549" s="96"/>
      <c r="AZ3549" s="52"/>
    </row>
    <row r="3550" spans="43:52">
      <c r="AQ3550" s="52"/>
      <c r="AR3550" s="52"/>
      <c r="AS3550" s="52"/>
      <c r="AT3550" s="52"/>
      <c r="AU3550" s="52"/>
      <c r="AV3550" s="52"/>
      <c r="AW3550" s="52"/>
      <c r="AX3550" s="52"/>
      <c r="AY3550" s="96"/>
      <c r="AZ3550" s="52"/>
    </row>
    <row r="3551" spans="43:52">
      <c r="AQ3551" s="52"/>
      <c r="AR3551" s="52"/>
      <c r="AS3551" s="52"/>
      <c r="AT3551" s="52"/>
      <c r="AU3551" s="52"/>
      <c r="AV3551" s="52"/>
      <c r="AW3551" s="52"/>
      <c r="AX3551" s="52"/>
      <c r="AY3551" s="96"/>
      <c r="AZ3551" s="52"/>
    </row>
    <row r="3552" spans="43:52">
      <c r="AQ3552" s="52"/>
      <c r="AR3552" s="52"/>
      <c r="AS3552" s="52"/>
      <c r="AT3552" s="52"/>
      <c r="AU3552" s="52"/>
      <c r="AV3552" s="52"/>
      <c r="AW3552" s="52"/>
      <c r="AX3552" s="52"/>
      <c r="AY3552" s="96"/>
      <c r="AZ3552" s="52"/>
    </row>
    <row r="3553" spans="43:52">
      <c r="AQ3553" s="52"/>
      <c r="AR3553" s="52"/>
      <c r="AS3553" s="52"/>
      <c r="AT3553" s="52"/>
      <c r="AU3553" s="52"/>
      <c r="AV3553" s="52"/>
      <c r="AW3553" s="52"/>
      <c r="AX3553" s="52"/>
      <c r="AY3553" s="96"/>
      <c r="AZ3553" s="52"/>
    </row>
    <row r="3554" spans="43:52">
      <c r="AQ3554" s="52"/>
      <c r="AR3554" s="52"/>
      <c r="AS3554" s="52"/>
      <c r="AT3554" s="52"/>
      <c r="AU3554" s="52"/>
      <c r="AV3554" s="52"/>
      <c r="AW3554" s="52"/>
      <c r="AX3554" s="52"/>
      <c r="AY3554" s="96"/>
      <c r="AZ3554" s="52"/>
    </row>
    <row r="3555" spans="43:52">
      <c r="AQ3555" s="52"/>
      <c r="AR3555" s="52"/>
      <c r="AS3555" s="52"/>
      <c r="AT3555" s="52"/>
      <c r="AU3555" s="52"/>
      <c r="AV3555" s="52"/>
      <c r="AW3555" s="52"/>
      <c r="AX3555" s="52"/>
      <c r="AY3555" s="96"/>
      <c r="AZ3555" s="52"/>
    </row>
    <row r="3556" spans="43:52">
      <c r="AQ3556" s="52"/>
      <c r="AR3556" s="52"/>
      <c r="AS3556" s="52"/>
      <c r="AT3556" s="52"/>
      <c r="AU3556" s="52"/>
      <c r="AV3556" s="52"/>
      <c r="AW3556" s="52"/>
      <c r="AX3556" s="52"/>
      <c r="AY3556" s="96"/>
      <c r="AZ3556" s="52"/>
    </row>
    <row r="3557" spans="43:52">
      <c r="AQ3557" s="52"/>
      <c r="AR3557" s="52"/>
      <c r="AS3557" s="52"/>
      <c r="AT3557" s="52"/>
      <c r="AU3557" s="52"/>
      <c r="AV3557" s="52"/>
      <c r="AW3557" s="52"/>
      <c r="AX3557" s="52"/>
      <c r="AY3557" s="96"/>
      <c r="AZ3557" s="52"/>
    </row>
    <row r="3558" spans="43:52">
      <c r="AQ3558" s="52"/>
      <c r="AR3558" s="52"/>
      <c r="AS3558" s="52"/>
      <c r="AT3558" s="52"/>
      <c r="AU3558" s="52"/>
      <c r="AV3558" s="52"/>
      <c r="AW3558" s="52"/>
      <c r="AX3558" s="52"/>
      <c r="AY3558" s="96"/>
      <c r="AZ3558" s="52"/>
    </row>
    <row r="3559" spans="43:52">
      <c r="AQ3559" s="52"/>
      <c r="AR3559" s="52"/>
      <c r="AS3559" s="52"/>
      <c r="AT3559" s="52"/>
      <c r="AU3559" s="52"/>
      <c r="AV3559" s="52"/>
      <c r="AW3559" s="52"/>
      <c r="AX3559" s="52"/>
      <c r="AY3559" s="96"/>
      <c r="AZ3559" s="52"/>
    </row>
    <row r="3560" spans="43:52">
      <c r="AQ3560" s="52"/>
      <c r="AR3560" s="52"/>
      <c r="AS3560" s="52"/>
      <c r="AT3560" s="52"/>
      <c r="AU3560" s="52"/>
      <c r="AV3560" s="52"/>
      <c r="AW3560" s="52"/>
      <c r="AX3560" s="52"/>
      <c r="AY3560" s="96"/>
      <c r="AZ3560" s="52"/>
    </row>
    <row r="3561" spans="43:52">
      <c r="AQ3561" s="52"/>
      <c r="AR3561" s="52"/>
      <c r="AS3561" s="52"/>
      <c r="AT3561" s="52"/>
      <c r="AU3561" s="52"/>
      <c r="AV3561" s="52"/>
      <c r="AW3561" s="52"/>
      <c r="AX3561" s="52"/>
      <c r="AY3561" s="96"/>
      <c r="AZ3561" s="52"/>
    </row>
    <row r="3562" spans="43:52">
      <c r="AQ3562" s="52"/>
      <c r="AR3562" s="52"/>
      <c r="AS3562" s="52"/>
      <c r="AT3562" s="52"/>
      <c r="AU3562" s="52"/>
      <c r="AV3562" s="52"/>
      <c r="AW3562" s="52"/>
      <c r="AX3562" s="52"/>
      <c r="AY3562" s="96"/>
      <c r="AZ3562" s="52"/>
    </row>
    <row r="3563" spans="43:52">
      <c r="AQ3563" s="52"/>
      <c r="AR3563" s="52"/>
      <c r="AS3563" s="52"/>
      <c r="AT3563" s="52"/>
      <c r="AU3563" s="52"/>
      <c r="AV3563" s="52"/>
      <c r="AW3563" s="52"/>
      <c r="AX3563" s="52"/>
      <c r="AY3563" s="96"/>
      <c r="AZ3563" s="52"/>
    </row>
    <row r="3564" spans="43:52">
      <c r="AQ3564" s="52"/>
      <c r="AR3564" s="52"/>
      <c r="AS3564" s="52"/>
      <c r="AT3564" s="52"/>
      <c r="AU3564" s="52"/>
      <c r="AV3564" s="52"/>
      <c r="AW3564" s="52"/>
      <c r="AX3564" s="52"/>
      <c r="AY3564" s="96"/>
      <c r="AZ3564" s="52"/>
    </row>
    <row r="3565" spans="43:52">
      <c r="AQ3565" s="52"/>
      <c r="AR3565" s="52"/>
      <c r="AS3565" s="52"/>
      <c r="AT3565" s="52"/>
      <c r="AU3565" s="52"/>
      <c r="AV3565" s="52"/>
      <c r="AW3565" s="52"/>
      <c r="AX3565" s="52"/>
      <c r="AY3565" s="96"/>
      <c r="AZ3565" s="52"/>
    </row>
    <row r="3566" spans="43:52">
      <c r="AQ3566" s="52"/>
      <c r="AR3566" s="52"/>
      <c r="AS3566" s="52"/>
      <c r="AT3566" s="52"/>
      <c r="AU3566" s="52"/>
      <c r="AV3566" s="52"/>
      <c r="AW3566" s="52"/>
      <c r="AX3566" s="52"/>
      <c r="AY3566" s="96"/>
      <c r="AZ3566" s="52"/>
    </row>
    <row r="3567" spans="43:52">
      <c r="AQ3567" s="52"/>
      <c r="AR3567" s="52"/>
      <c r="AS3567" s="52"/>
      <c r="AT3567" s="52"/>
      <c r="AU3567" s="52"/>
      <c r="AV3567" s="52"/>
      <c r="AW3567" s="52"/>
      <c r="AX3567" s="52"/>
      <c r="AY3567" s="96"/>
      <c r="AZ3567" s="52"/>
    </row>
    <row r="3568" spans="43:52">
      <c r="AQ3568" s="52"/>
      <c r="AR3568" s="52"/>
      <c r="AS3568" s="52"/>
      <c r="AT3568" s="52"/>
      <c r="AU3568" s="52"/>
      <c r="AV3568" s="52"/>
      <c r="AW3568" s="52"/>
      <c r="AX3568" s="52"/>
      <c r="AY3568" s="96"/>
      <c r="AZ3568" s="52"/>
    </row>
    <row r="3569" spans="43:52">
      <c r="AQ3569" s="52"/>
      <c r="AR3569" s="52"/>
      <c r="AS3569" s="52"/>
      <c r="AT3569" s="52"/>
      <c r="AU3569" s="52"/>
      <c r="AV3569" s="52"/>
      <c r="AW3569" s="52"/>
      <c r="AX3569" s="52"/>
      <c r="AY3569" s="96"/>
      <c r="AZ3569" s="52"/>
    </row>
    <row r="3570" spans="43:52">
      <c r="AQ3570" s="52"/>
      <c r="AR3570" s="52"/>
      <c r="AS3570" s="52"/>
      <c r="AT3570" s="52"/>
      <c r="AU3570" s="52"/>
      <c r="AV3570" s="52"/>
      <c r="AW3570" s="52"/>
      <c r="AX3570" s="52"/>
      <c r="AY3570" s="96"/>
      <c r="AZ3570" s="52"/>
    </row>
    <row r="3571" spans="43:52">
      <c r="AQ3571" s="52"/>
      <c r="AR3571" s="52"/>
      <c r="AS3571" s="52"/>
      <c r="AT3571" s="52"/>
      <c r="AU3571" s="52"/>
      <c r="AV3571" s="52"/>
      <c r="AW3571" s="52"/>
      <c r="AX3571" s="52"/>
      <c r="AY3571" s="96"/>
      <c r="AZ3571" s="52"/>
    </row>
    <row r="3572" spans="43:52">
      <c r="AQ3572" s="52"/>
      <c r="AR3572" s="52"/>
      <c r="AS3572" s="52"/>
      <c r="AT3572" s="52"/>
      <c r="AU3572" s="52"/>
      <c r="AV3572" s="52"/>
      <c r="AW3572" s="52"/>
      <c r="AX3572" s="52"/>
      <c r="AY3572" s="96"/>
      <c r="AZ3572" s="52"/>
    </row>
    <row r="3573" spans="43:52">
      <c r="AQ3573" s="52"/>
      <c r="AR3573" s="52"/>
      <c r="AS3573" s="52"/>
      <c r="AT3573" s="52"/>
      <c r="AU3573" s="52"/>
      <c r="AV3573" s="52"/>
      <c r="AW3573" s="52"/>
      <c r="AX3573" s="52"/>
      <c r="AY3573" s="96"/>
      <c r="AZ3573" s="52"/>
    </row>
    <row r="3574" spans="43:52">
      <c r="AQ3574" s="52"/>
      <c r="AR3574" s="52"/>
      <c r="AS3574" s="52"/>
      <c r="AT3574" s="52"/>
      <c r="AU3574" s="52"/>
      <c r="AV3574" s="52"/>
      <c r="AW3574" s="52"/>
      <c r="AX3574" s="52"/>
      <c r="AY3574" s="96"/>
      <c r="AZ3574" s="52"/>
    </row>
    <row r="3575" spans="43:52">
      <c r="AQ3575" s="52"/>
      <c r="AR3575" s="52"/>
      <c r="AS3575" s="52"/>
      <c r="AT3575" s="52"/>
      <c r="AU3575" s="52"/>
      <c r="AV3575" s="52"/>
      <c r="AW3575" s="52"/>
      <c r="AX3575" s="52"/>
      <c r="AY3575" s="96"/>
      <c r="AZ3575" s="52"/>
    </row>
    <row r="3576" spans="43:52">
      <c r="AQ3576" s="52"/>
      <c r="AR3576" s="52"/>
      <c r="AS3576" s="52"/>
      <c r="AT3576" s="52"/>
      <c r="AU3576" s="52"/>
      <c r="AV3576" s="52"/>
      <c r="AW3576" s="52"/>
      <c r="AX3576" s="52"/>
      <c r="AY3576" s="96"/>
      <c r="AZ3576" s="52"/>
    </row>
    <row r="3577" spans="43:52">
      <c r="AQ3577" s="52"/>
      <c r="AR3577" s="52"/>
      <c r="AS3577" s="52"/>
      <c r="AT3577" s="52"/>
      <c r="AU3577" s="52"/>
      <c r="AV3577" s="52"/>
      <c r="AW3577" s="52"/>
      <c r="AX3577" s="52"/>
      <c r="AY3577" s="96"/>
      <c r="AZ3577" s="52"/>
    </row>
    <row r="3578" spans="43:52">
      <c r="AQ3578" s="52"/>
      <c r="AR3578" s="52"/>
      <c r="AS3578" s="52"/>
      <c r="AT3578" s="52"/>
      <c r="AU3578" s="52"/>
      <c r="AV3578" s="52"/>
      <c r="AW3578" s="52"/>
      <c r="AX3578" s="52"/>
      <c r="AY3578" s="96"/>
      <c r="AZ3578" s="52"/>
    </row>
    <row r="3579" spans="43:52">
      <c r="AQ3579" s="52"/>
      <c r="AR3579" s="52"/>
      <c r="AS3579" s="52"/>
      <c r="AT3579" s="52"/>
      <c r="AU3579" s="52"/>
      <c r="AV3579" s="52"/>
      <c r="AW3579" s="52"/>
      <c r="AX3579" s="52"/>
      <c r="AY3579" s="96"/>
      <c r="AZ3579" s="52"/>
    </row>
    <row r="3580" spans="43:52">
      <c r="AQ3580" s="52"/>
      <c r="AR3580" s="52"/>
      <c r="AS3580" s="52"/>
      <c r="AT3580" s="52"/>
      <c r="AU3580" s="52"/>
      <c r="AV3580" s="52"/>
      <c r="AW3580" s="52"/>
      <c r="AX3580" s="52"/>
      <c r="AY3580" s="96"/>
      <c r="AZ3580" s="52"/>
    </row>
    <row r="3581" spans="43:52">
      <c r="AQ3581" s="52"/>
      <c r="AR3581" s="52"/>
      <c r="AS3581" s="52"/>
      <c r="AT3581" s="52"/>
      <c r="AU3581" s="52"/>
      <c r="AV3581" s="52"/>
      <c r="AW3581" s="52"/>
      <c r="AX3581" s="52"/>
      <c r="AY3581" s="96"/>
      <c r="AZ3581" s="52"/>
    </row>
    <row r="3582" spans="43:52">
      <c r="AQ3582" s="52"/>
      <c r="AR3582" s="52"/>
      <c r="AS3582" s="52"/>
      <c r="AT3582" s="52"/>
      <c r="AU3582" s="52"/>
      <c r="AV3582" s="52"/>
      <c r="AW3582" s="52"/>
      <c r="AX3582" s="52"/>
      <c r="AY3582" s="96"/>
      <c r="AZ3582" s="52"/>
    </row>
    <row r="3583" spans="43:52">
      <c r="AQ3583" s="52"/>
      <c r="AR3583" s="52"/>
      <c r="AS3583" s="52"/>
      <c r="AT3583" s="52"/>
      <c r="AU3583" s="52"/>
      <c r="AV3583" s="52"/>
      <c r="AW3583" s="52"/>
      <c r="AX3583" s="52"/>
      <c r="AY3583" s="96"/>
      <c r="AZ3583" s="52"/>
    </row>
    <row r="3584" spans="43:52">
      <c r="AQ3584" s="52"/>
      <c r="AR3584" s="52"/>
      <c r="AS3584" s="52"/>
      <c r="AT3584" s="52"/>
      <c r="AU3584" s="52"/>
      <c r="AV3584" s="52"/>
      <c r="AW3584" s="52"/>
      <c r="AX3584" s="52"/>
      <c r="AY3584" s="96"/>
      <c r="AZ3584" s="52"/>
    </row>
    <row r="3585" spans="43:52">
      <c r="AQ3585" s="52"/>
      <c r="AR3585" s="52"/>
      <c r="AS3585" s="52"/>
      <c r="AT3585" s="52"/>
      <c r="AU3585" s="52"/>
      <c r="AV3585" s="52"/>
      <c r="AW3585" s="52"/>
      <c r="AX3585" s="52"/>
      <c r="AY3585" s="96"/>
      <c r="AZ3585" s="52"/>
    </row>
    <row r="3586" spans="43:52">
      <c r="AQ3586" s="52"/>
      <c r="AR3586" s="52"/>
      <c r="AS3586" s="52"/>
      <c r="AT3586" s="52"/>
      <c r="AU3586" s="52"/>
      <c r="AV3586" s="52"/>
      <c r="AW3586" s="52"/>
      <c r="AX3586" s="52"/>
      <c r="AY3586" s="96"/>
      <c r="AZ3586" s="52"/>
    </row>
    <row r="3587" spans="43:52">
      <c r="AQ3587" s="52"/>
      <c r="AR3587" s="52"/>
      <c r="AS3587" s="52"/>
      <c r="AT3587" s="52"/>
      <c r="AU3587" s="52"/>
      <c r="AV3587" s="52"/>
      <c r="AW3587" s="52"/>
      <c r="AX3587" s="52"/>
      <c r="AY3587" s="96"/>
      <c r="AZ3587" s="52"/>
    </row>
    <row r="3588" spans="43:52">
      <c r="AQ3588" s="52"/>
      <c r="AR3588" s="52"/>
      <c r="AS3588" s="52"/>
      <c r="AT3588" s="52"/>
      <c r="AU3588" s="52"/>
      <c r="AV3588" s="52"/>
      <c r="AW3588" s="52"/>
      <c r="AX3588" s="52"/>
      <c r="AY3588" s="96"/>
      <c r="AZ3588" s="52"/>
    </row>
    <row r="3589" spans="43:52">
      <c r="AQ3589" s="52"/>
      <c r="AR3589" s="52"/>
      <c r="AS3589" s="52"/>
      <c r="AT3589" s="52"/>
      <c r="AU3589" s="52"/>
      <c r="AV3589" s="52"/>
      <c r="AW3589" s="52"/>
      <c r="AX3589" s="52"/>
      <c r="AY3589" s="96"/>
      <c r="AZ3589" s="52"/>
    </row>
    <row r="3590" spans="43:52">
      <c r="AQ3590" s="52"/>
      <c r="AR3590" s="52"/>
      <c r="AS3590" s="52"/>
      <c r="AT3590" s="52"/>
      <c r="AU3590" s="52"/>
      <c r="AV3590" s="52"/>
      <c r="AW3590" s="52"/>
      <c r="AX3590" s="52"/>
      <c r="AY3590" s="96"/>
      <c r="AZ3590" s="52"/>
    </row>
    <row r="3591" spans="43:52">
      <c r="AQ3591" s="52"/>
      <c r="AR3591" s="52"/>
      <c r="AS3591" s="52"/>
      <c r="AT3591" s="52"/>
      <c r="AU3591" s="52"/>
      <c r="AV3591" s="52"/>
      <c r="AW3591" s="52"/>
      <c r="AX3591" s="52"/>
      <c r="AY3591" s="96"/>
      <c r="AZ3591" s="52"/>
    </row>
    <row r="3592" spans="43:52">
      <c r="AQ3592" s="52"/>
      <c r="AR3592" s="52"/>
      <c r="AS3592" s="52"/>
      <c r="AT3592" s="52"/>
      <c r="AU3592" s="52"/>
      <c r="AV3592" s="52"/>
      <c r="AW3592" s="52"/>
      <c r="AX3592" s="52"/>
      <c r="AY3592" s="96"/>
      <c r="AZ3592" s="52"/>
    </row>
    <row r="3593" spans="43:52">
      <c r="AQ3593" s="52"/>
      <c r="AR3593" s="52"/>
      <c r="AS3593" s="52"/>
      <c r="AT3593" s="52"/>
      <c r="AU3593" s="52"/>
      <c r="AV3593" s="52"/>
      <c r="AW3593" s="52"/>
      <c r="AX3593" s="52"/>
      <c r="AY3593" s="96"/>
      <c r="AZ3593" s="52"/>
    </row>
    <row r="3594" spans="43:52">
      <c r="AQ3594" s="52"/>
      <c r="AR3594" s="52"/>
      <c r="AS3594" s="52"/>
      <c r="AT3594" s="52"/>
      <c r="AU3594" s="52"/>
      <c r="AV3594" s="52"/>
      <c r="AW3594" s="52"/>
      <c r="AX3594" s="52"/>
      <c r="AY3594" s="96"/>
      <c r="AZ3594" s="52"/>
    </row>
    <row r="3595" spans="43:52">
      <c r="AQ3595" s="52"/>
      <c r="AR3595" s="52"/>
      <c r="AS3595" s="52"/>
      <c r="AT3595" s="52"/>
      <c r="AU3595" s="52"/>
      <c r="AV3595" s="52"/>
      <c r="AW3595" s="52"/>
      <c r="AX3595" s="52"/>
      <c r="AY3595" s="96"/>
      <c r="AZ3595" s="52"/>
    </row>
    <row r="3596" spans="43:52">
      <c r="AQ3596" s="52"/>
      <c r="AR3596" s="52"/>
      <c r="AS3596" s="52"/>
      <c r="AT3596" s="52"/>
      <c r="AU3596" s="52"/>
      <c r="AV3596" s="52"/>
      <c r="AW3596" s="52"/>
      <c r="AX3596" s="52"/>
      <c r="AY3596" s="96"/>
      <c r="AZ3596" s="52"/>
    </row>
    <row r="3597" spans="43:52">
      <c r="AQ3597" s="52"/>
      <c r="AR3597" s="52"/>
      <c r="AS3597" s="52"/>
      <c r="AT3597" s="52"/>
      <c r="AU3597" s="52"/>
      <c r="AV3597" s="52"/>
      <c r="AW3597" s="52"/>
      <c r="AX3597" s="52"/>
      <c r="AY3597" s="96"/>
      <c r="AZ3597" s="52"/>
    </row>
    <row r="3598" spans="43:52">
      <c r="AQ3598" s="52"/>
      <c r="AR3598" s="52"/>
      <c r="AS3598" s="52"/>
      <c r="AT3598" s="52"/>
      <c r="AU3598" s="52"/>
      <c r="AV3598" s="52"/>
      <c r="AW3598" s="52"/>
      <c r="AX3598" s="52"/>
      <c r="AY3598" s="96"/>
      <c r="AZ3598" s="52"/>
    </row>
    <row r="3599" spans="43:52">
      <c r="AQ3599" s="52"/>
      <c r="AR3599" s="52"/>
      <c r="AS3599" s="52"/>
      <c r="AT3599" s="52"/>
      <c r="AU3599" s="52"/>
      <c r="AV3599" s="52"/>
      <c r="AW3599" s="52"/>
      <c r="AX3599" s="52"/>
      <c r="AY3599" s="96"/>
      <c r="AZ3599" s="52"/>
    </row>
    <row r="3600" spans="43:52">
      <c r="AQ3600" s="52"/>
      <c r="AR3600" s="52"/>
      <c r="AS3600" s="52"/>
      <c r="AT3600" s="52"/>
      <c r="AU3600" s="52"/>
      <c r="AV3600" s="52"/>
      <c r="AW3600" s="52"/>
      <c r="AX3600" s="52"/>
      <c r="AY3600" s="96"/>
      <c r="AZ3600" s="52"/>
    </row>
    <row r="3601" spans="43:52">
      <c r="AQ3601" s="52"/>
      <c r="AR3601" s="52"/>
      <c r="AS3601" s="52"/>
      <c r="AT3601" s="52"/>
      <c r="AU3601" s="52"/>
      <c r="AV3601" s="52"/>
      <c r="AW3601" s="52"/>
      <c r="AX3601" s="52"/>
      <c r="AY3601" s="96"/>
      <c r="AZ3601" s="52"/>
    </row>
    <row r="3602" spans="43:52">
      <c r="AQ3602" s="52"/>
      <c r="AR3602" s="52"/>
      <c r="AS3602" s="52"/>
      <c r="AT3602" s="52"/>
      <c r="AU3602" s="52"/>
      <c r="AV3602" s="52"/>
      <c r="AW3602" s="52"/>
      <c r="AX3602" s="52"/>
      <c r="AY3602" s="96"/>
      <c r="AZ3602" s="52"/>
    </row>
    <row r="3603" spans="43:52">
      <c r="AQ3603" s="52"/>
      <c r="AR3603" s="52"/>
      <c r="AS3603" s="52"/>
      <c r="AT3603" s="52"/>
      <c r="AU3603" s="52"/>
      <c r="AV3603" s="52"/>
      <c r="AW3603" s="52"/>
      <c r="AX3603" s="52"/>
      <c r="AY3603" s="96"/>
      <c r="AZ3603" s="52"/>
    </row>
    <row r="3604" spans="43:52">
      <c r="AQ3604" s="52"/>
      <c r="AR3604" s="52"/>
      <c r="AS3604" s="52"/>
      <c r="AT3604" s="52"/>
      <c r="AU3604" s="52"/>
      <c r="AV3604" s="52"/>
      <c r="AW3604" s="52"/>
      <c r="AX3604" s="52"/>
      <c r="AY3604" s="96"/>
      <c r="AZ3604" s="52"/>
    </row>
    <row r="3605" spans="43:52">
      <c r="AQ3605" s="52"/>
      <c r="AR3605" s="52"/>
      <c r="AS3605" s="52"/>
      <c r="AT3605" s="52"/>
      <c r="AU3605" s="52"/>
      <c r="AV3605" s="52"/>
      <c r="AW3605" s="52"/>
      <c r="AX3605" s="52"/>
      <c r="AY3605" s="96"/>
      <c r="AZ3605" s="52"/>
    </row>
    <row r="3606" spans="43:52">
      <c r="AQ3606" s="52"/>
      <c r="AR3606" s="52"/>
      <c r="AS3606" s="52"/>
      <c r="AT3606" s="52"/>
      <c r="AU3606" s="52"/>
      <c r="AV3606" s="52"/>
      <c r="AW3606" s="52"/>
      <c r="AX3606" s="52"/>
      <c r="AY3606" s="96"/>
      <c r="AZ3606" s="52"/>
    </row>
    <row r="3607" spans="43:52">
      <c r="AQ3607" s="52"/>
      <c r="AR3607" s="52"/>
      <c r="AS3607" s="52"/>
      <c r="AT3607" s="52"/>
      <c r="AU3607" s="52"/>
      <c r="AV3607" s="52"/>
      <c r="AW3607" s="52"/>
      <c r="AX3607" s="52"/>
      <c r="AY3607" s="96"/>
      <c r="AZ3607" s="52"/>
    </row>
    <row r="3608" spans="43:52">
      <c r="AQ3608" s="52"/>
      <c r="AR3608" s="52"/>
      <c r="AS3608" s="52"/>
      <c r="AT3608" s="52"/>
      <c r="AU3608" s="52"/>
      <c r="AV3608" s="52"/>
      <c r="AW3608" s="52"/>
      <c r="AX3608" s="52"/>
      <c r="AY3608" s="96"/>
      <c r="AZ3608" s="52"/>
    </row>
    <row r="3609" spans="43:52">
      <c r="AQ3609" s="52"/>
      <c r="AR3609" s="52"/>
      <c r="AS3609" s="52"/>
      <c r="AT3609" s="52"/>
      <c r="AU3609" s="52"/>
      <c r="AV3609" s="52"/>
      <c r="AW3609" s="52"/>
      <c r="AX3609" s="52"/>
      <c r="AY3609" s="96"/>
      <c r="AZ3609" s="52"/>
    </row>
    <row r="3610" spans="43:52">
      <c r="AQ3610" s="52"/>
      <c r="AR3610" s="52"/>
      <c r="AS3610" s="52"/>
      <c r="AT3610" s="52"/>
      <c r="AU3610" s="52"/>
      <c r="AV3610" s="52"/>
      <c r="AW3610" s="52"/>
      <c r="AX3610" s="52"/>
      <c r="AY3610" s="96"/>
      <c r="AZ3610" s="52"/>
    </row>
    <row r="3611" spans="43:52">
      <c r="AQ3611" s="52"/>
      <c r="AR3611" s="52"/>
      <c r="AS3611" s="52"/>
      <c r="AT3611" s="52"/>
      <c r="AU3611" s="52"/>
      <c r="AV3611" s="52"/>
      <c r="AW3611" s="52"/>
      <c r="AX3611" s="52"/>
      <c r="AY3611" s="96"/>
      <c r="AZ3611" s="52"/>
    </row>
    <row r="3612" spans="43:52">
      <c r="AQ3612" s="52"/>
      <c r="AR3612" s="52"/>
      <c r="AS3612" s="52"/>
      <c r="AT3612" s="52"/>
      <c r="AU3612" s="52"/>
      <c r="AV3612" s="52"/>
      <c r="AW3612" s="52"/>
      <c r="AX3612" s="52"/>
      <c r="AY3612" s="96"/>
      <c r="AZ3612" s="52"/>
    </row>
    <row r="3613" spans="43:52">
      <c r="AQ3613" s="52"/>
      <c r="AR3613" s="52"/>
      <c r="AS3613" s="52"/>
      <c r="AT3613" s="52"/>
      <c r="AU3613" s="52"/>
      <c r="AV3613" s="52"/>
      <c r="AW3613" s="52"/>
      <c r="AX3613" s="52"/>
      <c r="AY3613" s="96"/>
      <c r="AZ3613" s="52"/>
    </row>
    <row r="3614" spans="43:52">
      <c r="AQ3614" s="52"/>
      <c r="AR3614" s="52"/>
      <c r="AS3614" s="52"/>
      <c r="AT3614" s="52"/>
      <c r="AU3614" s="52"/>
      <c r="AV3614" s="52"/>
      <c r="AW3614" s="52"/>
      <c r="AX3614" s="52"/>
      <c r="AY3614" s="96"/>
      <c r="AZ3614" s="52"/>
    </row>
    <row r="3615" spans="43:52">
      <c r="AQ3615" s="52"/>
      <c r="AR3615" s="52"/>
      <c r="AS3615" s="52"/>
      <c r="AT3615" s="52"/>
      <c r="AU3615" s="52"/>
      <c r="AV3615" s="52"/>
      <c r="AW3615" s="52"/>
      <c r="AX3615" s="52"/>
      <c r="AY3615" s="96"/>
      <c r="AZ3615" s="52"/>
    </row>
    <row r="3616" spans="43:52">
      <c r="AQ3616" s="52"/>
      <c r="AR3616" s="52"/>
      <c r="AS3616" s="52"/>
      <c r="AT3616" s="52"/>
      <c r="AU3616" s="52"/>
      <c r="AV3616" s="52"/>
      <c r="AW3616" s="52"/>
      <c r="AX3616" s="52"/>
      <c r="AY3616" s="96"/>
      <c r="AZ3616" s="52"/>
    </row>
    <row r="3617" spans="43:52">
      <c r="AQ3617" s="52"/>
      <c r="AR3617" s="52"/>
      <c r="AS3617" s="52"/>
      <c r="AT3617" s="52"/>
      <c r="AU3617" s="52"/>
      <c r="AV3617" s="52"/>
      <c r="AW3617" s="52"/>
      <c r="AX3617" s="52"/>
      <c r="AY3617" s="96"/>
      <c r="AZ3617" s="52"/>
    </row>
    <row r="3618" spans="43:52">
      <c r="AQ3618" s="52"/>
      <c r="AR3618" s="52"/>
      <c r="AS3618" s="52"/>
      <c r="AT3618" s="52"/>
      <c r="AU3618" s="52"/>
      <c r="AV3618" s="52"/>
      <c r="AW3618" s="52"/>
      <c r="AX3618" s="52"/>
      <c r="AY3618" s="96"/>
      <c r="AZ3618" s="52"/>
    </row>
    <row r="3619" spans="43:52">
      <c r="AQ3619" s="52"/>
      <c r="AR3619" s="52"/>
      <c r="AS3619" s="52"/>
      <c r="AT3619" s="52"/>
      <c r="AU3619" s="52"/>
      <c r="AV3619" s="52"/>
      <c r="AW3619" s="52"/>
      <c r="AX3619" s="52"/>
      <c r="AY3619" s="96"/>
      <c r="AZ3619" s="52"/>
    </row>
    <row r="3620" spans="43:52">
      <c r="AQ3620" s="52"/>
      <c r="AR3620" s="52"/>
      <c r="AS3620" s="52"/>
      <c r="AT3620" s="52"/>
      <c r="AU3620" s="52"/>
      <c r="AV3620" s="52"/>
      <c r="AW3620" s="52"/>
      <c r="AX3620" s="52"/>
      <c r="AY3620" s="96"/>
      <c r="AZ3620" s="52"/>
    </row>
    <row r="3621" spans="43:52">
      <c r="AQ3621" s="52"/>
      <c r="AR3621" s="52"/>
      <c r="AS3621" s="52"/>
      <c r="AT3621" s="52"/>
      <c r="AU3621" s="52"/>
      <c r="AV3621" s="52"/>
      <c r="AW3621" s="52"/>
      <c r="AX3621" s="52"/>
      <c r="AY3621" s="96"/>
      <c r="AZ3621" s="52"/>
    </row>
    <row r="3622" spans="43:52">
      <c r="AQ3622" s="52"/>
      <c r="AR3622" s="52"/>
      <c r="AS3622" s="52"/>
      <c r="AT3622" s="52"/>
      <c r="AU3622" s="52"/>
      <c r="AV3622" s="52"/>
      <c r="AW3622" s="52"/>
      <c r="AX3622" s="52"/>
      <c r="AY3622" s="96"/>
      <c r="AZ3622" s="52"/>
    </row>
    <row r="3623" spans="43:52">
      <c r="AQ3623" s="52"/>
      <c r="AR3623" s="52"/>
      <c r="AS3623" s="52"/>
      <c r="AT3623" s="52"/>
      <c r="AU3623" s="52"/>
      <c r="AV3623" s="52"/>
      <c r="AW3623" s="52"/>
      <c r="AX3623" s="52"/>
      <c r="AY3623" s="96"/>
      <c r="AZ3623" s="52"/>
    </row>
    <row r="3624" spans="43:52">
      <c r="AQ3624" s="52"/>
      <c r="AR3624" s="52"/>
      <c r="AS3624" s="52"/>
      <c r="AT3624" s="52"/>
      <c r="AU3624" s="52"/>
      <c r="AV3624" s="52"/>
      <c r="AW3624" s="52"/>
      <c r="AX3624" s="52"/>
      <c r="AY3624" s="96"/>
      <c r="AZ3624" s="52"/>
    </row>
    <row r="3625" spans="43:52">
      <c r="AQ3625" s="52"/>
      <c r="AR3625" s="52"/>
      <c r="AS3625" s="52"/>
      <c r="AT3625" s="52"/>
      <c r="AU3625" s="52"/>
      <c r="AV3625" s="52"/>
      <c r="AW3625" s="52"/>
      <c r="AX3625" s="52"/>
      <c r="AY3625" s="96"/>
      <c r="AZ3625" s="52"/>
    </row>
    <row r="3626" spans="43:52">
      <c r="AQ3626" s="52"/>
      <c r="AR3626" s="52"/>
      <c r="AS3626" s="52"/>
      <c r="AT3626" s="52"/>
      <c r="AU3626" s="52"/>
      <c r="AV3626" s="52"/>
      <c r="AW3626" s="52"/>
      <c r="AX3626" s="52"/>
      <c r="AY3626" s="96"/>
      <c r="AZ3626" s="52"/>
    </row>
    <row r="3627" spans="43:52">
      <c r="AQ3627" s="52"/>
      <c r="AR3627" s="52"/>
      <c r="AS3627" s="52"/>
      <c r="AT3627" s="52"/>
      <c r="AU3627" s="52"/>
      <c r="AV3627" s="52"/>
      <c r="AW3627" s="52"/>
      <c r="AX3627" s="52"/>
      <c r="AY3627" s="96"/>
      <c r="AZ3627" s="52"/>
    </row>
    <row r="3628" spans="43:52">
      <c r="AQ3628" s="52"/>
      <c r="AR3628" s="52"/>
      <c r="AS3628" s="52"/>
      <c r="AT3628" s="52"/>
      <c r="AU3628" s="52"/>
      <c r="AV3628" s="52"/>
      <c r="AW3628" s="52"/>
      <c r="AX3628" s="52"/>
      <c r="AY3628" s="96"/>
      <c r="AZ3628" s="52"/>
    </row>
    <row r="3629" spans="43:52">
      <c r="AQ3629" s="52"/>
      <c r="AR3629" s="52"/>
      <c r="AS3629" s="52"/>
      <c r="AT3629" s="52"/>
      <c r="AU3629" s="52"/>
      <c r="AV3629" s="52"/>
      <c r="AW3629" s="52"/>
      <c r="AX3629" s="52"/>
      <c r="AY3629" s="96"/>
      <c r="AZ3629" s="52"/>
    </row>
    <row r="3630" spans="43:52">
      <c r="AQ3630" s="52"/>
      <c r="AR3630" s="52"/>
      <c r="AS3630" s="52"/>
      <c r="AT3630" s="52"/>
      <c r="AU3630" s="52"/>
      <c r="AV3630" s="52"/>
      <c r="AW3630" s="52"/>
      <c r="AX3630" s="52"/>
      <c r="AY3630" s="96"/>
      <c r="AZ3630" s="52"/>
    </row>
    <row r="3631" spans="43:52">
      <c r="AQ3631" s="52"/>
      <c r="AR3631" s="52"/>
      <c r="AS3631" s="52"/>
      <c r="AT3631" s="52"/>
      <c r="AU3631" s="52"/>
      <c r="AV3631" s="52"/>
      <c r="AW3631" s="52"/>
      <c r="AX3631" s="52"/>
      <c r="AY3631" s="96"/>
      <c r="AZ3631" s="52"/>
    </row>
    <row r="3632" spans="43:52">
      <c r="AQ3632" s="52"/>
      <c r="AR3632" s="52"/>
      <c r="AS3632" s="52"/>
      <c r="AT3632" s="52"/>
      <c r="AU3632" s="52"/>
      <c r="AV3632" s="52"/>
      <c r="AW3632" s="52"/>
      <c r="AX3632" s="52"/>
      <c r="AY3632" s="96"/>
      <c r="AZ3632" s="52"/>
    </row>
    <row r="3633" spans="43:52">
      <c r="AQ3633" s="52"/>
      <c r="AR3633" s="52"/>
      <c r="AS3633" s="52"/>
      <c r="AT3633" s="52"/>
      <c r="AU3633" s="52"/>
      <c r="AV3633" s="52"/>
      <c r="AW3633" s="52"/>
      <c r="AX3633" s="52"/>
      <c r="AY3633" s="96"/>
      <c r="AZ3633" s="52"/>
    </row>
    <row r="3634" spans="43:52">
      <c r="AQ3634" s="52"/>
      <c r="AR3634" s="52"/>
      <c r="AS3634" s="52"/>
      <c r="AT3634" s="52"/>
      <c r="AU3634" s="52"/>
      <c r="AV3634" s="52"/>
      <c r="AW3634" s="52"/>
      <c r="AX3634" s="52"/>
      <c r="AY3634" s="96"/>
      <c r="AZ3634" s="52"/>
    </row>
    <row r="3635" spans="43:52">
      <c r="AQ3635" s="52"/>
      <c r="AR3635" s="52"/>
      <c r="AS3635" s="52"/>
      <c r="AT3635" s="52"/>
      <c r="AU3635" s="52"/>
      <c r="AV3635" s="52"/>
      <c r="AW3635" s="52"/>
      <c r="AX3635" s="52"/>
      <c r="AY3635" s="96"/>
      <c r="AZ3635" s="52"/>
    </row>
    <row r="3636" spans="43:52">
      <c r="AQ3636" s="52"/>
      <c r="AR3636" s="52"/>
      <c r="AS3636" s="52"/>
      <c r="AT3636" s="52"/>
      <c r="AU3636" s="52"/>
      <c r="AV3636" s="52"/>
      <c r="AW3636" s="52"/>
      <c r="AX3636" s="52"/>
      <c r="AY3636" s="96"/>
      <c r="AZ3636" s="52"/>
    </row>
    <row r="3637" spans="43:52">
      <c r="AQ3637" s="52"/>
      <c r="AR3637" s="52"/>
      <c r="AS3637" s="52"/>
      <c r="AT3637" s="52"/>
      <c r="AU3637" s="52"/>
      <c r="AV3637" s="52"/>
      <c r="AW3637" s="52"/>
      <c r="AX3637" s="52"/>
      <c r="AY3637" s="96"/>
      <c r="AZ3637" s="52"/>
    </row>
    <row r="3638" spans="43:52">
      <c r="AQ3638" s="52"/>
      <c r="AR3638" s="52"/>
      <c r="AS3638" s="52"/>
      <c r="AT3638" s="52"/>
      <c r="AU3638" s="52"/>
      <c r="AV3638" s="52"/>
      <c r="AW3638" s="52"/>
      <c r="AX3638" s="52"/>
      <c r="AY3638" s="96"/>
      <c r="AZ3638" s="52"/>
    </row>
    <row r="3639" spans="43:52">
      <c r="AQ3639" s="52"/>
      <c r="AR3639" s="52"/>
      <c r="AS3639" s="52"/>
      <c r="AT3639" s="52"/>
      <c r="AU3639" s="52"/>
      <c r="AV3639" s="52"/>
      <c r="AW3639" s="52"/>
      <c r="AX3639" s="52"/>
      <c r="AY3639" s="96"/>
      <c r="AZ3639" s="52"/>
    </row>
    <row r="3640" spans="43:52">
      <c r="AQ3640" s="52"/>
      <c r="AR3640" s="52"/>
      <c r="AS3640" s="52"/>
      <c r="AT3640" s="52"/>
      <c r="AU3640" s="52"/>
      <c r="AV3640" s="52"/>
      <c r="AW3640" s="52"/>
      <c r="AX3640" s="52"/>
      <c r="AY3640" s="96"/>
      <c r="AZ3640" s="52"/>
    </row>
    <row r="3641" spans="43:52">
      <c r="AQ3641" s="52"/>
      <c r="AR3641" s="52"/>
      <c r="AS3641" s="52"/>
      <c r="AT3641" s="52"/>
      <c r="AU3641" s="52"/>
      <c r="AV3641" s="52"/>
      <c r="AW3641" s="52"/>
      <c r="AX3641" s="52"/>
      <c r="AY3641" s="96"/>
      <c r="AZ3641" s="52"/>
    </row>
    <row r="3642" spans="43:52">
      <c r="AQ3642" s="52"/>
      <c r="AR3642" s="52"/>
      <c r="AS3642" s="52"/>
      <c r="AT3642" s="52"/>
      <c r="AU3642" s="52"/>
      <c r="AV3642" s="52"/>
      <c r="AW3642" s="52"/>
      <c r="AX3642" s="52"/>
      <c r="AY3642" s="96"/>
      <c r="AZ3642" s="52"/>
    </row>
    <row r="3643" spans="43:52">
      <c r="AQ3643" s="52"/>
      <c r="AR3643" s="52"/>
      <c r="AS3643" s="52"/>
      <c r="AT3643" s="52"/>
      <c r="AU3643" s="52"/>
      <c r="AV3643" s="52"/>
      <c r="AW3643" s="52"/>
      <c r="AX3643" s="52"/>
      <c r="AY3643" s="96"/>
      <c r="AZ3643" s="52"/>
    </row>
    <row r="3644" spans="43:52">
      <c r="AQ3644" s="52"/>
      <c r="AR3644" s="52"/>
      <c r="AS3644" s="52"/>
      <c r="AT3644" s="52"/>
      <c r="AU3644" s="52"/>
      <c r="AV3644" s="52"/>
      <c r="AW3644" s="52"/>
      <c r="AX3644" s="52"/>
      <c r="AY3644" s="96"/>
      <c r="AZ3644" s="52"/>
    </row>
    <row r="3645" spans="43:52">
      <c r="AQ3645" s="52"/>
      <c r="AR3645" s="52"/>
      <c r="AS3645" s="52"/>
      <c r="AT3645" s="52"/>
      <c r="AU3645" s="52"/>
      <c r="AV3645" s="52"/>
      <c r="AW3645" s="52"/>
      <c r="AX3645" s="52"/>
      <c r="AY3645" s="96"/>
      <c r="AZ3645" s="52"/>
    </row>
    <row r="3646" spans="43:52">
      <c r="AQ3646" s="52"/>
      <c r="AR3646" s="52"/>
      <c r="AS3646" s="52"/>
      <c r="AT3646" s="52"/>
      <c r="AU3646" s="52"/>
      <c r="AV3646" s="52"/>
      <c r="AW3646" s="52"/>
      <c r="AX3646" s="52"/>
      <c r="AY3646" s="96"/>
      <c r="AZ3646" s="52"/>
    </row>
    <row r="3647" spans="43:52">
      <c r="AQ3647" s="52"/>
      <c r="AR3647" s="52"/>
      <c r="AS3647" s="52"/>
      <c r="AT3647" s="52"/>
      <c r="AU3647" s="52"/>
      <c r="AV3647" s="52"/>
      <c r="AW3647" s="52"/>
      <c r="AX3647" s="52"/>
      <c r="AY3647" s="96"/>
      <c r="AZ3647" s="52"/>
    </row>
    <row r="3648" spans="43:52">
      <c r="AQ3648" s="52"/>
      <c r="AR3648" s="52"/>
      <c r="AS3648" s="52"/>
      <c r="AT3648" s="52"/>
      <c r="AU3648" s="52"/>
      <c r="AV3648" s="52"/>
      <c r="AW3648" s="52"/>
      <c r="AX3648" s="52"/>
      <c r="AY3648" s="96"/>
      <c r="AZ3648" s="52"/>
    </row>
    <row r="3649" spans="43:52">
      <c r="AQ3649" s="52"/>
      <c r="AR3649" s="52"/>
      <c r="AS3649" s="52"/>
      <c r="AT3649" s="52"/>
      <c r="AU3649" s="52"/>
      <c r="AV3649" s="52"/>
      <c r="AW3649" s="52"/>
      <c r="AX3649" s="52"/>
      <c r="AY3649" s="96"/>
      <c r="AZ3649" s="52"/>
    </row>
    <row r="3650" spans="43:52">
      <c r="AQ3650" s="52"/>
      <c r="AR3650" s="52"/>
      <c r="AS3650" s="52"/>
      <c r="AT3650" s="52"/>
      <c r="AU3650" s="52"/>
      <c r="AV3650" s="52"/>
      <c r="AW3650" s="52"/>
      <c r="AX3650" s="52"/>
      <c r="AY3650" s="96"/>
      <c r="AZ3650" s="52"/>
    </row>
    <row r="3651" spans="43:52">
      <c r="AQ3651" s="52"/>
      <c r="AR3651" s="52"/>
      <c r="AS3651" s="52"/>
      <c r="AT3651" s="52"/>
      <c r="AU3651" s="52"/>
      <c r="AV3651" s="52"/>
      <c r="AW3651" s="52"/>
      <c r="AX3651" s="52"/>
      <c r="AY3651" s="96"/>
      <c r="AZ3651" s="52"/>
    </row>
    <row r="3652" spans="43:52">
      <c r="AQ3652" s="52"/>
      <c r="AR3652" s="52"/>
      <c r="AS3652" s="52"/>
      <c r="AT3652" s="52"/>
      <c r="AU3652" s="52"/>
      <c r="AV3652" s="52"/>
      <c r="AW3652" s="52"/>
      <c r="AX3652" s="52"/>
      <c r="AY3652" s="96"/>
      <c r="AZ3652" s="52"/>
    </row>
    <row r="3653" spans="43:52">
      <c r="AQ3653" s="52"/>
      <c r="AR3653" s="52"/>
      <c r="AS3653" s="52"/>
      <c r="AT3653" s="52"/>
      <c r="AU3653" s="52"/>
      <c r="AV3653" s="52"/>
      <c r="AW3653" s="52"/>
      <c r="AX3653" s="52"/>
      <c r="AY3653" s="96"/>
      <c r="AZ3653" s="52"/>
    </row>
    <row r="3654" spans="43:52">
      <c r="AQ3654" s="52"/>
      <c r="AR3654" s="52"/>
      <c r="AS3654" s="52"/>
      <c r="AT3654" s="52"/>
      <c r="AU3654" s="52"/>
      <c r="AV3654" s="52"/>
      <c r="AW3654" s="52"/>
      <c r="AX3654" s="52"/>
      <c r="AY3654" s="96"/>
      <c r="AZ3654" s="52"/>
    </row>
    <row r="3655" spans="43:52">
      <c r="AQ3655" s="52"/>
      <c r="AR3655" s="52"/>
      <c r="AS3655" s="52"/>
      <c r="AT3655" s="52"/>
      <c r="AU3655" s="52"/>
      <c r="AV3655" s="52"/>
      <c r="AW3655" s="52"/>
      <c r="AX3655" s="52"/>
      <c r="AY3655" s="96"/>
      <c r="AZ3655" s="52"/>
    </row>
    <row r="3656" spans="43:52">
      <c r="AQ3656" s="52"/>
      <c r="AR3656" s="52"/>
      <c r="AS3656" s="52"/>
      <c r="AT3656" s="52"/>
      <c r="AU3656" s="52"/>
      <c r="AV3656" s="52"/>
      <c r="AW3656" s="52"/>
      <c r="AX3656" s="52"/>
      <c r="AY3656" s="96"/>
      <c r="AZ3656" s="52"/>
    </row>
    <row r="3657" spans="43:52">
      <c r="AQ3657" s="52"/>
      <c r="AR3657" s="52"/>
      <c r="AS3657" s="52"/>
      <c r="AT3657" s="52"/>
      <c r="AU3657" s="52"/>
      <c r="AV3657" s="52"/>
      <c r="AW3657" s="52"/>
      <c r="AX3657" s="52"/>
      <c r="AY3657" s="96"/>
      <c r="AZ3657" s="52"/>
    </row>
    <row r="3658" spans="43:52">
      <c r="AQ3658" s="52"/>
      <c r="AR3658" s="52"/>
      <c r="AS3658" s="52"/>
      <c r="AT3658" s="52"/>
      <c r="AU3658" s="52"/>
      <c r="AV3658" s="52"/>
      <c r="AW3658" s="52"/>
      <c r="AX3658" s="52"/>
      <c r="AY3658" s="96"/>
      <c r="AZ3658" s="52"/>
    </row>
    <row r="3659" spans="43:52">
      <c r="AQ3659" s="52"/>
      <c r="AR3659" s="52"/>
      <c r="AS3659" s="52"/>
      <c r="AT3659" s="52"/>
      <c r="AU3659" s="52"/>
      <c r="AV3659" s="52"/>
      <c r="AW3659" s="52"/>
      <c r="AX3659" s="52"/>
      <c r="AY3659" s="96"/>
      <c r="AZ3659" s="52"/>
    </row>
    <row r="3660" spans="43:52">
      <c r="AQ3660" s="52"/>
      <c r="AR3660" s="52"/>
      <c r="AS3660" s="52"/>
      <c r="AT3660" s="52"/>
      <c r="AU3660" s="52"/>
      <c r="AV3660" s="52"/>
      <c r="AW3660" s="52"/>
      <c r="AX3660" s="52"/>
      <c r="AY3660" s="96"/>
      <c r="AZ3660" s="52"/>
    </row>
    <row r="3661" spans="43:52">
      <c r="AQ3661" s="52"/>
      <c r="AR3661" s="52"/>
      <c r="AS3661" s="52"/>
      <c r="AT3661" s="52"/>
      <c r="AU3661" s="52"/>
      <c r="AV3661" s="52"/>
      <c r="AW3661" s="52"/>
      <c r="AX3661" s="52"/>
      <c r="AY3661" s="96"/>
      <c r="AZ3661" s="52"/>
    </row>
    <row r="3662" spans="43:52">
      <c r="AQ3662" s="52"/>
      <c r="AR3662" s="52"/>
      <c r="AS3662" s="52"/>
      <c r="AT3662" s="52"/>
      <c r="AU3662" s="52"/>
      <c r="AV3662" s="52"/>
      <c r="AW3662" s="52"/>
      <c r="AX3662" s="52"/>
      <c r="AY3662" s="96"/>
      <c r="AZ3662" s="52"/>
    </row>
    <row r="3663" spans="43:52">
      <c r="AQ3663" s="52"/>
      <c r="AR3663" s="52"/>
      <c r="AS3663" s="52"/>
      <c r="AT3663" s="52"/>
      <c r="AU3663" s="52"/>
      <c r="AV3663" s="52"/>
      <c r="AW3663" s="52"/>
      <c r="AX3663" s="52"/>
      <c r="AY3663" s="96"/>
      <c r="AZ3663" s="52"/>
    </row>
    <row r="3664" spans="43:52">
      <c r="AQ3664" s="52"/>
      <c r="AR3664" s="52"/>
      <c r="AS3664" s="52"/>
      <c r="AT3664" s="52"/>
      <c r="AU3664" s="52"/>
      <c r="AV3664" s="52"/>
      <c r="AW3664" s="52"/>
      <c r="AX3664" s="52"/>
      <c r="AY3664" s="96"/>
      <c r="AZ3664" s="52"/>
    </row>
    <row r="3665" spans="43:52">
      <c r="AQ3665" s="52"/>
      <c r="AR3665" s="52"/>
      <c r="AS3665" s="52"/>
      <c r="AT3665" s="52"/>
      <c r="AU3665" s="52"/>
      <c r="AV3665" s="52"/>
      <c r="AW3665" s="52"/>
      <c r="AX3665" s="52"/>
      <c r="AY3665" s="96"/>
      <c r="AZ3665" s="52"/>
    </row>
    <row r="3666" spans="43:52">
      <c r="AQ3666" s="52"/>
      <c r="AR3666" s="52"/>
      <c r="AS3666" s="52"/>
      <c r="AT3666" s="52"/>
      <c r="AU3666" s="52"/>
      <c r="AV3666" s="52"/>
      <c r="AW3666" s="52"/>
      <c r="AX3666" s="52"/>
      <c r="AY3666" s="96"/>
      <c r="AZ3666" s="52"/>
    </row>
    <row r="3667" spans="43:52">
      <c r="AQ3667" s="52"/>
      <c r="AR3667" s="52"/>
      <c r="AS3667" s="52"/>
      <c r="AT3667" s="52"/>
      <c r="AU3667" s="52"/>
      <c r="AV3667" s="52"/>
      <c r="AW3667" s="52"/>
      <c r="AX3667" s="52"/>
      <c r="AY3667" s="96"/>
      <c r="AZ3667" s="52"/>
    </row>
    <row r="3668" spans="43:52">
      <c r="AQ3668" s="52"/>
      <c r="AR3668" s="52"/>
      <c r="AS3668" s="52"/>
      <c r="AT3668" s="52"/>
      <c r="AU3668" s="52"/>
      <c r="AV3668" s="52"/>
      <c r="AW3668" s="52"/>
      <c r="AX3668" s="52"/>
      <c r="AY3668" s="96"/>
      <c r="AZ3668" s="52"/>
    </row>
    <row r="3669" spans="43:52">
      <c r="AQ3669" s="52"/>
      <c r="AR3669" s="52"/>
      <c r="AS3669" s="52"/>
      <c r="AT3669" s="52"/>
      <c r="AU3669" s="52"/>
      <c r="AV3669" s="52"/>
      <c r="AW3669" s="52"/>
      <c r="AX3669" s="52"/>
      <c r="AY3669" s="96"/>
      <c r="AZ3669" s="52"/>
    </row>
    <row r="3670" spans="43:52">
      <c r="AQ3670" s="52"/>
      <c r="AR3670" s="52"/>
      <c r="AS3670" s="52"/>
      <c r="AT3670" s="52"/>
      <c r="AU3670" s="52"/>
      <c r="AV3670" s="52"/>
      <c r="AW3670" s="52"/>
      <c r="AX3670" s="52"/>
      <c r="AY3670" s="96"/>
      <c r="AZ3670" s="52"/>
    </row>
    <row r="3671" spans="43:52">
      <c r="AQ3671" s="52"/>
      <c r="AR3671" s="52"/>
      <c r="AS3671" s="52"/>
      <c r="AT3671" s="52"/>
      <c r="AU3671" s="52"/>
      <c r="AV3671" s="52"/>
      <c r="AW3671" s="52"/>
      <c r="AX3671" s="52"/>
      <c r="AY3671" s="96"/>
      <c r="AZ3671" s="52"/>
    </row>
    <row r="3672" spans="43:52">
      <c r="AQ3672" s="52"/>
      <c r="AR3672" s="52"/>
      <c r="AS3672" s="52"/>
      <c r="AT3672" s="52"/>
      <c r="AU3672" s="52"/>
      <c r="AV3672" s="52"/>
      <c r="AW3672" s="52"/>
      <c r="AX3672" s="52"/>
      <c r="AY3672" s="96"/>
      <c r="AZ3672" s="52"/>
    </row>
    <row r="3673" spans="43:52">
      <c r="AQ3673" s="52"/>
      <c r="AR3673" s="52"/>
      <c r="AS3673" s="52"/>
      <c r="AT3673" s="52"/>
      <c r="AU3673" s="52"/>
      <c r="AV3673" s="52"/>
      <c r="AW3673" s="52"/>
      <c r="AX3673" s="52"/>
      <c r="AY3673" s="96"/>
      <c r="AZ3673" s="52"/>
    </row>
    <row r="3674" spans="43:52">
      <c r="AQ3674" s="52"/>
      <c r="AR3674" s="52"/>
      <c r="AS3674" s="52"/>
      <c r="AT3674" s="52"/>
      <c r="AU3674" s="52"/>
      <c r="AV3674" s="52"/>
      <c r="AW3674" s="52"/>
      <c r="AX3674" s="52"/>
      <c r="AY3674" s="96"/>
      <c r="AZ3674" s="52"/>
    </row>
    <row r="3675" spans="43:52">
      <c r="AQ3675" s="52"/>
      <c r="AR3675" s="52"/>
      <c r="AS3675" s="52"/>
      <c r="AT3675" s="52"/>
      <c r="AU3675" s="52"/>
      <c r="AV3675" s="52"/>
      <c r="AW3675" s="52"/>
      <c r="AX3675" s="52"/>
      <c r="AY3675" s="96"/>
      <c r="AZ3675" s="52"/>
    </row>
    <row r="3676" spans="43:52">
      <c r="AQ3676" s="52"/>
      <c r="AR3676" s="52"/>
      <c r="AS3676" s="52"/>
      <c r="AT3676" s="52"/>
      <c r="AU3676" s="52"/>
      <c r="AV3676" s="52"/>
      <c r="AW3676" s="52"/>
      <c r="AX3676" s="52"/>
      <c r="AY3676" s="96"/>
      <c r="AZ3676" s="52"/>
    </row>
    <row r="3677" spans="43:52">
      <c r="AQ3677" s="52"/>
      <c r="AR3677" s="52"/>
      <c r="AS3677" s="52"/>
      <c r="AT3677" s="52"/>
      <c r="AU3677" s="52"/>
      <c r="AV3677" s="52"/>
      <c r="AW3677" s="52"/>
      <c r="AX3677" s="52"/>
      <c r="AY3677" s="96"/>
      <c r="AZ3677" s="52"/>
    </row>
    <row r="3678" spans="43:52">
      <c r="AQ3678" s="52"/>
      <c r="AR3678" s="52"/>
      <c r="AS3678" s="52"/>
      <c r="AT3678" s="52"/>
      <c r="AU3678" s="52"/>
      <c r="AV3678" s="52"/>
      <c r="AW3678" s="52"/>
      <c r="AX3678" s="52"/>
      <c r="AY3678" s="96"/>
      <c r="AZ3678" s="52"/>
    </row>
    <row r="3679" spans="43:52">
      <c r="AQ3679" s="52"/>
      <c r="AR3679" s="52"/>
      <c r="AS3679" s="52"/>
      <c r="AT3679" s="52"/>
      <c r="AU3679" s="52"/>
      <c r="AV3679" s="52"/>
      <c r="AW3679" s="52"/>
      <c r="AX3679" s="52"/>
      <c r="AY3679" s="96"/>
      <c r="AZ3679" s="52"/>
    </row>
    <row r="3680" spans="43:52">
      <c r="AQ3680" s="52"/>
      <c r="AR3680" s="52"/>
      <c r="AS3680" s="52"/>
      <c r="AT3680" s="52"/>
      <c r="AU3680" s="52"/>
      <c r="AV3680" s="52"/>
      <c r="AW3680" s="52"/>
      <c r="AX3680" s="52"/>
      <c r="AY3680" s="96"/>
      <c r="AZ3680" s="52"/>
    </row>
    <row r="3681" spans="43:52">
      <c r="AQ3681" s="52"/>
      <c r="AR3681" s="52"/>
      <c r="AS3681" s="52"/>
      <c r="AT3681" s="52"/>
      <c r="AU3681" s="52"/>
      <c r="AV3681" s="52"/>
      <c r="AW3681" s="52"/>
      <c r="AX3681" s="52"/>
      <c r="AY3681" s="96"/>
      <c r="AZ3681" s="52"/>
    </row>
    <row r="3682" spans="43:52">
      <c r="AQ3682" s="52"/>
      <c r="AR3682" s="52"/>
      <c r="AS3682" s="52"/>
      <c r="AT3682" s="52"/>
      <c r="AU3682" s="52"/>
      <c r="AV3682" s="52"/>
      <c r="AW3682" s="52"/>
      <c r="AX3682" s="52"/>
      <c r="AY3682" s="96"/>
      <c r="AZ3682" s="52"/>
    </row>
    <row r="3683" spans="43:52">
      <c r="AQ3683" s="52"/>
      <c r="AR3683" s="52"/>
      <c r="AS3683" s="52"/>
      <c r="AT3683" s="52"/>
      <c r="AU3683" s="52"/>
      <c r="AV3683" s="52"/>
      <c r="AW3683" s="52"/>
      <c r="AX3683" s="52"/>
      <c r="AY3683" s="96"/>
      <c r="AZ3683" s="52"/>
    </row>
    <row r="3684" spans="43:52">
      <c r="AQ3684" s="52"/>
      <c r="AR3684" s="52"/>
      <c r="AS3684" s="52"/>
      <c r="AT3684" s="52"/>
      <c r="AU3684" s="52"/>
      <c r="AV3684" s="52"/>
      <c r="AW3684" s="52"/>
      <c r="AX3684" s="52"/>
      <c r="AY3684" s="96"/>
      <c r="AZ3684" s="52"/>
    </row>
    <row r="3685" spans="43:52">
      <c r="AQ3685" s="52"/>
      <c r="AR3685" s="52"/>
      <c r="AS3685" s="52"/>
      <c r="AT3685" s="52"/>
      <c r="AU3685" s="52"/>
      <c r="AV3685" s="52"/>
      <c r="AW3685" s="52"/>
      <c r="AX3685" s="52"/>
      <c r="AY3685" s="96"/>
      <c r="AZ3685" s="52"/>
    </row>
    <row r="3686" spans="43:52">
      <c r="AQ3686" s="52"/>
      <c r="AR3686" s="52"/>
      <c r="AS3686" s="52"/>
      <c r="AT3686" s="52"/>
      <c r="AU3686" s="52"/>
      <c r="AV3686" s="52"/>
      <c r="AW3686" s="52"/>
      <c r="AX3686" s="52"/>
      <c r="AY3686" s="96"/>
      <c r="AZ3686" s="52"/>
    </row>
    <row r="3687" spans="43:52">
      <c r="AQ3687" s="52"/>
      <c r="AR3687" s="52"/>
      <c r="AS3687" s="52"/>
      <c r="AT3687" s="52"/>
      <c r="AU3687" s="52"/>
      <c r="AV3687" s="52"/>
      <c r="AW3687" s="52"/>
      <c r="AX3687" s="52"/>
      <c r="AY3687" s="96"/>
      <c r="AZ3687" s="52"/>
    </row>
    <row r="3688" spans="43:52">
      <c r="AQ3688" s="52"/>
      <c r="AR3688" s="52"/>
      <c r="AS3688" s="52"/>
      <c r="AT3688" s="52"/>
      <c r="AU3688" s="52"/>
      <c r="AV3688" s="52"/>
      <c r="AW3688" s="52"/>
      <c r="AX3688" s="52"/>
      <c r="AY3688" s="96"/>
      <c r="AZ3688" s="52"/>
    </row>
    <row r="3689" spans="43:52">
      <c r="AQ3689" s="52"/>
      <c r="AR3689" s="52"/>
      <c r="AS3689" s="52"/>
      <c r="AT3689" s="52"/>
      <c r="AU3689" s="52"/>
      <c r="AV3689" s="52"/>
      <c r="AW3689" s="52"/>
      <c r="AX3689" s="52"/>
      <c r="AY3689" s="96"/>
      <c r="AZ3689" s="52"/>
    </row>
    <row r="3690" spans="43:52">
      <c r="AQ3690" s="52"/>
      <c r="AR3690" s="52"/>
      <c r="AS3690" s="52"/>
      <c r="AT3690" s="52"/>
      <c r="AU3690" s="52"/>
      <c r="AV3690" s="52"/>
      <c r="AW3690" s="52"/>
      <c r="AX3690" s="52"/>
      <c r="AY3690" s="96"/>
      <c r="AZ3690" s="52"/>
    </row>
    <row r="3691" spans="43:52">
      <c r="AQ3691" s="52"/>
      <c r="AR3691" s="52"/>
      <c r="AS3691" s="52"/>
      <c r="AT3691" s="52"/>
      <c r="AU3691" s="52"/>
      <c r="AV3691" s="52"/>
      <c r="AW3691" s="52"/>
      <c r="AX3691" s="52"/>
      <c r="AY3691" s="96"/>
      <c r="AZ3691" s="52"/>
    </row>
    <row r="3692" spans="43:52">
      <c r="AQ3692" s="52"/>
      <c r="AR3692" s="52"/>
      <c r="AS3692" s="52"/>
      <c r="AT3692" s="52"/>
      <c r="AU3692" s="52"/>
      <c r="AV3692" s="52"/>
      <c r="AW3692" s="52"/>
      <c r="AX3692" s="52"/>
      <c r="AY3692" s="96"/>
      <c r="AZ3692" s="52"/>
    </row>
    <row r="3693" spans="43:52">
      <c r="AQ3693" s="52"/>
      <c r="AR3693" s="52"/>
      <c r="AS3693" s="52"/>
      <c r="AT3693" s="52"/>
      <c r="AU3693" s="52"/>
      <c r="AV3693" s="52"/>
      <c r="AW3693" s="52"/>
      <c r="AX3693" s="52"/>
      <c r="AY3693" s="96"/>
      <c r="AZ3693" s="52"/>
    </row>
    <row r="3694" spans="43:52">
      <c r="AQ3694" s="52"/>
      <c r="AR3694" s="52"/>
      <c r="AS3694" s="52"/>
      <c r="AT3694" s="52"/>
      <c r="AU3694" s="52"/>
      <c r="AV3694" s="52"/>
      <c r="AW3694" s="52"/>
      <c r="AX3694" s="52"/>
      <c r="AY3694" s="96"/>
      <c r="AZ3694" s="52"/>
    </row>
    <row r="3695" spans="43:52">
      <c r="AQ3695" s="52"/>
      <c r="AR3695" s="52"/>
      <c r="AS3695" s="52"/>
      <c r="AT3695" s="52"/>
      <c r="AU3695" s="52"/>
      <c r="AV3695" s="52"/>
      <c r="AW3695" s="52"/>
      <c r="AX3695" s="52"/>
      <c r="AY3695" s="96"/>
      <c r="AZ3695" s="52"/>
    </row>
    <row r="3696" spans="43:52">
      <c r="AQ3696" s="52"/>
      <c r="AR3696" s="52"/>
      <c r="AS3696" s="52"/>
      <c r="AT3696" s="52"/>
      <c r="AU3696" s="52"/>
      <c r="AV3696" s="52"/>
      <c r="AW3696" s="52"/>
      <c r="AX3696" s="52"/>
      <c r="AY3696" s="96"/>
      <c r="AZ3696" s="52"/>
    </row>
    <row r="3697" spans="43:52">
      <c r="AQ3697" s="52"/>
      <c r="AR3697" s="52"/>
      <c r="AS3697" s="52"/>
      <c r="AT3697" s="52"/>
      <c r="AU3697" s="52"/>
      <c r="AV3697" s="52"/>
      <c r="AW3697" s="52"/>
      <c r="AX3697" s="52"/>
      <c r="AY3697" s="96"/>
      <c r="AZ3697" s="52"/>
    </row>
    <row r="3698" spans="43:52">
      <c r="AQ3698" s="52"/>
      <c r="AR3698" s="52"/>
      <c r="AS3698" s="52"/>
      <c r="AT3698" s="52"/>
      <c r="AU3698" s="52"/>
      <c r="AV3698" s="52"/>
      <c r="AW3698" s="52"/>
      <c r="AX3698" s="52"/>
      <c r="AY3698" s="96"/>
      <c r="AZ3698" s="52"/>
    </row>
    <row r="3699" spans="43:52">
      <c r="AQ3699" s="52"/>
      <c r="AR3699" s="52"/>
      <c r="AS3699" s="52"/>
      <c r="AT3699" s="52"/>
      <c r="AU3699" s="52"/>
      <c r="AV3699" s="52"/>
      <c r="AW3699" s="52"/>
      <c r="AX3699" s="52"/>
      <c r="AY3699" s="96"/>
      <c r="AZ3699" s="52"/>
    </row>
    <row r="3700" spans="43:52">
      <c r="AQ3700" s="52"/>
      <c r="AR3700" s="52"/>
      <c r="AS3700" s="52"/>
      <c r="AT3700" s="52"/>
      <c r="AU3700" s="52"/>
      <c r="AV3700" s="52"/>
      <c r="AW3700" s="52"/>
      <c r="AX3700" s="52"/>
      <c r="AY3700" s="96"/>
      <c r="AZ3700" s="52"/>
    </row>
    <row r="3701" spans="43:52">
      <c r="AQ3701" s="52"/>
      <c r="AR3701" s="52"/>
      <c r="AS3701" s="52"/>
      <c r="AT3701" s="52"/>
      <c r="AU3701" s="52"/>
      <c r="AV3701" s="52"/>
      <c r="AW3701" s="52"/>
      <c r="AX3701" s="52"/>
      <c r="AY3701" s="96"/>
      <c r="AZ3701" s="52"/>
    </row>
    <row r="3702" spans="43:52">
      <c r="AQ3702" s="52"/>
      <c r="AR3702" s="52"/>
      <c r="AS3702" s="52"/>
      <c r="AT3702" s="52"/>
      <c r="AU3702" s="52"/>
      <c r="AV3702" s="52"/>
      <c r="AW3702" s="52"/>
      <c r="AX3702" s="52"/>
      <c r="AY3702" s="96"/>
      <c r="AZ3702" s="52"/>
    </row>
    <row r="3703" spans="43:52">
      <c r="AQ3703" s="52"/>
      <c r="AR3703" s="52"/>
      <c r="AS3703" s="52"/>
      <c r="AT3703" s="52"/>
      <c r="AU3703" s="52"/>
      <c r="AV3703" s="52"/>
      <c r="AW3703" s="52"/>
      <c r="AX3703" s="52"/>
      <c r="AY3703" s="96"/>
      <c r="AZ3703" s="52"/>
    </row>
    <row r="3704" spans="43:52">
      <c r="AQ3704" s="52"/>
      <c r="AR3704" s="52"/>
      <c r="AS3704" s="52"/>
      <c r="AT3704" s="52"/>
      <c r="AU3704" s="52"/>
      <c r="AV3704" s="52"/>
      <c r="AW3704" s="52"/>
      <c r="AX3704" s="52"/>
      <c r="AY3704" s="96"/>
      <c r="AZ3704" s="52"/>
    </row>
    <row r="3705" spans="43:52">
      <c r="AQ3705" s="52"/>
      <c r="AR3705" s="52"/>
      <c r="AS3705" s="52"/>
      <c r="AT3705" s="52"/>
      <c r="AU3705" s="52"/>
      <c r="AV3705" s="52"/>
      <c r="AW3705" s="52"/>
      <c r="AX3705" s="52"/>
      <c r="AY3705" s="96"/>
      <c r="AZ3705" s="52"/>
    </row>
    <row r="3706" spans="43:52">
      <c r="AQ3706" s="52"/>
      <c r="AR3706" s="52"/>
      <c r="AS3706" s="52"/>
      <c r="AT3706" s="52"/>
      <c r="AU3706" s="52"/>
      <c r="AV3706" s="52"/>
      <c r="AW3706" s="52"/>
      <c r="AX3706" s="52"/>
      <c r="AY3706" s="96"/>
      <c r="AZ3706" s="52"/>
    </row>
    <row r="3707" spans="43:52">
      <c r="AQ3707" s="52"/>
      <c r="AR3707" s="52"/>
      <c r="AS3707" s="52"/>
      <c r="AT3707" s="52"/>
      <c r="AU3707" s="52"/>
      <c r="AV3707" s="52"/>
      <c r="AW3707" s="52"/>
      <c r="AX3707" s="52"/>
      <c r="AY3707" s="96"/>
      <c r="AZ3707" s="52"/>
    </row>
    <row r="3708" spans="43:52">
      <c r="AQ3708" s="52"/>
      <c r="AR3708" s="52"/>
      <c r="AS3708" s="52"/>
      <c r="AT3708" s="52"/>
      <c r="AU3708" s="52"/>
      <c r="AV3708" s="52"/>
      <c r="AW3708" s="52"/>
      <c r="AX3708" s="52"/>
      <c r="AY3708" s="96"/>
      <c r="AZ3708" s="52"/>
    </row>
    <row r="3709" spans="43:52">
      <c r="AQ3709" s="52"/>
      <c r="AR3709" s="52"/>
      <c r="AS3709" s="52"/>
      <c r="AT3709" s="52"/>
      <c r="AU3709" s="52"/>
      <c r="AV3709" s="52"/>
      <c r="AW3709" s="52"/>
      <c r="AX3709" s="52"/>
      <c r="AY3709" s="96"/>
      <c r="AZ3709" s="52"/>
    </row>
    <row r="3710" spans="43:52">
      <c r="AQ3710" s="52"/>
      <c r="AR3710" s="52"/>
      <c r="AS3710" s="52"/>
      <c r="AT3710" s="52"/>
      <c r="AU3710" s="52"/>
      <c r="AV3710" s="52"/>
      <c r="AW3710" s="52"/>
      <c r="AX3710" s="52"/>
      <c r="AY3710" s="96"/>
      <c r="AZ3710" s="52"/>
    </row>
    <row r="3711" spans="43:52">
      <c r="AQ3711" s="52"/>
      <c r="AR3711" s="52"/>
      <c r="AS3711" s="52"/>
      <c r="AT3711" s="52"/>
      <c r="AU3711" s="52"/>
      <c r="AV3711" s="52"/>
      <c r="AW3711" s="52"/>
      <c r="AX3711" s="52"/>
      <c r="AY3711" s="96"/>
      <c r="AZ3711" s="52"/>
    </row>
    <row r="3712" spans="43:52">
      <c r="AQ3712" s="52"/>
      <c r="AR3712" s="52"/>
      <c r="AS3712" s="52"/>
      <c r="AT3712" s="52"/>
      <c r="AU3712" s="52"/>
      <c r="AV3712" s="52"/>
      <c r="AW3712" s="52"/>
      <c r="AX3712" s="52"/>
      <c r="AY3712" s="96"/>
      <c r="AZ3712" s="52"/>
    </row>
    <row r="3713" spans="43:52">
      <c r="AQ3713" s="52"/>
      <c r="AR3713" s="52"/>
      <c r="AS3713" s="52"/>
      <c r="AT3713" s="52"/>
      <c r="AU3713" s="52"/>
      <c r="AV3713" s="52"/>
      <c r="AW3713" s="52"/>
      <c r="AX3713" s="52"/>
      <c r="AY3713" s="96"/>
      <c r="AZ3713" s="52"/>
    </row>
    <row r="3714" spans="43:52">
      <c r="AQ3714" s="52"/>
      <c r="AR3714" s="52"/>
      <c r="AS3714" s="52"/>
      <c r="AT3714" s="52"/>
      <c r="AU3714" s="52"/>
      <c r="AV3714" s="52"/>
      <c r="AW3714" s="52"/>
      <c r="AX3714" s="52"/>
      <c r="AY3714" s="96"/>
      <c r="AZ3714" s="52"/>
    </row>
    <row r="3715" spans="43:52">
      <c r="AQ3715" s="52"/>
      <c r="AR3715" s="52"/>
      <c r="AS3715" s="52"/>
      <c r="AT3715" s="52"/>
      <c r="AU3715" s="52"/>
      <c r="AV3715" s="52"/>
      <c r="AW3715" s="52"/>
      <c r="AX3715" s="52"/>
      <c r="AY3715" s="96"/>
      <c r="AZ3715" s="52"/>
    </row>
    <row r="3716" spans="43:52">
      <c r="AQ3716" s="52"/>
      <c r="AR3716" s="52"/>
      <c r="AS3716" s="52"/>
      <c r="AT3716" s="52"/>
      <c r="AU3716" s="52"/>
      <c r="AV3716" s="52"/>
      <c r="AW3716" s="52"/>
      <c r="AX3716" s="52"/>
      <c r="AY3716" s="96"/>
      <c r="AZ3716" s="52"/>
    </row>
    <row r="3717" spans="43:52">
      <c r="AQ3717" s="52"/>
      <c r="AR3717" s="52"/>
      <c r="AS3717" s="52"/>
      <c r="AT3717" s="52"/>
      <c r="AU3717" s="52"/>
      <c r="AV3717" s="52"/>
      <c r="AW3717" s="52"/>
      <c r="AX3717" s="52"/>
      <c r="AY3717" s="96"/>
      <c r="AZ3717" s="52"/>
    </row>
    <row r="3718" spans="43:52">
      <c r="AQ3718" s="52"/>
      <c r="AR3718" s="52"/>
      <c r="AS3718" s="52"/>
      <c r="AT3718" s="52"/>
      <c r="AU3718" s="52"/>
      <c r="AV3718" s="52"/>
      <c r="AW3718" s="52"/>
      <c r="AX3718" s="52"/>
      <c r="AY3718" s="96"/>
      <c r="AZ3718" s="52"/>
    </row>
    <row r="3719" spans="43:52">
      <c r="AQ3719" s="52"/>
      <c r="AR3719" s="52"/>
      <c r="AS3719" s="52"/>
      <c r="AT3719" s="52"/>
      <c r="AU3719" s="52"/>
      <c r="AV3719" s="52"/>
      <c r="AW3719" s="52"/>
      <c r="AX3719" s="52"/>
      <c r="AY3719" s="96"/>
      <c r="AZ3719" s="52"/>
    </row>
    <row r="3720" spans="43:52">
      <c r="AQ3720" s="52"/>
      <c r="AR3720" s="52"/>
      <c r="AS3720" s="52"/>
      <c r="AT3720" s="52"/>
      <c r="AU3720" s="52"/>
      <c r="AV3720" s="52"/>
      <c r="AW3720" s="52"/>
      <c r="AX3720" s="52"/>
      <c r="AY3720" s="96"/>
      <c r="AZ3720" s="52"/>
    </row>
    <row r="3721" spans="43:52">
      <c r="AQ3721" s="52"/>
      <c r="AR3721" s="52"/>
      <c r="AS3721" s="52"/>
      <c r="AT3721" s="52"/>
      <c r="AU3721" s="52"/>
      <c r="AV3721" s="52"/>
      <c r="AW3721" s="52"/>
      <c r="AX3721" s="52"/>
      <c r="AY3721" s="96"/>
      <c r="AZ3721" s="52"/>
    </row>
    <row r="3722" spans="43:52">
      <c r="AQ3722" s="52"/>
      <c r="AR3722" s="52"/>
      <c r="AS3722" s="52"/>
      <c r="AT3722" s="52"/>
      <c r="AU3722" s="52"/>
      <c r="AV3722" s="52"/>
      <c r="AW3722" s="52"/>
      <c r="AX3722" s="52"/>
      <c r="AY3722" s="96"/>
      <c r="AZ3722" s="52"/>
    </row>
    <row r="3723" spans="43:52">
      <c r="AQ3723" s="52"/>
      <c r="AR3723" s="52"/>
      <c r="AS3723" s="52"/>
      <c r="AT3723" s="52"/>
      <c r="AU3723" s="52"/>
      <c r="AV3723" s="52"/>
      <c r="AW3723" s="52"/>
      <c r="AX3723" s="52"/>
      <c r="AY3723" s="96"/>
      <c r="AZ3723" s="52"/>
    </row>
    <row r="3724" spans="43:52">
      <c r="AQ3724" s="52"/>
      <c r="AR3724" s="52"/>
      <c r="AS3724" s="52"/>
      <c r="AT3724" s="52"/>
      <c r="AU3724" s="52"/>
      <c r="AV3724" s="52"/>
      <c r="AW3724" s="52"/>
      <c r="AX3724" s="52"/>
      <c r="AY3724" s="96"/>
      <c r="AZ3724" s="52"/>
    </row>
    <row r="3725" spans="43:52">
      <c r="AQ3725" s="52"/>
      <c r="AR3725" s="52"/>
      <c r="AS3725" s="52"/>
      <c r="AT3725" s="52"/>
      <c r="AU3725" s="52"/>
      <c r="AV3725" s="52"/>
      <c r="AW3725" s="52"/>
      <c r="AX3725" s="52"/>
      <c r="AY3725" s="96"/>
      <c r="AZ3725" s="52"/>
    </row>
    <row r="3726" spans="43:52">
      <c r="AQ3726" s="52"/>
      <c r="AR3726" s="52"/>
      <c r="AS3726" s="52"/>
      <c r="AT3726" s="52"/>
      <c r="AU3726" s="52"/>
      <c r="AV3726" s="52"/>
      <c r="AW3726" s="52"/>
      <c r="AX3726" s="52"/>
      <c r="AY3726" s="96"/>
      <c r="AZ3726" s="52"/>
    </row>
    <row r="3727" spans="43:52">
      <c r="AQ3727" s="52"/>
      <c r="AR3727" s="52"/>
      <c r="AS3727" s="52"/>
      <c r="AT3727" s="52"/>
      <c r="AU3727" s="52"/>
      <c r="AV3727" s="52"/>
      <c r="AW3727" s="52"/>
      <c r="AX3727" s="52"/>
      <c r="AY3727" s="96"/>
      <c r="AZ3727" s="52"/>
    </row>
    <row r="3728" spans="43:52">
      <c r="AQ3728" s="52"/>
      <c r="AR3728" s="52"/>
      <c r="AS3728" s="52"/>
      <c r="AT3728" s="52"/>
      <c r="AU3728" s="52"/>
      <c r="AV3728" s="52"/>
      <c r="AW3728" s="52"/>
      <c r="AX3728" s="52"/>
      <c r="AY3728" s="96"/>
      <c r="AZ3728" s="52"/>
    </row>
    <row r="3729" spans="43:52">
      <c r="AQ3729" s="52"/>
      <c r="AR3729" s="52"/>
      <c r="AS3729" s="52"/>
      <c r="AT3729" s="52"/>
      <c r="AU3729" s="52"/>
      <c r="AV3729" s="52"/>
      <c r="AW3729" s="52"/>
      <c r="AX3729" s="52"/>
      <c r="AY3729" s="96"/>
      <c r="AZ3729" s="52"/>
    </row>
    <row r="3730" spans="43:52">
      <c r="AQ3730" s="52"/>
      <c r="AR3730" s="52"/>
      <c r="AS3730" s="52"/>
      <c r="AT3730" s="52"/>
      <c r="AU3730" s="52"/>
      <c r="AV3730" s="52"/>
      <c r="AW3730" s="52"/>
      <c r="AX3730" s="52"/>
      <c r="AY3730" s="96"/>
      <c r="AZ3730" s="52"/>
    </row>
    <row r="3731" spans="43:52">
      <c r="AQ3731" s="52"/>
      <c r="AR3731" s="52"/>
      <c r="AS3731" s="52"/>
      <c r="AT3731" s="52"/>
      <c r="AU3731" s="52"/>
      <c r="AV3731" s="52"/>
      <c r="AW3731" s="52"/>
      <c r="AX3731" s="52"/>
      <c r="AY3731" s="96"/>
      <c r="AZ3731" s="52"/>
    </row>
    <row r="3732" spans="43:52">
      <c r="AQ3732" s="52"/>
      <c r="AR3732" s="52"/>
      <c r="AS3732" s="52"/>
      <c r="AT3732" s="52"/>
      <c r="AU3732" s="52"/>
      <c r="AV3732" s="52"/>
      <c r="AW3732" s="52"/>
      <c r="AX3732" s="52"/>
      <c r="AY3732" s="96"/>
      <c r="AZ3732" s="52"/>
    </row>
    <row r="3733" spans="43:52">
      <c r="AQ3733" s="52"/>
      <c r="AR3733" s="52"/>
      <c r="AS3733" s="52"/>
      <c r="AT3733" s="52"/>
      <c r="AU3733" s="52"/>
      <c r="AV3733" s="52"/>
      <c r="AW3733" s="52"/>
      <c r="AX3733" s="52"/>
      <c r="AY3733" s="96"/>
      <c r="AZ3733" s="52"/>
    </row>
    <row r="3734" spans="43:52">
      <c r="AQ3734" s="52"/>
      <c r="AR3734" s="52"/>
      <c r="AS3734" s="52"/>
      <c r="AT3734" s="52"/>
      <c r="AU3734" s="52"/>
      <c r="AV3734" s="52"/>
      <c r="AW3734" s="52"/>
      <c r="AX3734" s="52"/>
      <c r="AY3734" s="96"/>
      <c r="AZ3734" s="52"/>
    </row>
    <row r="3735" spans="43:52">
      <c r="AQ3735" s="52"/>
      <c r="AR3735" s="52"/>
      <c r="AS3735" s="52"/>
      <c r="AT3735" s="52"/>
      <c r="AU3735" s="52"/>
      <c r="AV3735" s="52"/>
      <c r="AW3735" s="52"/>
      <c r="AX3735" s="52"/>
      <c r="AY3735" s="96"/>
      <c r="AZ3735" s="52"/>
    </row>
    <row r="3736" spans="43:52">
      <c r="AQ3736" s="52"/>
      <c r="AR3736" s="52"/>
      <c r="AS3736" s="52"/>
      <c r="AT3736" s="52"/>
      <c r="AU3736" s="52"/>
      <c r="AV3736" s="52"/>
      <c r="AW3736" s="52"/>
      <c r="AX3736" s="52"/>
      <c r="AY3736" s="96"/>
      <c r="AZ3736" s="52"/>
    </row>
    <row r="3737" spans="43:52">
      <c r="AQ3737" s="52"/>
      <c r="AR3737" s="52"/>
      <c r="AS3737" s="52"/>
      <c r="AT3737" s="52"/>
      <c r="AU3737" s="52"/>
      <c r="AV3737" s="52"/>
      <c r="AW3737" s="52"/>
      <c r="AX3737" s="52"/>
      <c r="AY3737" s="96"/>
      <c r="AZ3737" s="52"/>
    </row>
    <row r="3738" spans="43:52">
      <c r="AQ3738" s="52"/>
      <c r="AR3738" s="52"/>
      <c r="AS3738" s="52"/>
      <c r="AT3738" s="52"/>
      <c r="AU3738" s="52"/>
      <c r="AV3738" s="52"/>
      <c r="AW3738" s="52"/>
      <c r="AX3738" s="52"/>
      <c r="AY3738" s="96"/>
      <c r="AZ3738" s="52"/>
    </row>
    <row r="3739" spans="43:52">
      <c r="AQ3739" s="52"/>
      <c r="AR3739" s="52"/>
      <c r="AS3739" s="52"/>
      <c r="AT3739" s="52"/>
      <c r="AU3739" s="52"/>
      <c r="AV3739" s="52"/>
      <c r="AW3739" s="52"/>
      <c r="AX3739" s="52"/>
      <c r="AY3739" s="96"/>
      <c r="AZ3739" s="52"/>
    </row>
    <row r="3740" spans="43:52">
      <c r="AQ3740" s="52"/>
      <c r="AR3740" s="52"/>
      <c r="AS3740" s="52"/>
      <c r="AT3740" s="52"/>
      <c r="AU3740" s="52"/>
      <c r="AV3740" s="52"/>
      <c r="AW3740" s="52"/>
      <c r="AX3740" s="52"/>
      <c r="AY3740" s="96"/>
      <c r="AZ3740" s="52"/>
    </row>
    <row r="3741" spans="43:52">
      <c r="AQ3741" s="52"/>
      <c r="AR3741" s="52"/>
      <c r="AS3741" s="52"/>
      <c r="AT3741" s="52"/>
      <c r="AU3741" s="52"/>
      <c r="AV3741" s="52"/>
      <c r="AW3741" s="52"/>
      <c r="AX3741" s="52"/>
      <c r="AY3741" s="96"/>
      <c r="AZ3741" s="52"/>
    </row>
    <row r="3742" spans="43:52">
      <c r="AQ3742" s="52"/>
      <c r="AR3742" s="52"/>
      <c r="AS3742" s="52"/>
      <c r="AT3742" s="52"/>
      <c r="AU3742" s="52"/>
      <c r="AV3742" s="52"/>
      <c r="AW3742" s="52"/>
      <c r="AX3742" s="52"/>
      <c r="AY3742" s="96"/>
      <c r="AZ3742" s="52"/>
    </row>
    <row r="3743" spans="43:52">
      <c r="AQ3743" s="52"/>
      <c r="AR3743" s="52"/>
      <c r="AS3743" s="52"/>
      <c r="AT3743" s="52"/>
      <c r="AU3743" s="52"/>
      <c r="AV3743" s="52"/>
      <c r="AW3743" s="52"/>
      <c r="AX3743" s="52"/>
      <c r="AY3743" s="96"/>
      <c r="AZ3743" s="52"/>
    </row>
    <row r="3744" spans="43:52">
      <c r="AQ3744" s="52"/>
      <c r="AR3744" s="52"/>
      <c r="AS3744" s="52"/>
      <c r="AT3744" s="52"/>
      <c r="AU3744" s="52"/>
      <c r="AV3744" s="52"/>
      <c r="AW3744" s="52"/>
      <c r="AX3744" s="52"/>
      <c r="AY3744" s="96"/>
      <c r="AZ3744" s="52"/>
    </row>
    <row r="3745" spans="43:52">
      <c r="AQ3745" s="52"/>
      <c r="AR3745" s="52"/>
      <c r="AS3745" s="52"/>
      <c r="AT3745" s="52"/>
      <c r="AU3745" s="52"/>
      <c r="AV3745" s="52"/>
      <c r="AW3745" s="52"/>
      <c r="AX3745" s="52"/>
      <c r="AY3745" s="96"/>
      <c r="AZ3745" s="52"/>
    </row>
    <row r="3746" spans="43:52">
      <c r="AQ3746" s="52"/>
      <c r="AR3746" s="52"/>
      <c r="AS3746" s="52"/>
      <c r="AT3746" s="52"/>
      <c r="AU3746" s="52"/>
      <c r="AV3746" s="52"/>
      <c r="AW3746" s="52"/>
      <c r="AX3746" s="52"/>
      <c r="AY3746" s="96"/>
      <c r="AZ3746" s="52"/>
    </row>
    <row r="3747" spans="43:52">
      <c r="AQ3747" s="52"/>
      <c r="AR3747" s="52"/>
      <c r="AS3747" s="52"/>
      <c r="AT3747" s="52"/>
      <c r="AU3747" s="52"/>
      <c r="AV3747" s="52"/>
      <c r="AW3747" s="52"/>
      <c r="AX3747" s="52"/>
      <c r="AY3747" s="96"/>
      <c r="AZ3747" s="52"/>
    </row>
    <row r="3748" spans="43:52">
      <c r="AQ3748" s="52"/>
      <c r="AR3748" s="52"/>
      <c r="AS3748" s="52"/>
      <c r="AT3748" s="52"/>
      <c r="AU3748" s="52"/>
      <c r="AV3748" s="52"/>
      <c r="AW3748" s="52"/>
      <c r="AX3748" s="52"/>
      <c r="AY3748" s="96"/>
      <c r="AZ3748" s="52"/>
    </row>
    <row r="3749" spans="43:52">
      <c r="AQ3749" s="52"/>
      <c r="AR3749" s="52"/>
      <c r="AS3749" s="52"/>
      <c r="AT3749" s="52"/>
      <c r="AU3749" s="52"/>
      <c r="AV3749" s="52"/>
      <c r="AW3749" s="52"/>
      <c r="AX3749" s="52"/>
      <c r="AY3749" s="96"/>
      <c r="AZ3749" s="52"/>
    </row>
    <row r="3750" spans="43:52">
      <c r="AQ3750" s="52"/>
      <c r="AR3750" s="52"/>
      <c r="AS3750" s="52"/>
      <c r="AT3750" s="52"/>
      <c r="AU3750" s="52"/>
      <c r="AV3750" s="52"/>
      <c r="AW3750" s="52"/>
      <c r="AX3750" s="52"/>
      <c r="AY3750" s="96"/>
      <c r="AZ3750" s="52"/>
    </row>
    <row r="3751" spans="43:52">
      <c r="AQ3751" s="52"/>
      <c r="AR3751" s="52"/>
      <c r="AS3751" s="52"/>
      <c r="AT3751" s="52"/>
      <c r="AU3751" s="52"/>
      <c r="AV3751" s="52"/>
      <c r="AW3751" s="52"/>
      <c r="AX3751" s="52"/>
      <c r="AY3751" s="96"/>
      <c r="AZ3751" s="52"/>
    </row>
    <row r="3752" spans="43:52">
      <c r="AQ3752" s="52"/>
      <c r="AR3752" s="52"/>
      <c r="AS3752" s="52"/>
      <c r="AT3752" s="52"/>
      <c r="AU3752" s="52"/>
      <c r="AV3752" s="52"/>
      <c r="AW3752" s="52"/>
      <c r="AX3752" s="52"/>
      <c r="AY3752" s="96"/>
      <c r="AZ3752" s="52"/>
    </row>
    <row r="3753" spans="43:52">
      <c r="AQ3753" s="52"/>
      <c r="AR3753" s="52"/>
      <c r="AS3753" s="52"/>
      <c r="AT3753" s="52"/>
      <c r="AU3753" s="52"/>
      <c r="AV3753" s="52"/>
      <c r="AW3753" s="52"/>
      <c r="AX3753" s="52"/>
      <c r="AY3753" s="96"/>
      <c r="AZ3753" s="52"/>
    </row>
    <row r="3754" spans="43:52">
      <c r="AQ3754" s="52"/>
      <c r="AR3754" s="52"/>
      <c r="AS3754" s="52"/>
      <c r="AT3754" s="52"/>
      <c r="AU3754" s="52"/>
      <c r="AV3754" s="52"/>
      <c r="AW3754" s="52"/>
      <c r="AX3754" s="52"/>
      <c r="AY3754" s="96"/>
      <c r="AZ3754" s="52"/>
    </row>
    <row r="3755" spans="43:52">
      <c r="AQ3755" s="52"/>
      <c r="AR3755" s="52"/>
      <c r="AS3755" s="52"/>
      <c r="AT3755" s="52"/>
      <c r="AU3755" s="52"/>
      <c r="AV3755" s="52"/>
      <c r="AW3755" s="52"/>
      <c r="AX3755" s="52"/>
      <c r="AY3755" s="96"/>
      <c r="AZ3755" s="52"/>
    </row>
    <row r="3756" spans="43:52">
      <c r="AQ3756" s="52"/>
      <c r="AR3756" s="52"/>
      <c r="AS3756" s="52"/>
      <c r="AT3756" s="52"/>
      <c r="AU3756" s="52"/>
      <c r="AV3756" s="52"/>
      <c r="AW3756" s="52"/>
      <c r="AX3756" s="52"/>
      <c r="AY3756" s="96"/>
      <c r="AZ3756" s="52"/>
    </row>
    <row r="3757" spans="43:52">
      <c r="AQ3757" s="52"/>
      <c r="AR3757" s="52"/>
      <c r="AS3757" s="52"/>
      <c r="AT3757" s="52"/>
      <c r="AU3757" s="52"/>
      <c r="AV3757" s="52"/>
      <c r="AW3757" s="52"/>
      <c r="AX3757" s="52"/>
      <c r="AY3757" s="96"/>
      <c r="AZ3757" s="52"/>
    </row>
    <row r="3758" spans="43:52">
      <c r="AQ3758" s="52"/>
      <c r="AR3758" s="52"/>
      <c r="AS3758" s="52"/>
      <c r="AT3758" s="52"/>
      <c r="AU3758" s="52"/>
      <c r="AV3758" s="52"/>
      <c r="AW3758" s="52"/>
      <c r="AX3758" s="52"/>
      <c r="AY3758" s="96"/>
      <c r="AZ3758" s="52"/>
    </row>
    <row r="3759" spans="43:52">
      <c r="AQ3759" s="52"/>
      <c r="AR3759" s="52"/>
      <c r="AS3759" s="52"/>
      <c r="AT3759" s="52"/>
      <c r="AU3759" s="52"/>
      <c r="AV3759" s="52"/>
      <c r="AW3759" s="52"/>
      <c r="AX3759" s="52"/>
      <c r="AY3759" s="96"/>
      <c r="AZ3759" s="52"/>
    </row>
    <row r="3760" spans="43:52">
      <c r="AQ3760" s="52"/>
      <c r="AR3760" s="52"/>
      <c r="AS3760" s="52"/>
      <c r="AT3760" s="52"/>
      <c r="AU3760" s="52"/>
      <c r="AV3760" s="52"/>
      <c r="AW3760" s="52"/>
      <c r="AX3760" s="52"/>
      <c r="AY3760" s="96"/>
      <c r="AZ3760" s="52"/>
    </row>
    <row r="3761" spans="43:52">
      <c r="AQ3761" s="52"/>
      <c r="AR3761" s="52"/>
      <c r="AS3761" s="52"/>
      <c r="AT3761" s="52"/>
      <c r="AU3761" s="52"/>
      <c r="AV3761" s="52"/>
      <c r="AW3761" s="52"/>
      <c r="AX3761" s="52"/>
      <c r="AY3761" s="96"/>
      <c r="AZ3761" s="52"/>
    </row>
    <row r="3762" spans="43:52">
      <c r="AQ3762" s="52"/>
      <c r="AR3762" s="52"/>
      <c r="AS3762" s="52"/>
      <c r="AT3762" s="52"/>
      <c r="AU3762" s="52"/>
      <c r="AV3762" s="52"/>
      <c r="AW3762" s="52"/>
      <c r="AX3762" s="52"/>
      <c r="AY3762" s="96"/>
      <c r="AZ3762" s="52"/>
    </row>
    <row r="3763" spans="43:52">
      <c r="AQ3763" s="52"/>
      <c r="AR3763" s="52"/>
      <c r="AS3763" s="52"/>
      <c r="AT3763" s="52"/>
      <c r="AU3763" s="52"/>
      <c r="AV3763" s="52"/>
      <c r="AW3763" s="52"/>
      <c r="AX3763" s="52"/>
      <c r="AY3763" s="96"/>
      <c r="AZ3763" s="52"/>
    </row>
    <row r="3764" spans="43:52">
      <c r="AQ3764" s="52"/>
      <c r="AR3764" s="52"/>
      <c r="AS3764" s="52"/>
      <c r="AT3764" s="52"/>
      <c r="AU3764" s="52"/>
      <c r="AV3764" s="52"/>
      <c r="AW3764" s="52"/>
      <c r="AX3764" s="52"/>
      <c r="AY3764" s="96"/>
      <c r="AZ3764" s="52"/>
    </row>
    <row r="3765" spans="43:52">
      <c r="AQ3765" s="52"/>
      <c r="AR3765" s="52"/>
      <c r="AS3765" s="52"/>
      <c r="AT3765" s="52"/>
      <c r="AU3765" s="52"/>
      <c r="AV3765" s="52"/>
      <c r="AW3765" s="52"/>
      <c r="AX3765" s="52"/>
      <c r="AY3765" s="96"/>
      <c r="AZ3765" s="52"/>
    </row>
    <row r="3766" spans="43:52">
      <c r="AQ3766" s="52"/>
      <c r="AR3766" s="52"/>
      <c r="AS3766" s="52"/>
      <c r="AT3766" s="52"/>
      <c r="AU3766" s="52"/>
      <c r="AV3766" s="52"/>
      <c r="AW3766" s="52"/>
      <c r="AX3766" s="52"/>
      <c r="AY3766" s="96"/>
      <c r="AZ3766" s="52"/>
    </row>
    <row r="3767" spans="43:52">
      <c r="AQ3767" s="52"/>
      <c r="AR3767" s="52"/>
      <c r="AS3767" s="52"/>
      <c r="AT3767" s="52"/>
      <c r="AU3767" s="52"/>
      <c r="AV3767" s="52"/>
      <c r="AW3767" s="52"/>
      <c r="AX3767" s="52"/>
      <c r="AY3767" s="96"/>
      <c r="AZ3767" s="52"/>
    </row>
    <row r="3768" spans="43:52">
      <c r="AQ3768" s="52"/>
      <c r="AR3768" s="52"/>
      <c r="AS3768" s="52"/>
      <c r="AT3768" s="52"/>
      <c r="AU3768" s="52"/>
      <c r="AV3768" s="52"/>
      <c r="AW3768" s="52"/>
      <c r="AX3768" s="52"/>
      <c r="AY3768" s="96"/>
      <c r="AZ3768" s="52"/>
    </row>
    <row r="3769" spans="43:52">
      <c r="AQ3769" s="52"/>
      <c r="AR3769" s="52"/>
      <c r="AS3769" s="52"/>
      <c r="AT3769" s="52"/>
      <c r="AU3769" s="52"/>
      <c r="AV3769" s="52"/>
      <c r="AW3769" s="52"/>
      <c r="AX3769" s="52"/>
      <c r="AY3769" s="96"/>
      <c r="AZ3769" s="52"/>
    </row>
    <row r="3770" spans="43:52">
      <c r="AQ3770" s="52"/>
      <c r="AR3770" s="52"/>
      <c r="AS3770" s="52"/>
      <c r="AT3770" s="52"/>
      <c r="AU3770" s="52"/>
      <c r="AV3770" s="52"/>
      <c r="AW3770" s="52"/>
      <c r="AX3770" s="52"/>
      <c r="AY3770" s="96"/>
      <c r="AZ3770" s="52"/>
    </row>
    <row r="3771" spans="43:52">
      <c r="AQ3771" s="52"/>
      <c r="AR3771" s="52"/>
      <c r="AS3771" s="52"/>
      <c r="AT3771" s="52"/>
      <c r="AU3771" s="52"/>
      <c r="AV3771" s="52"/>
      <c r="AW3771" s="52"/>
      <c r="AX3771" s="52"/>
      <c r="AY3771" s="96"/>
      <c r="AZ3771" s="52"/>
    </row>
    <row r="3772" spans="43:52">
      <c r="AQ3772" s="52"/>
      <c r="AR3772" s="52"/>
      <c r="AS3772" s="52"/>
      <c r="AT3772" s="52"/>
      <c r="AU3772" s="52"/>
      <c r="AV3772" s="52"/>
      <c r="AW3772" s="52"/>
      <c r="AX3772" s="52"/>
      <c r="AY3772" s="96"/>
      <c r="AZ3772" s="52"/>
    </row>
    <row r="3773" spans="43:52">
      <c r="AQ3773" s="52"/>
      <c r="AR3773" s="52"/>
      <c r="AS3773" s="52"/>
      <c r="AT3773" s="52"/>
      <c r="AU3773" s="52"/>
      <c r="AV3773" s="52"/>
      <c r="AW3773" s="52"/>
      <c r="AX3773" s="52"/>
      <c r="AY3773" s="96"/>
      <c r="AZ3773" s="52"/>
    </row>
    <row r="3774" spans="43:52">
      <c r="AQ3774" s="52"/>
      <c r="AR3774" s="52"/>
      <c r="AS3774" s="52"/>
      <c r="AT3774" s="52"/>
      <c r="AU3774" s="52"/>
      <c r="AV3774" s="52"/>
      <c r="AW3774" s="52"/>
      <c r="AX3774" s="52"/>
      <c r="AY3774" s="96"/>
      <c r="AZ3774" s="52"/>
    </row>
    <row r="3775" spans="43:52">
      <c r="AQ3775" s="52"/>
      <c r="AR3775" s="52"/>
      <c r="AS3775" s="52"/>
      <c r="AT3775" s="52"/>
      <c r="AU3775" s="52"/>
      <c r="AV3775" s="52"/>
      <c r="AW3775" s="52"/>
      <c r="AX3775" s="52"/>
      <c r="AY3775" s="96"/>
      <c r="AZ3775" s="52"/>
    </row>
    <row r="3776" spans="43:52">
      <c r="AQ3776" s="52"/>
      <c r="AR3776" s="52"/>
      <c r="AS3776" s="52"/>
      <c r="AT3776" s="52"/>
      <c r="AU3776" s="52"/>
      <c r="AV3776" s="52"/>
      <c r="AW3776" s="52"/>
      <c r="AX3776" s="52"/>
      <c r="AY3776" s="96"/>
      <c r="AZ3776" s="52"/>
    </row>
    <row r="3777" spans="43:52">
      <c r="AQ3777" s="52"/>
      <c r="AR3777" s="52"/>
      <c r="AS3777" s="52"/>
      <c r="AT3777" s="52"/>
      <c r="AU3777" s="52"/>
      <c r="AV3777" s="52"/>
      <c r="AW3777" s="52"/>
      <c r="AX3777" s="52"/>
      <c r="AY3777" s="96"/>
      <c r="AZ3777" s="52"/>
    </row>
    <row r="3778" spans="43:52">
      <c r="AQ3778" s="52"/>
      <c r="AR3778" s="52"/>
      <c r="AS3778" s="52"/>
      <c r="AT3778" s="52"/>
      <c r="AU3778" s="52"/>
      <c r="AV3778" s="52"/>
      <c r="AW3778" s="52"/>
      <c r="AX3778" s="52"/>
      <c r="AY3778" s="96"/>
      <c r="AZ3778" s="52"/>
    </row>
    <row r="3779" spans="43:52">
      <c r="AQ3779" s="52"/>
      <c r="AR3779" s="52"/>
      <c r="AS3779" s="52"/>
      <c r="AT3779" s="52"/>
      <c r="AU3779" s="52"/>
      <c r="AV3779" s="52"/>
      <c r="AW3779" s="52"/>
      <c r="AX3779" s="52"/>
      <c r="AY3779" s="96"/>
      <c r="AZ3779" s="52"/>
    </row>
    <row r="3780" spans="43:52">
      <c r="AQ3780" s="52"/>
      <c r="AR3780" s="52"/>
      <c r="AS3780" s="52"/>
      <c r="AT3780" s="52"/>
      <c r="AU3780" s="52"/>
      <c r="AV3780" s="52"/>
      <c r="AW3780" s="52"/>
      <c r="AX3780" s="52"/>
      <c r="AY3780" s="96"/>
      <c r="AZ3780" s="52"/>
    </row>
    <row r="3781" spans="43:52">
      <c r="AQ3781" s="52"/>
      <c r="AR3781" s="52"/>
      <c r="AS3781" s="52"/>
      <c r="AT3781" s="52"/>
      <c r="AU3781" s="52"/>
      <c r="AV3781" s="52"/>
      <c r="AW3781" s="52"/>
      <c r="AX3781" s="52"/>
      <c r="AY3781" s="96"/>
      <c r="AZ3781" s="52"/>
    </row>
    <row r="3782" spans="43:52">
      <c r="AQ3782" s="52"/>
      <c r="AR3782" s="52"/>
      <c r="AS3782" s="52"/>
      <c r="AT3782" s="52"/>
      <c r="AU3782" s="52"/>
      <c r="AV3782" s="52"/>
      <c r="AW3782" s="52"/>
      <c r="AX3782" s="52"/>
      <c r="AY3782" s="96"/>
      <c r="AZ3782" s="52"/>
    </row>
    <row r="3783" spans="43:52">
      <c r="AQ3783" s="52"/>
      <c r="AR3783" s="52"/>
      <c r="AS3783" s="52"/>
      <c r="AT3783" s="52"/>
      <c r="AU3783" s="52"/>
      <c r="AV3783" s="52"/>
      <c r="AW3783" s="52"/>
      <c r="AX3783" s="52"/>
      <c r="AY3783" s="96"/>
      <c r="AZ3783" s="52"/>
    </row>
    <row r="3784" spans="43:52">
      <c r="AQ3784" s="52"/>
      <c r="AR3784" s="52"/>
      <c r="AS3784" s="52"/>
      <c r="AT3784" s="52"/>
      <c r="AU3784" s="52"/>
      <c r="AV3784" s="52"/>
      <c r="AW3784" s="52"/>
      <c r="AX3784" s="52"/>
      <c r="AY3784" s="96"/>
      <c r="AZ3784" s="52"/>
    </row>
    <row r="3785" spans="43:52">
      <c r="AQ3785" s="52"/>
      <c r="AR3785" s="52"/>
      <c r="AS3785" s="52"/>
      <c r="AT3785" s="52"/>
      <c r="AU3785" s="52"/>
      <c r="AV3785" s="52"/>
      <c r="AW3785" s="52"/>
      <c r="AX3785" s="52"/>
      <c r="AY3785" s="96"/>
      <c r="AZ3785" s="52"/>
    </row>
    <row r="3786" spans="43:52">
      <c r="AQ3786" s="52"/>
      <c r="AR3786" s="52"/>
      <c r="AS3786" s="52"/>
      <c r="AT3786" s="52"/>
      <c r="AU3786" s="52"/>
      <c r="AV3786" s="52"/>
      <c r="AW3786" s="52"/>
      <c r="AX3786" s="52"/>
      <c r="AY3786" s="96"/>
      <c r="AZ3786" s="52"/>
    </row>
    <row r="3787" spans="43:52">
      <c r="AQ3787" s="52"/>
      <c r="AR3787" s="52"/>
      <c r="AS3787" s="52"/>
      <c r="AT3787" s="52"/>
      <c r="AU3787" s="52"/>
      <c r="AV3787" s="52"/>
      <c r="AW3787" s="52"/>
      <c r="AX3787" s="52"/>
      <c r="AY3787" s="96"/>
      <c r="AZ3787" s="52"/>
    </row>
    <row r="3788" spans="43:52">
      <c r="AQ3788" s="52"/>
      <c r="AR3788" s="52"/>
      <c r="AS3788" s="52"/>
      <c r="AT3788" s="52"/>
      <c r="AU3788" s="52"/>
      <c r="AV3788" s="52"/>
      <c r="AW3788" s="52"/>
      <c r="AX3788" s="52"/>
      <c r="AY3788" s="96"/>
      <c r="AZ3788" s="52"/>
    </row>
    <row r="3789" spans="43:52">
      <c r="AQ3789" s="52"/>
      <c r="AR3789" s="52"/>
      <c r="AS3789" s="52"/>
      <c r="AT3789" s="52"/>
      <c r="AU3789" s="52"/>
      <c r="AV3789" s="52"/>
      <c r="AW3789" s="52"/>
      <c r="AX3789" s="52"/>
      <c r="AY3789" s="96"/>
      <c r="AZ3789" s="52"/>
    </row>
    <row r="3790" spans="43:52">
      <c r="AQ3790" s="52"/>
      <c r="AR3790" s="52"/>
      <c r="AS3790" s="52"/>
      <c r="AT3790" s="52"/>
      <c r="AU3790" s="52"/>
      <c r="AV3790" s="52"/>
      <c r="AW3790" s="52"/>
      <c r="AX3790" s="52"/>
      <c r="AY3790" s="96"/>
      <c r="AZ3790" s="52"/>
    </row>
    <row r="3791" spans="43:52">
      <c r="AQ3791" s="52"/>
      <c r="AR3791" s="52"/>
      <c r="AS3791" s="52"/>
      <c r="AT3791" s="52"/>
      <c r="AU3791" s="52"/>
      <c r="AV3791" s="52"/>
      <c r="AW3791" s="52"/>
      <c r="AX3791" s="52"/>
      <c r="AY3791" s="96"/>
      <c r="AZ3791" s="52"/>
    </row>
    <row r="3792" spans="43:52">
      <c r="AQ3792" s="52"/>
      <c r="AR3792" s="52"/>
      <c r="AS3792" s="52"/>
      <c r="AT3792" s="52"/>
      <c r="AU3792" s="52"/>
      <c r="AV3792" s="52"/>
      <c r="AW3792" s="52"/>
      <c r="AX3792" s="52"/>
      <c r="AY3792" s="96"/>
      <c r="AZ3792" s="52"/>
    </row>
    <row r="3793" spans="43:52">
      <c r="AQ3793" s="52"/>
      <c r="AR3793" s="52"/>
      <c r="AS3793" s="52"/>
      <c r="AT3793" s="52"/>
      <c r="AU3793" s="52"/>
      <c r="AV3793" s="52"/>
      <c r="AW3793" s="52"/>
      <c r="AX3793" s="52"/>
      <c r="AY3793" s="96"/>
      <c r="AZ3793" s="52"/>
    </row>
    <row r="3794" spans="43:52">
      <c r="AQ3794" s="52"/>
      <c r="AR3794" s="52"/>
      <c r="AS3794" s="52"/>
      <c r="AT3794" s="52"/>
      <c r="AU3794" s="52"/>
      <c r="AV3794" s="52"/>
      <c r="AW3794" s="52"/>
      <c r="AX3794" s="52"/>
      <c r="AY3794" s="96"/>
      <c r="AZ3794" s="52"/>
    </row>
    <row r="3795" spans="43:52">
      <c r="AQ3795" s="52"/>
      <c r="AR3795" s="52"/>
      <c r="AS3795" s="52"/>
      <c r="AT3795" s="52"/>
      <c r="AU3795" s="52"/>
      <c r="AV3795" s="52"/>
      <c r="AW3795" s="52"/>
      <c r="AX3795" s="52"/>
      <c r="AY3795" s="96"/>
      <c r="AZ3795" s="52"/>
    </row>
    <row r="3796" spans="43:52">
      <c r="AQ3796" s="52"/>
      <c r="AR3796" s="52"/>
      <c r="AS3796" s="52"/>
      <c r="AT3796" s="52"/>
      <c r="AU3796" s="52"/>
      <c r="AV3796" s="52"/>
      <c r="AW3796" s="52"/>
      <c r="AX3796" s="52"/>
      <c r="AY3796" s="96"/>
      <c r="AZ3796" s="52"/>
    </row>
    <row r="3797" spans="43:52">
      <c r="AQ3797" s="52"/>
      <c r="AR3797" s="52"/>
      <c r="AS3797" s="52"/>
      <c r="AT3797" s="52"/>
      <c r="AU3797" s="52"/>
      <c r="AV3797" s="52"/>
      <c r="AW3797" s="52"/>
      <c r="AX3797" s="52"/>
      <c r="AY3797" s="96"/>
      <c r="AZ3797" s="52"/>
    </row>
    <row r="3798" spans="43:52">
      <c r="AQ3798" s="52"/>
      <c r="AR3798" s="52"/>
      <c r="AS3798" s="52"/>
      <c r="AT3798" s="52"/>
      <c r="AU3798" s="52"/>
      <c r="AV3798" s="52"/>
      <c r="AW3798" s="52"/>
      <c r="AX3798" s="52"/>
      <c r="AY3798" s="96"/>
      <c r="AZ3798" s="52"/>
    </row>
    <row r="3799" spans="43:52">
      <c r="AQ3799" s="52"/>
      <c r="AR3799" s="52"/>
      <c r="AS3799" s="52"/>
      <c r="AT3799" s="52"/>
      <c r="AU3799" s="52"/>
      <c r="AV3799" s="52"/>
      <c r="AW3799" s="52"/>
      <c r="AX3799" s="52"/>
      <c r="AY3799" s="96"/>
      <c r="AZ3799" s="52"/>
    </row>
    <row r="3800" spans="43:52">
      <c r="AQ3800" s="52"/>
      <c r="AR3800" s="52"/>
      <c r="AS3800" s="52"/>
      <c r="AT3800" s="52"/>
      <c r="AU3800" s="52"/>
      <c r="AV3800" s="52"/>
      <c r="AW3800" s="52"/>
      <c r="AX3800" s="52"/>
      <c r="AY3800" s="96"/>
      <c r="AZ3800" s="52"/>
    </row>
    <row r="3801" spans="43:52">
      <c r="AQ3801" s="52"/>
      <c r="AR3801" s="52"/>
      <c r="AS3801" s="52"/>
      <c r="AT3801" s="52"/>
      <c r="AU3801" s="52"/>
      <c r="AV3801" s="52"/>
      <c r="AW3801" s="52"/>
      <c r="AX3801" s="52"/>
      <c r="AY3801" s="96"/>
      <c r="AZ3801" s="52"/>
    </row>
    <row r="3802" spans="43:52">
      <c r="AQ3802" s="52"/>
      <c r="AR3802" s="52"/>
      <c r="AS3802" s="52"/>
      <c r="AT3802" s="52"/>
      <c r="AU3802" s="52"/>
      <c r="AV3802" s="52"/>
      <c r="AW3802" s="52"/>
      <c r="AX3802" s="52"/>
      <c r="AY3802" s="96"/>
      <c r="AZ3802" s="52"/>
    </row>
    <row r="3803" spans="43:52">
      <c r="AQ3803" s="52"/>
      <c r="AR3803" s="52"/>
      <c r="AS3803" s="52"/>
      <c r="AT3803" s="52"/>
      <c r="AU3803" s="52"/>
      <c r="AV3803" s="52"/>
      <c r="AW3803" s="52"/>
      <c r="AX3803" s="52"/>
      <c r="AY3803" s="96"/>
      <c r="AZ3803" s="52"/>
    </row>
    <row r="3804" spans="43:52">
      <c r="AQ3804" s="52"/>
      <c r="AR3804" s="52"/>
      <c r="AS3804" s="52"/>
      <c r="AT3804" s="52"/>
      <c r="AU3804" s="52"/>
      <c r="AV3804" s="52"/>
      <c r="AW3804" s="52"/>
      <c r="AX3804" s="52"/>
      <c r="AY3804" s="96"/>
      <c r="AZ3804" s="52"/>
    </row>
    <row r="3805" spans="43:52">
      <c r="AQ3805" s="52"/>
      <c r="AR3805" s="52"/>
      <c r="AS3805" s="52"/>
      <c r="AT3805" s="52"/>
      <c r="AU3805" s="52"/>
      <c r="AV3805" s="52"/>
      <c r="AW3805" s="52"/>
      <c r="AX3805" s="52"/>
      <c r="AY3805" s="96"/>
      <c r="AZ3805" s="52"/>
    </row>
    <row r="3806" spans="43:52">
      <c r="AQ3806" s="52"/>
      <c r="AR3806" s="52"/>
      <c r="AS3806" s="52"/>
      <c r="AT3806" s="52"/>
      <c r="AU3806" s="52"/>
      <c r="AV3806" s="52"/>
      <c r="AW3806" s="52"/>
      <c r="AX3806" s="52"/>
      <c r="AY3806" s="96"/>
      <c r="AZ3806" s="52"/>
    </row>
    <row r="3807" spans="43:52">
      <c r="AQ3807" s="52"/>
      <c r="AR3807" s="52"/>
      <c r="AS3807" s="52"/>
      <c r="AT3807" s="52"/>
      <c r="AU3807" s="52"/>
      <c r="AV3807" s="52"/>
      <c r="AW3807" s="52"/>
      <c r="AX3807" s="52"/>
      <c r="AY3807" s="96"/>
      <c r="AZ3807" s="52"/>
    </row>
    <row r="3808" spans="43:52">
      <c r="AQ3808" s="52"/>
      <c r="AR3808" s="52"/>
      <c r="AS3808" s="52"/>
      <c r="AT3808" s="52"/>
      <c r="AU3808" s="52"/>
      <c r="AV3808" s="52"/>
      <c r="AW3808" s="52"/>
      <c r="AX3808" s="52"/>
      <c r="AY3808" s="96"/>
      <c r="AZ3808" s="52"/>
    </row>
    <row r="3809" spans="43:52">
      <c r="AQ3809" s="52"/>
      <c r="AR3809" s="52"/>
      <c r="AS3809" s="52"/>
      <c r="AT3809" s="52"/>
      <c r="AU3809" s="52"/>
      <c r="AV3809" s="52"/>
      <c r="AW3809" s="52"/>
      <c r="AX3809" s="52"/>
      <c r="AY3809" s="96"/>
      <c r="AZ3809" s="52"/>
    </row>
    <row r="3810" spans="43:52">
      <c r="AQ3810" s="52"/>
      <c r="AR3810" s="52"/>
      <c r="AS3810" s="52"/>
      <c r="AT3810" s="52"/>
      <c r="AU3810" s="52"/>
      <c r="AV3810" s="52"/>
      <c r="AW3810" s="52"/>
      <c r="AX3810" s="52"/>
      <c r="AY3810" s="96"/>
      <c r="AZ3810" s="52"/>
    </row>
    <row r="3811" spans="43:52">
      <c r="AQ3811" s="52"/>
      <c r="AR3811" s="52"/>
      <c r="AS3811" s="52"/>
      <c r="AT3811" s="52"/>
      <c r="AU3811" s="52"/>
      <c r="AV3811" s="52"/>
      <c r="AW3811" s="52"/>
      <c r="AX3811" s="52"/>
      <c r="AY3811" s="96"/>
      <c r="AZ3811" s="52"/>
    </row>
    <row r="3812" spans="43:52">
      <c r="AQ3812" s="52"/>
      <c r="AR3812" s="52"/>
      <c r="AS3812" s="52"/>
      <c r="AT3812" s="52"/>
      <c r="AU3812" s="52"/>
      <c r="AV3812" s="52"/>
      <c r="AW3812" s="52"/>
      <c r="AX3812" s="52"/>
      <c r="AY3812" s="96"/>
      <c r="AZ3812" s="52"/>
    </row>
    <row r="3813" spans="43:52">
      <c r="AQ3813" s="52"/>
      <c r="AR3813" s="52"/>
      <c r="AS3813" s="52"/>
      <c r="AT3813" s="52"/>
      <c r="AU3813" s="52"/>
      <c r="AV3813" s="52"/>
      <c r="AW3813" s="52"/>
      <c r="AX3813" s="52"/>
      <c r="AY3813" s="96"/>
      <c r="AZ3813" s="52"/>
    </row>
    <row r="3814" spans="43:52">
      <c r="AQ3814" s="52"/>
      <c r="AR3814" s="52"/>
      <c r="AS3814" s="52"/>
      <c r="AT3814" s="52"/>
      <c r="AU3814" s="52"/>
      <c r="AV3814" s="52"/>
      <c r="AW3814" s="52"/>
      <c r="AX3814" s="52"/>
      <c r="AY3814" s="96"/>
      <c r="AZ3814" s="52"/>
    </row>
    <row r="3815" spans="43:52">
      <c r="AQ3815" s="52"/>
      <c r="AR3815" s="52"/>
      <c r="AS3815" s="52"/>
      <c r="AT3815" s="52"/>
      <c r="AU3815" s="52"/>
      <c r="AV3815" s="52"/>
      <c r="AW3815" s="52"/>
      <c r="AX3815" s="52"/>
      <c r="AY3815" s="96"/>
      <c r="AZ3815" s="52"/>
    </row>
    <row r="3816" spans="43:52">
      <c r="AQ3816" s="52"/>
      <c r="AR3816" s="52"/>
      <c r="AS3816" s="52"/>
      <c r="AT3816" s="52"/>
      <c r="AU3816" s="52"/>
      <c r="AV3816" s="52"/>
      <c r="AW3816" s="52"/>
      <c r="AX3816" s="52"/>
      <c r="AY3816" s="96"/>
      <c r="AZ3816" s="52"/>
    </row>
    <row r="3817" spans="43:52">
      <c r="AQ3817" s="52"/>
      <c r="AR3817" s="52"/>
      <c r="AS3817" s="52"/>
      <c r="AT3817" s="52"/>
      <c r="AU3817" s="52"/>
      <c r="AV3817" s="52"/>
      <c r="AW3817" s="52"/>
      <c r="AX3817" s="52"/>
      <c r="AY3817" s="96"/>
      <c r="AZ3817" s="52"/>
    </row>
    <row r="3818" spans="43:52">
      <c r="AQ3818" s="52"/>
      <c r="AR3818" s="52"/>
      <c r="AS3818" s="52"/>
      <c r="AT3818" s="52"/>
      <c r="AU3818" s="52"/>
      <c r="AV3818" s="52"/>
      <c r="AW3818" s="52"/>
      <c r="AX3818" s="52"/>
      <c r="AY3818" s="96"/>
      <c r="AZ3818" s="52"/>
    </row>
    <row r="3819" spans="43:52">
      <c r="AQ3819" s="52"/>
      <c r="AR3819" s="52"/>
      <c r="AS3819" s="52"/>
      <c r="AT3819" s="52"/>
      <c r="AU3819" s="52"/>
      <c r="AV3819" s="52"/>
      <c r="AW3819" s="52"/>
      <c r="AX3819" s="52"/>
      <c r="AY3819" s="96"/>
      <c r="AZ3819" s="52"/>
    </row>
    <row r="3820" spans="43:52">
      <c r="AQ3820" s="52"/>
      <c r="AR3820" s="52"/>
      <c r="AS3820" s="52"/>
      <c r="AT3820" s="52"/>
      <c r="AU3820" s="52"/>
      <c r="AV3820" s="52"/>
      <c r="AW3820" s="52"/>
      <c r="AX3820" s="52"/>
      <c r="AY3820" s="96"/>
      <c r="AZ3820" s="52"/>
    </row>
    <row r="3821" spans="43:52">
      <c r="AQ3821" s="52"/>
      <c r="AR3821" s="52"/>
      <c r="AS3821" s="52"/>
      <c r="AT3821" s="52"/>
      <c r="AU3821" s="52"/>
      <c r="AV3821" s="52"/>
      <c r="AW3821" s="52"/>
      <c r="AX3821" s="52"/>
      <c r="AY3821" s="96"/>
      <c r="AZ3821" s="52"/>
    </row>
    <row r="3822" spans="43:52">
      <c r="AQ3822" s="52"/>
      <c r="AR3822" s="52"/>
      <c r="AS3822" s="52"/>
      <c r="AT3822" s="52"/>
      <c r="AU3822" s="52"/>
      <c r="AV3822" s="52"/>
      <c r="AW3822" s="52"/>
      <c r="AX3822" s="52"/>
      <c r="AY3822" s="96"/>
      <c r="AZ3822" s="52"/>
    </row>
    <row r="3823" spans="43:52">
      <c r="AQ3823" s="52"/>
      <c r="AR3823" s="52"/>
      <c r="AS3823" s="52"/>
      <c r="AT3823" s="52"/>
      <c r="AU3823" s="52"/>
      <c r="AV3823" s="52"/>
      <c r="AW3823" s="52"/>
      <c r="AX3823" s="52"/>
      <c r="AY3823" s="96"/>
      <c r="AZ3823" s="52"/>
    </row>
    <row r="3824" spans="43:52">
      <c r="AQ3824" s="52"/>
      <c r="AR3824" s="52"/>
      <c r="AS3824" s="52"/>
      <c r="AT3824" s="52"/>
      <c r="AU3824" s="52"/>
      <c r="AV3824" s="52"/>
      <c r="AW3824" s="52"/>
      <c r="AX3824" s="52"/>
      <c r="AY3824" s="96"/>
      <c r="AZ3824" s="52"/>
    </row>
    <row r="3825" spans="43:52">
      <c r="AQ3825" s="52"/>
      <c r="AR3825" s="52"/>
      <c r="AS3825" s="52"/>
      <c r="AT3825" s="52"/>
      <c r="AU3825" s="52"/>
      <c r="AV3825" s="52"/>
      <c r="AW3825" s="52"/>
      <c r="AX3825" s="52"/>
      <c r="AY3825" s="96"/>
      <c r="AZ3825" s="52"/>
    </row>
    <row r="3826" spans="43:52">
      <c r="AQ3826" s="52"/>
      <c r="AR3826" s="52"/>
      <c r="AS3826" s="52"/>
      <c r="AT3826" s="52"/>
      <c r="AU3826" s="52"/>
      <c r="AV3826" s="52"/>
      <c r="AW3826" s="52"/>
      <c r="AX3826" s="52"/>
      <c r="AY3826" s="96"/>
      <c r="AZ3826" s="52"/>
    </row>
    <row r="3827" spans="43:52">
      <c r="AQ3827" s="52"/>
      <c r="AR3827" s="52"/>
      <c r="AS3827" s="52"/>
      <c r="AT3827" s="52"/>
      <c r="AU3827" s="52"/>
      <c r="AV3827" s="52"/>
      <c r="AW3827" s="52"/>
      <c r="AX3827" s="52"/>
      <c r="AY3827" s="96"/>
      <c r="AZ3827" s="52"/>
    </row>
    <row r="3828" spans="43:52">
      <c r="AQ3828" s="52"/>
      <c r="AR3828" s="52"/>
      <c r="AS3828" s="52"/>
      <c r="AT3828" s="52"/>
      <c r="AU3828" s="52"/>
      <c r="AV3828" s="52"/>
      <c r="AW3828" s="52"/>
      <c r="AX3828" s="52"/>
      <c r="AY3828" s="96"/>
      <c r="AZ3828" s="52"/>
    </row>
    <row r="3829" spans="43:52">
      <c r="AQ3829" s="52"/>
      <c r="AR3829" s="52"/>
      <c r="AS3829" s="52"/>
      <c r="AT3829" s="52"/>
      <c r="AU3829" s="52"/>
      <c r="AV3829" s="52"/>
      <c r="AW3829" s="52"/>
      <c r="AX3829" s="52"/>
      <c r="AY3829" s="96"/>
      <c r="AZ3829" s="52"/>
    </row>
    <row r="3830" spans="43:52">
      <c r="AQ3830" s="52"/>
      <c r="AR3830" s="52"/>
      <c r="AS3830" s="52"/>
      <c r="AT3830" s="52"/>
      <c r="AU3830" s="52"/>
      <c r="AV3830" s="52"/>
      <c r="AW3830" s="52"/>
      <c r="AX3830" s="52"/>
      <c r="AY3830" s="96"/>
      <c r="AZ3830" s="52"/>
    </row>
    <row r="3831" spans="43:52">
      <c r="AQ3831" s="52"/>
      <c r="AR3831" s="52"/>
      <c r="AS3831" s="52"/>
      <c r="AT3831" s="52"/>
      <c r="AU3831" s="52"/>
      <c r="AV3831" s="52"/>
      <c r="AW3831" s="52"/>
      <c r="AX3831" s="52"/>
      <c r="AY3831" s="96"/>
      <c r="AZ3831" s="52"/>
    </row>
    <row r="3832" spans="43:52">
      <c r="AQ3832" s="52"/>
      <c r="AR3832" s="52"/>
      <c r="AS3832" s="52"/>
      <c r="AT3832" s="52"/>
      <c r="AU3832" s="52"/>
      <c r="AV3832" s="52"/>
      <c r="AW3832" s="52"/>
      <c r="AX3832" s="52"/>
      <c r="AY3832" s="96"/>
      <c r="AZ3832" s="52"/>
    </row>
    <row r="3833" spans="43:52">
      <c r="AQ3833" s="52"/>
      <c r="AR3833" s="52"/>
      <c r="AS3833" s="52"/>
      <c r="AT3833" s="52"/>
      <c r="AU3833" s="52"/>
      <c r="AV3833" s="52"/>
      <c r="AW3833" s="52"/>
      <c r="AX3833" s="52"/>
      <c r="AY3833" s="96"/>
      <c r="AZ3833" s="52"/>
    </row>
    <row r="3834" spans="43:52">
      <c r="AQ3834" s="52"/>
      <c r="AR3834" s="52"/>
      <c r="AS3834" s="52"/>
      <c r="AT3834" s="52"/>
      <c r="AU3834" s="52"/>
      <c r="AV3834" s="52"/>
      <c r="AW3834" s="52"/>
      <c r="AX3834" s="52"/>
      <c r="AY3834" s="96"/>
      <c r="AZ3834" s="52"/>
    </row>
    <row r="3835" spans="43:52">
      <c r="AQ3835" s="52"/>
      <c r="AR3835" s="52"/>
      <c r="AS3835" s="52"/>
      <c r="AT3835" s="52"/>
      <c r="AU3835" s="52"/>
      <c r="AV3835" s="52"/>
      <c r="AW3835" s="52"/>
      <c r="AX3835" s="52"/>
      <c r="AY3835" s="96"/>
      <c r="AZ3835" s="52"/>
    </row>
    <row r="3836" spans="43:52">
      <c r="AQ3836" s="52"/>
      <c r="AR3836" s="52"/>
      <c r="AS3836" s="52"/>
      <c r="AT3836" s="52"/>
      <c r="AU3836" s="52"/>
      <c r="AV3836" s="52"/>
      <c r="AW3836" s="52"/>
      <c r="AX3836" s="52"/>
      <c r="AY3836" s="96"/>
      <c r="AZ3836" s="52"/>
    </row>
    <row r="3837" spans="43:52">
      <c r="AQ3837" s="52"/>
      <c r="AR3837" s="52"/>
      <c r="AS3837" s="52"/>
      <c r="AT3837" s="52"/>
      <c r="AU3837" s="52"/>
      <c r="AV3837" s="52"/>
      <c r="AW3837" s="52"/>
      <c r="AX3837" s="52"/>
      <c r="AY3837" s="96"/>
      <c r="AZ3837" s="52"/>
    </row>
    <row r="3838" spans="43:52">
      <c r="AQ3838" s="52"/>
      <c r="AR3838" s="52"/>
      <c r="AS3838" s="52"/>
      <c r="AT3838" s="52"/>
      <c r="AU3838" s="52"/>
      <c r="AV3838" s="52"/>
      <c r="AW3838" s="52"/>
      <c r="AX3838" s="52"/>
      <c r="AY3838" s="96"/>
      <c r="AZ3838" s="52"/>
    </row>
    <row r="3839" spans="43:52">
      <c r="AQ3839" s="52"/>
      <c r="AR3839" s="52"/>
      <c r="AS3839" s="52"/>
      <c r="AT3839" s="52"/>
      <c r="AU3839" s="52"/>
      <c r="AV3839" s="52"/>
      <c r="AW3839" s="52"/>
      <c r="AX3839" s="52"/>
      <c r="AY3839" s="96"/>
      <c r="AZ3839" s="52"/>
    </row>
    <row r="3840" spans="43:52">
      <c r="AQ3840" s="52"/>
      <c r="AR3840" s="52"/>
      <c r="AS3840" s="52"/>
      <c r="AT3840" s="52"/>
      <c r="AU3840" s="52"/>
      <c r="AV3840" s="52"/>
      <c r="AW3840" s="52"/>
      <c r="AX3840" s="52"/>
      <c r="AY3840" s="96"/>
      <c r="AZ3840" s="52"/>
    </row>
    <row r="3841" spans="43:52">
      <c r="AQ3841" s="52"/>
      <c r="AR3841" s="52"/>
      <c r="AS3841" s="52"/>
      <c r="AT3841" s="52"/>
      <c r="AU3841" s="52"/>
      <c r="AV3841" s="52"/>
      <c r="AW3841" s="52"/>
      <c r="AX3841" s="52"/>
      <c r="AY3841" s="96"/>
      <c r="AZ3841" s="52"/>
    </row>
    <row r="3842" spans="43:52">
      <c r="AQ3842" s="52"/>
      <c r="AR3842" s="52"/>
      <c r="AS3842" s="52"/>
      <c r="AT3842" s="52"/>
      <c r="AU3842" s="52"/>
      <c r="AV3842" s="52"/>
      <c r="AW3842" s="52"/>
      <c r="AX3842" s="52"/>
      <c r="AY3842" s="96"/>
      <c r="AZ3842" s="52"/>
    </row>
    <row r="3843" spans="43:52">
      <c r="AQ3843" s="52"/>
      <c r="AR3843" s="52"/>
      <c r="AS3843" s="52"/>
      <c r="AT3843" s="52"/>
      <c r="AU3843" s="52"/>
      <c r="AV3843" s="52"/>
      <c r="AW3843" s="52"/>
      <c r="AX3843" s="52"/>
      <c r="AY3843" s="96"/>
      <c r="AZ3843" s="52"/>
    </row>
    <row r="3844" spans="43:52">
      <c r="AQ3844" s="52"/>
      <c r="AR3844" s="52"/>
      <c r="AS3844" s="52"/>
      <c r="AT3844" s="52"/>
      <c r="AU3844" s="52"/>
      <c r="AV3844" s="52"/>
      <c r="AW3844" s="52"/>
      <c r="AX3844" s="52"/>
      <c r="AY3844" s="96"/>
      <c r="AZ3844" s="52"/>
    </row>
    <row r="3845" spans="43:52">
      <c r="AQ3845" s="52"/>
      <c r="AR3845" s="52"/>
      <c r="AS3845" s="52"/>
      <c r="AT3845" s="52"/>
      <c r="AU3845" s="52"/>
      <c r="AV3845" s="52"/>
      <c r="AW3845" s="52"/>
      <c r="AX3845" s="52"/>
      <c r="AY3845" s="96"/>
      <c r="AZ3845" s="52"/>
    </row>
    <row r="3846" spans="43:52">
      <c r="AQ3846" s="52"/>
      <c r="AR3846" s="52"/>
      <c r="AS3846" s="52"/>
      <c r="AT3846" s="52"/>
      <c r="AU3846" s="52"/>
      <c r="AV3846" s="52"/>
      <c r="AW3846" s="52"/>
      <c r="AX3846" s="52"/>
      <c r="AY3846" s="96"/>
      <c r="AZ3846" s="52"/>
    </row>
    <row r="3847" spans="43:52">
      <c r="AQ3847" s="52"/>
      <c r="AR3847" s="52"/>
      <c r="AS3847" s="52"/>
      <c r="AT3847" s="52"/>
      <c r="AU3847" s="52"/>
      <c r="AV3847" s="52"/>
      <c r="AW3847" s="52"/>
      <c r="AX3847" s="52"/>
      <c r="AY3847" s="96"/>
      <c r="AZ3847" s="52"/>
    </row>
    <row r="3848" spans="43:52">
      <c r="AQ3848" s="52"/>
      <c r="AR3848" s="52"/>
      <c r="AS3848" s="52"/>
      <c r="AT3848" s="52"/>
      <c r="AU3848" s="52"/>
      <c r="AV3848" s="52"/>
      <c r="AW3848" s="52"/>
      <c r="AX3848" s="52"/>
      <c r="AY3848" s="96"/>
      <c r="AZ3848" s="52"/>
    </row>
    <row r="3849" spans="43:52">
      <c r="AQ3849" s="52"/>
      <c r="AR3849" s="52"/>
      <c r="AS3849" s="52"/>
      <c r="AT3849" s="52"/>
      <c r="AU3849" s="52"/>
      <c r="AV3849" s="52"/>
      <c r="AW3849" s="52"/>
      <c r="AX3849" s="52"/>
      <c r="AY3849" s="96"/>
      <c r="AZ3849" s="52"/>
    </row>
    <row r="3850" spans="43:52">
      <c r="AQ3850" s="52"/>
      <c r="AR3850" s="52"/>
      <c r="AS3850" s="52"/>
      <c r="AT3850" s="52"/>
      <c r="AU3850" s="52"/>
      <c r="AV3850" s="52"/>
      <c r="AW3850" s="52"/>
      <c r="AX3850" s="52"/>
      <c r="AY3850" s="96"/>
      <c r="AZ3850" s="52"/>
    </row>
    <row r="3851" spans="43:52">
      <c r="AQ3851" s="52"/>
      <c r="AR3851" s="52"/>
      <c r="AS3851" s="52"/>
      <c r="AT3851" s="52"/>
      <c r="AU3851" s="52"/>
      <c r="AV3851" s="52"/>
      <c r="AW3851" s="52"/>
      <c r="AX3851" s="52"/>
      <c r="AY3851" s="96"/>
      <c r="AZ3851" s="52"/>
    </row>
    <row r="3852" spans="43:52">
      <c r="AQ3852" s="52"/>
      <c r="AR3852" s="52"/>
      <c r="AS3852" s="52"/>
      <c r="AT3852" s="52"/>
      <c r="AU3852" s="52"/>
      <c r="AV3852" s="52"/>
      <c r="AW3852" s="52"/>
      <c r="AX3852" s="52"/>
      <c r="AY3852" s="96"/>
      <c r="AZ3852" s="52"/>
    </row>
    <row r="3853" spans="43:52">
      <c r="AQ3853" s="52"/>
      <c r="AR3853" s="52"/>
      <c r="AS3853" s="52"/>
      <c r="AT3853" s="52"/>
      <c r="AU3853" s="52"/>
      <c r="AV3853" s="52"/>
      <c r="AW3853" s="52"/>
      <c r="AX3853" s="52"/>
      <c r="AY3853" s="96"/>
      <c r="AZ3853" s="52"/>
    </row>
    <row r="3854" spans="43:52">
      <c r="AQ3854" s="52"/>
      <c r="AR3854" s="52"/>
      <c r="AS3854" s="52"/>
      <c r="AT3854" s="52"/>
      <c r="AU3854" s="52"/>
      <c r="AV3854" s="52"/>
      <c r="AW3854" s="52"/>
      <c r="AX3854" s="52"/>
      <c r="AY3854" s="96"/>
      <c r="AZ3854" s="52"/>
    </row>
    <row r="3855" spans="43:52">
      <c r="AQ3855" s="52"/>
      <c r="AR3855" s="52"/>
      <c r="AS3855" s="52"/>
      <c r="AT3855" s="52"/>
      <c r="AU3855" s="52"/>
      <c r="AV3855" s="52"/>
      <c r="AW3855" s="52"/>
      <c r="AX3855" s="52"/>
      <c r="AY3855" s="96"/>
      <c r="AZ3855" s="52"/>
    </row>
    <row r="3856" spans="43:52">
      <c r="AQ3856" s="52"/>
      <c r="AR3856" s="52"/>
      <c r="AS3856" s="52"/>
      <c r="AT3856" s="52"/>
      <c r="AU3856" s="52"/>
      <c r="AV3856" s="52"/>
      <c r="AW3856" s="52"/>
      <c r="AX3856" s="52"/>
      <c r="AY3856" s="96"/>
      <c r="AZ3856" s="52"/>
    </row>
    <row r="3857" spans="43:52">
      <c r="AQ3857" s="52"/>
      <c r="AR3857" s="52"/>
      <c r="AS3857" s="52"/>
      <c r="AT3857" s="52"/>
      <c r="AU3857" s="52"/>
      <c r="AV3857" s="52"/>
      <c r="AW3857" s="52"/>
      <c r="AX3857" s="52"/>
      <c r="AY3857" s="96"/>
      <c r="AZ3857" s="52"/>
    </row>
    <row r="3858" spans="43:52">
      <c r="AQ3858" s="52"/>
      <c r="AR3858" s="52"/>
      <c r="AS3858" s="52"/>
      <c r="AT3858" s="52"/>
      <c r="AU3858" s="52"/>
      <c r="AV3858" s="52"/>
      <c r="AW3858" s="52"/>
      <c r="AX3858" s="52"/>
      <c r="AY3858" s="96"/>
      <c r="AZ3858" s="52"/>
    </row>
    <row r="3859" spans="43:52">
      <c r="AQ3859" s="52"/>
      <c r="AR3859" s="52"/>
      <c r="AS3859" s="52"/>
      <c r="AT3859" s="52"/>
      <c r="AU3859" s="52"/>
      <c r="AV3859" s="52"/>
      <c r="AW3859" s="52"/>
      <c r="AX3859" s="52"/>
      <c r="AY3859" s="96"/>
      <c r="AZ3859" s="52"/>
    </row>
    <row r="3860" spans="43:52">
      <c r="AQ3860" s="52"/>
      <c r="AR3860" s="52"/>
      <c r="AS3860" s="52"/>
      <c r="AT3860" s="52"/>
      <c r="AU3860" s="52"/>
      <c r="AV3860" s="52"/>
      <c r="AW3860" s="52"/>
      <c r="AX3860" s="52"/>
      <c r="AY3860" s="96"/>
      <c r="AZ3860" s="52"/>
    </row>
    <row r="3861" spans="43:52">
      <c r="AQ3861" s="52"/>
      <c r="AR3861" s="52"/>
      <c r="AS3861" s="52"/>
      <c r="AT3861" s="52"/>
      <c r="AU3861" s="52"/>
      <c r="AV3861" s="52"/>
      <c r="AW3861" s="52"/>
      <c r="AX3861" s="52"/>
      <c r="AY3861" s="96"/>
      <c r="AZ3861" s="52"/>
    </row>
    <row r="3862" spans="43:52">
      <c r="AQ3862" s="52"/>
      <c r="AR3862" s="52"/>
      <c r="AS3862" s="52"/>
      <c r="AT3862" s="52"/>
      <c r="AU3862" s="52"/>
      <c r="AV3862" s="52"/>
      <c r="AW3862" s="52"/>
      <c r="AX3862" s="52"/>
      <c r="AY3862" s="96"/>
      <c r="AZ3862" s="52"/>
    </row>
    <row r="3863" spans="43:52">
      <c r="AQ3863" s="52"/>
      <c r="AR3863" s="52"/>
      <c r="AS3863" s="52"/>
      <c r="AT3863" s="52"/>
      <c r="AU3863" s="52"/>
      <c r="AV3863" s="52"/>
      <c r="AW3863" s="52"/>
      <c r="AX3863" s="52"/>
      <c r="AY3863" s="96"/>
      <c r="AZ3863" s="52"/>
    </row>
    <row r="3864" spans="43:52">
      <c r="AQ3864" s="52"/>
      <c r="AR3864" s="52"/>
      <c r="AS3864" s="52"/>
      <c r="AT3864" s="52"/>
      <c r="AU3864" s="52"/>
      <c r="AV3864" s="52"/>
      <c r="AW3864" s="52"/>
      <c r="AX3864" s="52"/>
      <c r="AY3864" s="96"/>
      <c r="AZ3864" s="52"/>
    </row>
    <row r="3865" spans="43:52">
      <c r="AQ3865" s="52"/>
      <c r="AR3865" s="52"/>
      <c r="AS3865" s="52"/>
      <c r="AT3865" s="52"/>
      <c r="AU3865" s="52"/>
      <c r="AV3865" s="52"/>
      <c r="AW3865" s="52"/>
      <c r="AX3865" s="52"/>
      <c r="AY3865" s="96"/>
      <c r="AZ3865" s="52"/>
    </row>
    <row r="3866" spans="43:52">
      <c r="AQ3866" s="52"/>
      <c r="AR3866" s="52"/>
      <c r="AS3866" s="52"/>
      <c r="AT3866" s="52"/>
      <c r="AU3866" s="52"/>
      <c r="AV3866" s="52"/>
      <c r="AW3866" s="52"/>
      <c r="AX3866" s="52"/>
      <c r="AY3866" s="96"/>
      <c r="AZ3866" s="52"/>
    </row>
    <row r="3867" spans="43:52">
      <c r="AQ3867" s="52"/>
      <c r="AR3867" s="52"/>
      <c r="AS3867" s="52"/>
      <c r="AT3867" s="52"/>
      <c r="AU3867" s="52"/>
      <c r="AV3867" s="52"/>
      <c r="AW3867" s="52"/>
      <c r="AX3867" s="52"/>
      <c r="AY3867" s="96"/>
      <c r="AZ3867" s="52"/>
    </row>
    <row r="3868" spans="43:52">
      <c r="AQ3868" s="52"/>
      <c r="AR3868" s="52"/>
      <c r="AS3868" s="52"/>
      <c r="AT3868" s="52"/>
      <c r="AU3868" s="52"/>
      <c r="AV3868" s="52"/>
      <c r="AW3868" s="52"/>
      <c r="AX3868" s="52"/>
      <c r="AY3868" s="96"/>
      <c r="AZ3868" s="52"/>
    </row>
    <row r="3869" spans="43:52">
      <c r="AQ3869" s="52"/>
      <c r="AR3869" s="52"/>
      <c r="AS3869" s="52"/>
      <c r="AT3869" s="52"/>
      <c r="AU3869" s="52"/>
      <c r="AV3869" s="52"/>
      <c r="AW3869" s="52"/>
      <c r="AX3869" s="52"/>
      <c r="AY3869" s="96"/>
      <c r="AZ3869" s="52"/>
    </row>
    <row r="3870" spans="43:52">
      <c r="AQ3870" s="52"/>
      <c r="AR3870" s="52"/>
      <c r="AS3870" s="52"/>
      <c r="AT3870" s="52"/>
      <c r="AU3870" s="52"/>
      <c r="AV3870" s="52"/>
      <c r="AW3870" s="52"/>
      <c r="AX3870" s="52"/>
      <c r="AY3870" s="96"/>
      <c r="AZ3870" s="52"/>
    </row>
    <row r="3871" spans="43:52">
      <c r="AQ3871" s="52"/>
      <c r="AR3871" s="52"/>
      <c r="AS3871" s="52"/>
      <c r="AT3871" s="52"/>
      <c r="AU3871" s="52"/>
      <c r="AV3871" s="52"/>
      <c r="AW3871" s="52"/>
      <c r="AX3871" s="52"/>
      <c r="AY3871" s="96"/>
      <c r="AZ3871" s="52"/>
    </row>
    <row r="3872" spans="43:52">
      <c r="AQ3872" s="52"/>
      <c r="AR3872" s="52"/>
      <c r="AS3872" s="52"/>
      <c r="AT3872" s="52"/>
      <c r="AU3872" s="52"/>
      <c r="AV3872" s="52"/>
      <c r="AW3872" s="52"/>
      <c r="AX3872" s="52"/>
      <c r="AY3872" s="96"/>
      <c r="AZ3872" s="52"/>
    </row>
    <row r="3873" spans="43:52">
      <c r="AQ3873" s="52"/>
      <c r="AR3873" s="52"/>
      <c r="AS3873" s="52"/>
      <c r="AT3873" s="52"/>
      <c r="AU3873" s="52"/>
      <c r="AV3873" s="52"/>
      <c r="AW3873" s="52"/>
      <c r="AX3873" s="52"/>
      <c r="AY3873" s="96"/>
      <c r="AZ3873" s="52"/>
    </row>
    <row r="3874" spans="43:52">
      <c r="AQ3874" s="52"/>
      <c r="AR3874" s="52"/>
      <c r="AS3874" s="52"/>
      <c r="AT3874" s="52"/>
      <c r="AU3874" s="52"/>
      <c r="AV3874" s="52"/>
      <c r="AW3874" s="52"/>
      <c r="AX3874" s="52"/>
      <c r="AY3874" s="96"/>
      <c r="AZ3874" s="52"/>
    </row>
    <row r="3875" spans="43:52">
      <c r="AQ3875" s="52"/>
      <c r="AR3875" s="52"/>
      <c r="AS3875" s="52"/>
      <c r="AT3875" s="52"/>
      <c r="AU3875" s="52"/>
      <c r="AV3875" s="52"/>
      <c r="AW3875" s="52"/>
      <c r="AX3875" s="52"/>
      <c r="AY3875" s="96"/>
      <c r="AZ3875" s="52"/>
    </row>
    <row r="3876" spans="43:52">
      <c r="AQ3876" s="52"/>
      <c r="AR3876" s="52"/>
      <c r="AS3876" s="52"/>
      <c r="AT3876" s="52"/>
      <c r="AU3876" s="52"/>
      <c r="AV3876" s="52"/>
      <c r="AW3876" s="52"/>
      <c r="AX3876" s="52"/>
      <c r="AY3876" s="96"/>
      <c r="AZ3876" s="52"/>
    </row>
    <row r="3877" spans="43:52">
      <c r="AQ3877" s="52"/>
      <c r="AR3877" s="52"/>
      <c r="AS3877" s="52"/>
      <c r="AT3877" s="52"/>
      <c r="AU3877" s="52"/>
      <c r="AV3877" s="52"/>
      <c r="AW3877" s="52"/>
      <c r="AX3877" s="52"/>
      <c r="AY3877" s="96"/>
      <c r="AZ3877" s="52"/>
    </row>
    <row r="3878" spans="43:52">
      <c r="AQ3878" s="52"/>
      <c r="AR3878" s="52"/>
      <c r="AS3878" s="52"/>
      <c r="AT3878" s="52"/>
      <c r="AU3878" s="52"/>
      <c r="AV3878" s="52"/>
      <c r="AW3878" s="52"/>
      <c r="AX3878" s="52"/>
      <c r="AY3878" s="96"/>
      <c r="AZ3878" s="52"/>
    </row>
    <row r="3879" spans="43:52">
      <c r="AQ3879" s="52"/>
      <c r="AR3879" s="52"/>
      <c r="AS3879" s="52"/>
      <c r="AT3879" s="52"/>
      <c r="AU3879" s="52"/>
      <c r="AV3879" s="52"/>
      <c r="AW3879" s="52"/>
      <c r="AX3879" s="52"/>
      <c r="AY3879" s="96"/>
      <c r="AZ3879" s="52"/>
    </row>
    <row r="3880" spans="43:52">
      <c r="AQ3880" s="52"/>
      <c r="AR3880" s="52"/>
      <c r="AS3880" s="52"/>
      <c r="AT3880" s="52"/>
      <c r="AU3880" s="52"/>
      <c r="AV3880" s="52"/>
      <c r="AW3880" s="52"/>
      <c r="AX3880" s="52"/>
      <c r="AY3880" s="96"/>
      <c r="AZ3880" s="52"/>
    </row>
    <row r="3881" spans="43:52">
      <c r="AQ3881" s="52"/>
      <c r="AR3881" s="52"/>
      <c r="AS3881" s="52"/>
      <c r="AT3881" s="52"/>
      <c r="AU3881" s="52"/>
      <c r="AV3881" s="52"/>
      <c r="AW3881" s="52"/>
      <c r="AX3881" s="52"/>
      <c r="AY3881" s="96"/>
      <c r="AZ3881" s="52"/>
    </row>
    <row r="3882" spans="43:52">
      <c r="AQ3882" s="52"/>
      <c r="AR3882" s="52"/>
      <c r="AS3882" s="52"/>
      <c r="AT3882" s="52"/>
      <c r="AU3882" s="52"/>
      <c r="AV3882" s="52"/>
      <c r="AW3882" s="52"/>
      <c r="AX3882" s="52"/>
      <c r="AY3882" s="96"/>
      <c r="AZ3882" s="52"/>
    </row>
    <row r="3883" spans="43:52">
      <c r="AQ3883" s="52"/>
      <c r="AR3883" s="52"/>
      <c r="AS3883" s="52"/>
      <c r="AT3883" s="52"/>
      <c r="AU3883" s="52"/>
      <c r="AV3883" s="52"/>
      <c r="AW3883" s="52"/>
      <c r="AX3883" s="52"/>
      <c r="AY3883" s="96"/>
      <c r="AZ3883" s="52"/>
    </row>
    <row r="3884" spans="43:52">
      <c r="AQ3884" s="52"/>
      <c r="AR3884" s="52"/>
      <c r="AS3884" s="52"/>
      <c r="AT3884" s="52"/>
      <c r="AU3884" s="52"/>
      <c r="AV3884" s="52"/>
      <c r="AW3884" s="52"/>
      <c r="AX3884" s="52"/>
      <c r="AY3884" s="96"/>
      <c r="AZ3884" s="52"/>
    </row>
    <row r="3885" spans="43:52">
      <c r="AQ3885" s="52"/>
      <c r="AR3885" s="52"/>
      <c r="AS3885" s="52"/>
      <c r="AT3885" s="52"/>
      <c r="AU3885" s="52"/>
      <c r="AV3885" s="52"/>
      <c r="AW3885" s="52"/>
      <c r="AX3885" s="52"/>
      <c r="AY3885" s="96"/>
      <c r="AZ3885" s="52"/>
    </row>
    <row r="3886" spans="43:52">
      <c r="AQ3886" s="52"/>
      <c r="AR3886" s="52"/>
      <c r="AS3886" s="52"/>
      <c r="AT3886" s="52"/>
      <c r="AU3886" s="52"/>
      <c r="AV3886" s="52"/>
      <c r="AW3886" s="52"/>
      <c r="AX3886" s="52"/>
      <c r="AY3886" s="96"/>
      <c r="AZ3886" s="52"/>
    </row>
    <row r="3887" spans="43:52">
      <c r="AQ3887" s="52"/>
      <c r="AR3887" s="52"/>
      <c r="AS3887" s="52"/>
      <c r="AT3887" s="52"/>
      <c r="AU3887" s="52"/>
      <c r="AV3887" s="52"/>
      <c r="AW3887" s="52"/>
      <c r="AX3887" s="52"/>
      <c r="AY3887" s="96"/>
      <c r="AZ3887" s="52"/>
    </row>
    <row r="3888" spans="43:52">
      <c r="AQ3888" s="52"/>
      <c r="AR3888" s="52"/>
      <c r="AS3888" s="52"/>
      <c r="AT3888" s="52"/>
      <c r="AU3888" s="52"/>
      <c r="AV3888" s="52"/>
      <c r="AW3888" s="52"/>
      <c r="AX3888" s="52"/>
      <c r="AY3888" s="96"/>
      <c r="AZ3888" s="52"/>
    </row>
    <row r="3889" spans="43:52">
      <c r="AQ3889" s="52"/>
      <c r="AR3889" s="52"/>
      <c r="AS3889" s="52"/>
      <c r="AT3889" s="52"/>
      <c r="AU3889" s="52"/>
      <c r="AV3889" s="52"/>
      <c r="AW3889" s="52"/>
      <c r="AX3889" s="52"/>
      <c r="AY3889" s="96"/>
      <c r="AZ3889" s="52"/>
    </row>
    <row r="3890" spans="43:52">
      <c r="AQ3890" s="52"/>
      <c r="AR3890" s="52"/>
      <c r="AS3890" s="52"/>
      <c r="AT3890" s="52"/>
      <c r="AU3890" s="52"/>
      <c r="AV3890" s="52"/>
      <c r="AW3890" s="52"/>
      <c r="AX3890" s="52"/>
      <c r="AY3890" s="96"/>
      <c r="AZ3890" s="52"/>
    </row>
    <row r="3891" spans="43:52">
      <c r="AQ3891" s="52"/>
      <c r="AR3891" s="52"/>
      <c r="AS3891" s="52"/>
      <c r="AT3891" s="52"/>
      <c r="AU3891" s="52"/>
      <c r="AV3891" s="52"/>
      <c r="AW3891" s="52"/>
      <c r="AX3891" s="52"/>
      <c r="AY3891" s="96"/>
      <c r="AZ3891" s="52"/>
    </row>
    <row r="3892" spans="43:52">
      <c r="AQ3892" s="52"/>
      <c r="AR3892" s="52"/>
      <c r="AS3892" s="52"/>
      <c r="AT3892" s="52"/>
      <c r="AU3892" s="52"/>
      <c r="AV3892" s="52"/>
      <c r="AW3892" s="52"/>
      <c r="AX3892" s="52"/>
      <c r="AY3892" s="96"/>
      <c r="AZ3892" s="52"/>
    </row>
    <row r="3893" spans="43:52">
      <c r="AQ3893" s="52"/>
      <c r="AR3893" s="52"/>
      <c r="AS3893" s="52"/>
      <c r="AT3893" s="52"/>
      <c r="AU3893" s="52"/>
      <c r="AV3893" s="52"/>
      <c r="AW3893" s="52"/>
      <c r="AX3893" s="52"/>
      <c r="AY3893" s="96"/>
      <c r="AZ3893" s="52"/>
    </row>
    <row r="3894" spans="43:52">
      <c r="AQ3894" s="52"/>
      <c r="AR3894" s="52"/>
      <c r="AS3894" s="52"/>
      <c r="AT3894" s="52"/>
      <c r="AU3894" s="52"/>
      <c r="AV3894" s="52"/>
      <c r="AW3894" s="52"/>
      <c r="AX3894" s="52"/>
      <c r="AY3894" s="96"/>
      <c r="AZ3894" s="52"/>
    </row>
    <row r="3895" spans="43:52">
      <c r="AQ3895" s="52"/>
      <c r="AR3895" s="52"/>
      <c r="AS3895" s="52"/>
      <c r="AT3895" s="52"/>
      <c r="AU3895" s="52"/>
      <c r="AV3895" s="52"/>
      <c r="AW3895" s="52"/>
      <c r="AX3895" s="52"/>
      <c r="AY3895" s="96"/>
      <c r="AZ3895" s="52"/>
    </row>
    <row r="3896" spans="43:52">
      <c r="AQ3896" s="52"/>
      <c r="AR3896" s="52"/>
      <c r="AS3896" s="52"/>
      <c r="AT3896" s="52"/>
      <c r="AU3896" s="52"/>
      <c r="AV3896" s="52"/>
      <c r="AW3896" s="52"/>
      <c r="AX3896" s="52"/>
      <c r="AY3896" s="96"/>
      <c r="AZ3896" s="52"/>
    </row>
    <row r="3897" spans="43:52">
      <c r="AQ3897" s="52"/>
      <c r="AR3897" s="52"/>
      <c r="AS3897" s="52"/>
      <c r="AT3897" s="52"/>
      <c r="AU3897" s="52"/>
      <c r="AV3897" s="52"/>
      <c r="AW3897" s="52"/>
      <c r="AX3897" s="52"/>
      <c r="AY3897" s="96"/>
      <c r="AZ3897" s="52"/>
    </row>
    <row r="3898" spans="43:52">
      <c r="AQ3898" s="52"/>
      <c r="AR3898" s="52"/>
      <c r="AS3898" s="52"/>
      <c r="AT3898" s="52"/>
      <c r="AU3898" s="52"/>
      <c r="AV3898" s="52"/>
      <c r="AW3898" s="52"/>
      <c r="AX3898" s="52"/>
      <c r="AY3898" s="96"/>
      <c r="AZ3898" s="52"/>
    </row>
    <row r="3899" spans="43:52">
      <c r="AQ3899" s="52"/>
      <c r="AR3899" s="52"/>
      <c r="AS3899" s="52"/>
      <c r="AT3899" s="52"/>
      <c r="AU3899" s="52"/>
      <c r="AV3899" s="52"/>
      <c r="AW3899" s="52"/>
      <c r="AX3899" s="52"/>
      <c r="AY3899" s="96"/>
      <c r="AZ3899" s="52"/>
    </row>
    <row r="3900" spans="43:52">
      <c r="AQ3900" s="52"/>
      <c r="AR3900" s="52"/>
      <c r="AS3900" s="52"/>
      <c r="AT3900" s="52"/>
      <c r="AU3900" s="52"/>
      <c r="AV3900" s="52"/>
      <c r="AW3900" s="52"/>
      <c r="AX3900" s="52"/>
      <c r="AY3900" s="96"/>
      <c r="AZ3900" s="52"/>
    </row>
    <row r="3901" spans="43:52">
      <c r="AQ3901" s="52"/>
      <c r="AR3901" s="52"/>
      <c r="AS3901" s="52"/>
      <c r="AT3901" s="52"/>
      <c r="AU3901" s="52"/>
      <c r="AV3901" s="52"/>
      <c r="AW3901" s="52"/>
      <c r="AX3901" s="52"/>
      <c r="AY3901" s="96"/>
      <c r="AZ3901" s="52"/>
    </row>
    <row r="3902" spans="43:52">
      <c r="AQ3902" s="52"/>
      <c r="AR3902" s="52"/>
      <c r="AS3902" s="52"/>
      <c r="AT3902" s="52"/>
      <c r="AU3902" s="52"/>
      <c r="AV3902" s="52"/>
      <c r="AW3902" s="52"/>
      <c r="AX3902" s="52"/>
      <c r="AY3902" s="96"/>
      <c r="AZ3902" s="52"/>
    </row>
    <row r="3903" spans="43:52">
      <c r="AQ3903" s="52"/>
      <c r="AR3903" s="52"/>
      <c r="AS3903" s="52"/>
      <c r="AT3903" s="52"/>
      <c r="AU3903" s="52"/>
      <c r="AV3903" s="52"/>
      <c r="AW3903" s="52"/>
      <c r="AX3903" s="52"/>
      <c r="AY3903" s="96"/>
      <c r="AZ3903" s="52"/>
    </row>
    <row r="3904" spans="43:52">
      <c r="AQ3904" s="52"/>
      <c r="AR3904" s="52"/>
      <c r="AS3904" s="52"/>
      <c r="AT3904" s="52"/>
      <c r="AU3904" s="52"/>
      <c r="AV3904" s="52"/>
      <c r="AW3904" s="52"/>
      <c r="AX3904" s="52"/>
      <c r="AY3904" s="96"/>
      <c r="AZ3904" s="52"/>
    </row>
    <row r="3905" spans="43:52">
      <c r="AQ3905" s="52"/>
      <c r="AR3905" s="52"/>
      <c r="AS3905" s="52"/>
      <c r="AT3905" s="52"/>
      <c r="AU3905" s="52"/>
      <c r="AV3905" s="52"/>
      <c r="AW3905" s="52"/>
      <c r="AX3905" s="52"/>
      <c r="AY3905" s="96"/>
      <c r="AZ3905" s="52"/>
    </row>
    <row r="3906" spans="43:52">
      <c r="AQ3906" s="52"/>
      <c r="AR3906" s="52"/>
      <c r="AS3906" s="52"/>
      <c r="AT3906" s="52"/>
      <c r="AU3906" s="52"/>
      <c r="AV3906" s="52"/>
      <c r="AW3906" s="52"/>
      <c r="AX3906" s="52"/>
      <c r="AY3906" s="96"/>
      <c r="AZ3906" s="52"/>
    </row>
    <row r="3907" spans="43:52">
      <c r="AQ3907" s="52"/>
      <c r="AR3907" s="52"/>
      <c r="AS3907" s="52"/>
      <c r="AT3907" s="52"/>
      <c r="AU3907" s="52"/>
      <c r="AV3907" s="52"/>
      <c r="AW3907" s="52"/>
      <c r="AX3907" s="52"/>
      <c r="AY3907" s="96"/>
      <c r="AZ3907" s="52"/>
    </row>
    <row r="3908" spans="43:52">
      <c r="AQ3908" s="52"/>
      <c r="AR3908" s="52"/>
      <c r="AS3908" s="52"/>
      <c r="AT3908" s="52"/>
      <c r="AU3908" s="52"/>
      <c r="AV3908" s="52"/>
      <c r="AW3908" s="52"/>
      <c r="AX3908" s="52"/>
      <c r="AY3908" s="96"/>
      <c r="AZ3908" s="52"/>
    </row>
    <row r="3909" spans="43:52">
      <c r="AQ3909" s="52"/>
      <c r="AR3909" s="52"/>
      <c r="AS3909" s="52"/>
      <c r="AT3909" s="52"/>
      <c r="AU3909" s="52"/>
      <c r="AV3909" s="52"/>
      <c r="AW3909" s="52"/>
      <c r="AX3909" s="52"/>
      <c r="AY3909" s="96"/>
      <c r="AZ3909" s="52"/>
    </row>
    <row r="3910" spans="43:52">
      <c r="AQ3910" s="52"/>
      <c r="AR3910" s="52"/>
      <c r="AS3910" s="52"/>
      <c r="AT3910" s="52"/>
      <c r="AU3910" s="52"/>
      <c r="AV3910" s="52"/>
      <c r="AW3910" s="52"/>
      <c r="AX3910" s="52"/>
      <c r="AY3910" s="96"/>
      <c r="AZ3910" s="52"/>
    </row>
    <row r="3911" spans="43:52">
      <c r="AQ3911" s="52"/>
      <c r="AR3911" s="52"/>
      <c r="AS3911" s="52"/>
      <c r="AT3911" s="52"/>
      <c r="AU3911" s="52"/>
      <c r="AV3911" s="52"/>
      <c r="AW3911" s="52"/>
      <c r="AX3911" s="52"/>
      <c r="AY3911" s="96"/>
      <c r="AZ3911" s="52"/>
    </row>
    <row r="3912" spans="43:52">
      <c r="AQ3912" s="52"/>
      <c r="AR3912" s="52"/>
      <c r="AS3912" s="52"/>
      <c r="AT3912" s="52"/>
      <c r="AU3912" s="52"/>
      <c r="AV3912" s="52"/>
      <c r="AW3912" s="52"/>
      <c r="AX3912" s="52"/>
      <c r="AY3912" s="96"/>
      <c r="AZ3912" s="52"/>
    </row>
    <row r="3913" spans="43:52">
      <c r="AQ3913" s="52"/>
      <c r="AR3913" s="52"/>
      <c r="AS3913" s="52"/>
      <c r="AT3913" s="52"/>
      <c r="AU3913" s="52"/>
      <c r="AV3913" s="52"/>
      <c r="AW3913" s="52"/>
      <c r="AX3913" s="52"/>
      <c r="AY3913" s="96"/>
      <c r="AZ3913" s="52"/>
    </row>
    <row r="3914" spans="43:52">
      <c r="AQ3914" s="52"/>
      <c r="AR3914" s="52"/>
      <c r="AS3914" s="52"/>
      <c r="AT3914" s="52"/>
      <c r="AU3914" s="52"/>
      <c r="AV3914" s="52"/>
      <c r="AW3914" s="52"/>
      <c r="AX3914" s="52"/>
      <c r="AY3914" s="96"/>
      <c r="AZ3914" s="52"/>
    </row>
    <row r="3915" spans="43:52">
      <c r="AQ3915" s="52"/>
      <c r="AR3915" s="52"/>
      <c r="AS3915" s="52"/>
      <c r="AT3915" s="52"/>
      <c r="AU3915" s="52"/>
      <c r="AV3915" s="52"/>
      <c r="AW3915" s="52"/>
      <c r="AX3915" s="52"/>
      <c r="AY3915" s="96"/>
      <c r="AZ3915" s="52"/>
    </row>
    <row r="3916" spans="43:52">
      <c r="AQ3916" s="52"/>
      <c r="AR3916" s="52"/>
      <c r="AS3916" s="52"/>
      <c r="AT3916" s="52"/>
      <c r="AU3916" s="52"/>
      <c r="AV3916" s="52"/>
      <c r="AW3916" s="52"/>
      <c r="AX3916" s="52"/>
      <c r="AY3916" s="96"/>
      <c r="AZ3916" s="52"/>
    </row>
    <row r="3917" spans="43:52">
      <c r="AQ3917" s="52"/>
      <c r="AR3917" s="52"/>
      <c r="AS3917" s="52"/>
      <c r="AT3917" s="52"/>
      <c r="AU3917" s="52"/>
      <c r="AV3917" s="52"/>
      <c r="AW3917" s="52"/>
      <c r="AX3917" s="52"/>
      <c r="AY3917" s="96"/>
      <c r="AZ3917" s="52"/>
    </row>
    <row r="3918" spans="43:52">
      <c r="AQ3918" s="52"/>
      <c r="AR3918" s="52"/>
      <c r="AS3918" s="52"/>
      <c r="AT3918" s="52"/>
      <c r="AU3918" s="52"/>
      <c r="AV3918" s="52"/>
      <c r="AW3918" s="52"/>
      <c r="AX3918" s="52"/>
      <c r="AY3918" s="96"/>
      <c r="AZ3918" s="52"/>
    </row>
    <row r="3919" spans="43:52">
      <c r="AQ3919" s="52"/>
      <c r="AR3919" s="52"/>
      <c r="AS3919" s="52"/>
      <c r="AT3919" s="52"/>
      <c r="AU3919" s="52"/>
      <c r="AV3919" s="52"/>
      <c r="AW3919" s="52"/>
      <c r="AX3919" s="52"/>
      <c r="AY3919" s="96"/>
      <c r="AZ3919" s="52"/>
    </row>
    <row r="3920" spans="43:52">
      <c r="AQ3920" s="52"/>
      <c r="AR3920" s="52"/>
      <c r="AS3920" s="52"/>
      <c r="AT3920" s="52"/>
      <c r="AU3920" s="52"/>
      <c r="AV3920" s="52"/>
      <c r="AW3920" s="52"/>
      <c r="AX3920" s="52"/>
      <c r="AY3920" s="96"/>
      <c r="AZ3920" s="52"/>
    </row>
    <row r="3921" spans="43:52">
      <c r="AQ3921" s="52"/>
      <c r="AR3921" s="52"/>
      <c r="AS3921" s="52"/>
      <c r="AT3921" s="52"/>
      <c r="AU3921" s="52"/>
      <c r="AV3921" s="52"/>
      <c r="AW3921" s="52"/>
      <c r="AX3921" s="52"/>
      <c r="AY3921" s="96"/>
      <c r="AZ3921" s="52"/>
    </row>
    <row r="3922" spans="43:52">
      <c r="AQ3922" s="52"/>
      <c r="AR3922" s="52"/>
      <c r="AS3922" s="52"/>
      <c r="AT3922" s="52"/>
      <c r="AU3922" s="52"/>
      <c r="AV3922" s="52"/>
      <c r="AW3922" s="52"/>
      <c r="AX3922" s="52"/>
      <c r="AY3922" s="96"/>
      <c r="AZ3922" s="52"/>
    </row>
    <row r="3923" spans="43:52">
      <c r="AQ3923" s="52"/>
      <c r="AR3923" s="52"/>
      <c r="AS3923" s="52"/>
      <c r="AT3923" s="52"/>
      <c r="AU3923" s="52"/>
      <c r="AV3923" s="52"/>
      <c r="AW3923" s="52"/>
      <c r="AX3923" s="52"/>
      <c r="AY3923" s="96"/>
      <c r="AZ3923" s="52"/>
    </row>
    <row r="3924" spans="43:52">
      <c r="AQ3924" s="52"/>
      <c r="AR3924" s="52"/>
      <c r="AS3924" s="52"/>
      <c r="AT3924" s="52"/>
      <c r="AU3924" s="52"/>
      <c r="AV3924" s="52"/>
      <c r="AW3924" s="52"/>
      <c r="AX3924" s="52"/>
      <c r="AY3924" s="96"/>
      <c r="AZ3924" s="52"/>
    </row>
    <row r="3925" spans="43:52">
      <c r="AQ3925" s="52"/>
      <c r="AR3925" s="52"/>
      <c r="AS3925" s="52"/>
      <c r="AT3925" s="52"/>
      <c r="AU3925" s="52"/>
      <c r="AV3925" s="52"/>
      <c r="AW3925" s="52"/>
      <c r="AX3925" s="52"/>
      <c r="AY3925" s="96"/>
      <c r="AZ3925" s="52"/>
    </row>
    <row r="3926" spans="43:52">
      <c r="AQ3926" s="52"/>
      <c r="AR3926" s="52"/>
      <c r="AS3926" s="52"/>
      <c r="AT3926" s="52"/>
      <c r="AU3926" s="52"/>
      <c r="AV3926" s="52"/>
      <c r="AW3926" s="52"/>
      <c r="AX3926" s="52"/>
      <c r="AY3926" s="96"/>
      <c r="AZ3926" s="52"/>
    </row>
    <row r="3927" spans="43:52">
      <c r="AQ3927" s="52"/>
      <c r="AR3927" s="52"/>
      <c r="AS3927" s="52"/>
      <c r="AT3927" s="52"/>
      <c r="AU3927" s="52"/>
      <c r="AV3927" s="52"/>
      <c r="AW3927" s="52"/>
      <c r="AX3927" s="52"/>
      <c r="AY3927" s="96"/>
      <c r="AZ3927" s="52"/>
    </row>
    <row r="3928" spans="43:52">
      <c r="AQ3928" s="52"/>
      <c r="AR3928" s="52"/>
      <c r="AS3928" s="52"/>
      <c r="AT3928" s="52"/>
      <c r="AU3928" s="52"/>
      <c r="AV3928" s="52"/>
      <c r="AW3928" s="52"/>
      <c r="AX3928" s="52"/>
      <c r="AY3928" s="96"/>
      <c r="AZ3928" s="52"/>
    </row>
    <row r="3929" spans="43:52">
      <c r="AQ3929" s="52"/>
      <c r="AR3929" s="52"/>
      <c r="AS3929" s="52"/>
      <c r="AT3929" s="52"/>
      <c r="AU3929" s="52"/>
      <c r="AV3929" s="52"/>
      <c r="AW3929" s="52"/>
      <c r="AX3929" s="52"/>
      <c r="AY3929" s="96"/>
      <c r="AZ3929" s="52"/>
    </row>
    <row r="3930" spans="43:52">
      <c r="AQ3930" s="52"/>
      <c r="AR3930" s="52"/>
      <c r="AS3930" s="52"/>
      <c r="AT3930" s="52"/>
      <c r="AU3930" s="52"/>
      <c r="AV3930" s="52"/>
      <c r="AW3930" s="52"/>
      <c r="AX3930" s="52"/>
      <c r="AY3930" s="96"/>
      <c r="AZ3930" s="52"/>
    </row>
    <row r="3931" spans="43:52">
      <c r="AQ3931" s="52"/>
      <c r="AR3931" s="52"/>
      <c r="AS3931" s="52"/>
      <c r="AT3931" s="52"/>
      <c r="AU3931" s="52"/>
      <c r="AV3931" s="52"/>
      <c r="AW3931" s="52"/>
      <c r="AX3931" s="52"/>
      <c r="AY3931" s="96"/>
      <c r="AZ3931" s="52"/>
    </row>
    <row r="3932" spans="43:52">
      <c r="AQ3932" s="52"/>
      <c r="AR3932" s="52"/>
      <c r="AS3932" s="52"/>
      <c r="AT3932" s="52"/>
      <c r="AU3932" s="52"/>
      <c r="AV3932" s="52"/>
      <c r="AW3932" s="52"/>
      <c r="AX3932" s="52"/>
      <c r="AY3932" s="96"/>
      <c r="AZ3932" s="52"/>
    </row>
    <row r="3933" spans="43:52">
      <c r="AQ3933" s="52"/>
      <c r="AR3933" s="52"/>
      <c r="AS3933" s="52"/>
      <c r="AT3933" s="52"/>
      <c r="AU3933" s="52"/>
      <c r="AV3933" s="52"/>
      <c r="AW3933" s="52"/>
      <c r="AX3933" s="52"/>
      <c r="AY3933" s="96"/>
      <c r="AZ3933" s="52"/>
    </row>
    <row r="3934" spans="43:52">
      <c r="AQ3934" s="52"/>
      <c r="AR3934" s="52"/>
      <c r="AS3934" s="52"/>
      <c r="AT3934" s="52"/>
      <c r="AU3934" s="52"/>
      <c r="AV3934" s="52"/>
      <c r="AW3934" s="52"/>
      <c r="AX3934" s="52"/>
      <c r="AY3934" s="96"/>
      <c r="AZ3934" s="52"/>
    </row>
    <row r="3935" spans="43:52">
      <c r="AQ3935" s="52"/>
      <c r="AR3935" s="52"/>
      <c r="AS3935" s="52"/>
      <c r="AT3935" s="52"/>
      <c r="AU3935" s="52"/>
      <c r="AV3935" s="52"/>
      <c r="AW3935" s="52"/>
      <c r="AX3935" s="52"/>
      <c r="AY3935" s="96"/>
      <c r="AZ3935" s="52"/>
    </row>
    <row r="3936" spans="43:52">
      <c r="AQ3936" s="52"/>
      <c r="AR3936" s="52"/>
      <c r="AS3936" s="52"/>
      <c r="AT3936" s="52"/>
      <c r="AU3936" s="52"/>
      <c r="AV3936" s="52"/>
      <c r="AW3936" s="52"/>
      <c r="AX3936" s="52"/>
      <c r="AY3936" s="96"/>
      <c r="AZ3936" s="52"/>
    </row>
    <row r="3937" spans="43:52">
      <c r="AQ3937" s="52"/>
      <c r="AR3937" s="52"/>
      <c r="AS3937" s="52"/>
      <c r="AT3937" s="52"/>
      <c r="AU3937" s="52"/>
      <c r="AV3937" s="52"/>
      <c r="AW3937" s="52"/>
      <c r="AX3937" s="52"/>
      <c r="AY3937" s="96"/>
      <c r="AZ3937" s="52"/>
    </row>
    <row r="3938" spans="43:52">
      <c r="AQ3938" s="52"/>
      <c r="AR3938" s="52"/>
      <c r="AS3938" s="52"/>
      <c r="AT3938" s="52"/>
      <c r="AU3938" s="52"/>
      <c r="AV3938" s="52"/>
      <c r="AW3938" s="52"/>
      <c r="AX3938" s="52"/>
      <c r="AY3938" s="96"/>
      <c r="AZ3938" s="52"/>
    </row>
    <row r="3939" spans="43:52">
      <c r="AQ3939" s="52"/>
      <c r="AR3939" s="52"/>
      <c r="AS3939" s="52"/>
      <c r="AT3939" s="52"/>
      <c r="AU3939" s="52"/>
      <c r="AV3939" s="52"/>
      <c r="AW3939" s="52"/>
      <c r="AX3939" s="52"/>
      <c r="AY3939" s="96"/>
      <c r="AZ3939" s="52"/>
    </row>
    <row r="3940" spans="43:52">
      <c r="AQ3940" s="52"/>
      <c r="AR3940" s="52"/>
      <c r="AS3940" s="52"/>
      <c r="AT3940" s="52"/>
      <c r="AU3940" s="52"/>
      <c r="AV3940" s="52"/>
      <c r="AW3940" s="52"/>
      <c r="AX3940" s="52"/>
      <c r="AY3940" s="96"/>
      <c r="AZ3940" s="52"/>
    </row>
    <row r="3941" spans="43:52">
      <c r="AQ3941" s="52"/>
      <c r="AR3941" s="52"/>
      <c r="AS3941" s="52"/>
      <c r="AT3941" s="52"/>
      <c r="AU3941" s="52"/>
      <c r="AV3941" s="52"/>
      <c r="AW3941" s="52"/>
      <c r="AX3941" s="52"/>
      <c r="AY3941" s="96"/>
      <c r="AZ3941" s="52"/>
    </row>
    <row r="3942" spans="43:52">
      <c r="AQ3942" s="52"/>
      <c r="AR3942" s="52"/>
      <c r="AS3942" s="52"/>
      <c r="AT3942" s="52"/>
      <c r="AU3942" s="52"/>
      <c r="AV3942" s="52"/>
      <c r="AW3942" s="52"/>
      <c r="AX3942" s="52"/>
      <c r="AY3942" s="96"/>
      <c r="AZ3942" s="52"/>
    </row>
    <row r="3943" spans="43:52">
      <c r="AQ3943" s="52"/>
      <c r="AR3943" s="52"/>
      <c r="AS3943" s="52"/>
      <c r="AT3943" s="52"/>
      <c r="AU3943" s="52"/>
      <c r="AV3943" s="52"/>
      <c r="AW3943" s="52"/>
      <c r="AX3943" s="52"/>
      <c r="AY3943" s="96"/>
      <c r="AZ3943" s="52"/>
    </row>
    <row r="3944" spans="43:52">
      <c r="AQ3944" s="52"/>
      <c r="AR3944" s="52"/>
      <c r="AS3944" s="52"/>
      <c r="AT3944" s="52"/>
      <c r="AU3944" s="52"/>
      <c r="AV3944" s="52"/>
      <c r="AW3944" s="52"/>
      <c r="AX3944" s="52"/>
      <c r="AY3944" s="96"/>
      <c r="AZ3944" s="52"/>
    </row>
    <row r="3945" spans="43:52">
      <c r="AQ3945" s="52"/>
      <c r="AR3945" s="52"/>
      <c r="AS3945" s="52"/>
      <c r="AT3945" s="52"/>
      <c r="AU3945" s="52"/>
      <c r="AV3945" s="52"/>
      <c r="AW3945" s="52"/>
      <c r="AX3945" s="52"/>
      <c r="AY3945" s="96"/>
      <c r="AZ3945" s="52"/>
    </row>
    <row r="3946" spans="43:52">
      <c r="AQ3946" s="52"/>
      <c r="AR3946" s="52"/>
      <c r="AS3946" s="52"/>
      <c r="AT3946" s="52"/>
      <c r="AU3946" s="52"/>
      <c r="AV3946" s="52"/>
      <c r="AW3946" s="52"/>
      <c r="AX3946" s="52"/>
      <c r="AY3946" s="96"/>
      <c r="AZ3946" s="52"/>
    </row>
    <row r="3947" spans="43:52">
      <c r="AQ3947" s="52"/>
      <c r="AR3947" s="52"/>
      <c r="AS3947" s="52"/>
      <c r="AT3947" s="52"/>
      <c r="AU3947" s="52"/>
      <c r="AV3947" s="52"/>
      <c r="AW3947" s="52"/>
      <c r="AX3947" s="52"/>
      <c r="AY3947" s="96"/>
      <c r="AZ3947" s="52"/>
    </row>
    <row r="3948" spans="43:52">
      <c r="AQ3948" s="52"/>
      <c r="AR3948" s="52"/>
      <c r="AS3948" s="52"/>
      <c r="AT3948" s="52"/>
      <c r="AU3948" s="52"/>
      <c r="AV3948" s="52"/>
      <c r="AW3948" s="52"/>
      <c r="AX3948" s="52"/>
      <c r="AY3948" s="96"/>
      <c r="AZ3948" s="52"/>
    </row>
    <row r="3949" spans="43:52">
      <c r="AQ3949" s="52"/>
      <c r="AR3949" s="52"/>
      <c r="AS3949" s="52"/>
      <c r="AT3949" s="52"/>
      <c r="AU3949" s="52"/>
      <c r="AV3949" s="52"/>
      <c r="AW3949" s="52"/>
      <c r="AX3949" s="52"/>
      <c r="AY3949" s="96"/>
      <c r="AZ3949" s="52"/>
    </row>
    <row r="3950" spans="43:52">
      <c r="AQ3950" s="52"/>
      <c r="AR3950" s="52"/>
      <c r="AS3950" s="52"/>
      <c r="AT3950" s="52"/>
      <c r="AU3950" s="52"/>
      <c r="AV3950" s="52"/>
      <c r="AW3950" s="52"/>
      <c r="AX3950" s="52"/>
      <c r="AY3950" s="96"/>
      <c r="AZ3950" s="52"/>
    </row>
    <row r="3951" spans="43:52">
      <c r="AQ3951" s="52"/>
      <c r="AR3951" s="52"/>
      <c r="AS3951" s="52"/>
      <c r="AT3951" s="52"/>
      <c r="AU3951" s="52"/>
      <c r="AV3951" s="52"/>
      <c r="AW3951" s="52"/>
      <c r="AX3951" s="52"/>
      <c r="AY3951" s="96"/>
      <c r="AZ3951" s="52"/>
    </row>
    <row r="3952" spans="43:52">
      <c r="AQ3952" s="52"/>
      <c r="AR3952" s="52"/>
      <c r="AS3952" s="52"/>
      <c r="AT3952" s="52"/>
      <c r="AU3952" s="52"/>
      <c r="AV3952" s="52"/>
      <c r="AW3952" s="52"/>
      <c r="AX3952" s="52"/>
      <c r="AY3952" s="96"/>
      <c r="AZ3952" s="52"/>
    </row>
    <row r="3953" spans="43:52">
      <c r="AQ3953" s="52"/>
      <c r="AR3953" s="52"/>
      <c r="AS3953" s="52"/>
      <c r="AT3953" s="52"/>
      <c r="AU3953" s="52"/>
      <c r="AV3953" s="52"/>
      <c r="AW3953" s="52"/>
      <c r="AX3953" s="52"/>
      <c r="AY3953" s="96"/>
      <c r="AZ3953" s="52"/>
    </row>
    <row r="3954" spans="43:52">
      <c r="AQ3954" s="52"/>
      <c r="AR3954" s="52"/>
      <c r="AS3954" s="52"/>
      <c r="AT3954" s="52"/>
      <c r="AU3954" s="52"/>
      <c r="AV3954" s="52"/>
      <c r="AW3954" s="52"/>
      <c r="AX3954" s="52"/>
      <c r="AY3954" s="96"/>
      <c r="AZ3954" s="52"/>
    </row>
    <row r="3955" spans="43:52">
      <c r="AQ3955" s="52"/>
      <c r="AR3955" s="52"/>
      <c r="AS3955" s="52"/>
      <c r="AT3955" s="52"/>
      <c r="AU3955" s="52"/>
      <c r="AV3955" s="52"/>
      <c r="AW3955" s="52"/>
      <c r="AX3955" s="52"/>
      <c r="AY3955" s="96"/>
      <c r="AZ3955" s="52"/>
    </row>
    <row r="3956" spans="43:52">
      <c r="AQ3956" s="52"/>
      <c r="AR3956" s="52"/>
      <c r="AS3956" s="52"/>
      <c r="AT3956" s="52"/>
      <c r="AU3956" s="52"/>
      <c r="AV3956" s="52"/>
      <c r="AW3956" s="52"/>
      <c r="AX3956" s="52"/>
      <c r="AY3956" s="96"/>
      <c r="AZ3956" s="52"/>
    </row>
    <row r="3957" spans="43:52">
      <c r="AQ3957" s="52"/>
      <c r="AR3957" s="52"/>
      <c r="AS3957" s="52"/>
      <c r="AT3957" s="52"/>
      <c r="AU3957" s="52"/>
      <c r="AV3957" s="52"/>
      <c r="AW3957" s="52"/>
      <c r="AX3957" s="52"/>
      <c r="AY3957" s="96"/>
      <c r="AZ3957" s="52"/>
    </row>
    <row r="3958" spans="43:52">
      <c r="AQ3958" s="52"/>
      <c r="AR3958" s="52"/>
      <c r="AS3958" s="52"/>
      <c r="AT3958" s="52"/>
      <c r="AU3958" s="52"/>
      <c r="AV3958" s="52"/>
      <c r="AW3958" s="52"/>
      <c r="AX3958" s="52"/>
      <c r="AY3958" s="96"/>
      <c r="AZ3958" s="52"/>
    </row>
    <row r="3959" spans="43:52">
      <c r="AQ3959" s="52"/>
      <c r="AR3959" s="52"/>
      <c r="AS3959" s="52"/>
      <c r="AT3959" s="52"/>
      <c r="AU3959" s="52"/>
      <c r="AV3959" s="52"/>
      <c r="AW3959" s="52"/>
      <c r="AX3959" s="52"/>
      <c r="AY3959" s="96"/>
      <c r="AZ3959" s="52"/>
    </row>
    <row r="3960" spans="43:52">
      <c r="AQ3960" s="52"/>
      <c r="AR3960" s="52"/>
      <c r="AS3960" s="52"/>
      <c r="AT3960" s="52"/>
      <c r="AU3960" s="52"/>
      <c r="AV3960" s="52"/>
      <c r="AW3960" s="52"/>
      <c r="AX3960" s="52"/>
      <c r="AY3960" s="96"/>
      <c r="AZ3960" s="52"/>
    </row>
    <row r="3961" spans="43:52">
      <c r="AQ3961" s="52"/>
      <c r="AR3961" s="52"/>
      <c r="AS3961" s="52"/>
      <c r="AT3961" s="52"/>
      <c r="AU3961" s="52"/>
      <c r="AV3961" s="52"/>
      <c r="AW3961" s="52"/>
      <c r="AX3961" s="52"/>
      <c r="AY3961" s="96"/>
      <c r="AZ3961" s="52"/>
    </row>
    <row r="3962" spans="43:52">
      <c r="AQ3962" s="52"/>
      <c r="AR3962" s="52"/>
      <c r="AS3962" s="52"/>
      <c r="AT3962" s="52"/>
      <c r="AU3962" s="52"/>
      <c r="AV3962" s="52"/>
      <c r="AW3962" s="52"/>
      <c r="AX3962" s="52"/>
      <c r="AY3962" s="96"/>
      <c r="AZ3962" s="52"/>
    </row>
    <row r="3963" spans="43:52">
      <c r="AQ3963" s="52"/>
      <c r="AR3963" s="52"/>
      <c r="AS3963" s="52"/>
      <c r="AT3963" s="52"/>
      <c r="AU3963" s="52"/>
      <c r="AV3963" s="52"/>
      <c r="AW3963" s="52"/>
      <c r="AX3963" s="52"/>
      <c r="AY3963" s="96"/>
      <c r="AZ3963" s="52"/>
    </row>
    <row r="3964" spans="43:52">
      <c r="AQ3964" s="52"/>
      <c r="AR3964" s="52"/>
      <c r="AS3964" s="52"/>
      <c r="AT3964" s="52"/>
      <c r="AU3964" s="52"/>
      <c r="AV3964" s="52"/>
      <c r="AW3964" s="52"/>
      <c r="AX3964" s="52"/>
      <c r="AY3964" s="96"/>
      <c r="AZ3964" s="52"/>
    </row>
    <row r="3965" spans="43:52">
      <c r="AQ3965" s="52"/>
      <c r="AR3965" s="52"/>
      <c r="AS3965" s="52"/>
      <c r="AT3965" s="52"/>
      <c r="AU3965" s="52"/>
      <c r="AV3965" s="52"/>
      <c r="AW3965" s="52"/>
      <c r="AX3965" s="52"/>
      <c r="AY3965" s="96"/>
      <c r="AZ3965" s="52"/>
    </row>
    <row r="3966" spans="43:52">
      <c r="AQ3966" s="52"/>
      <c r="AR3966" s="52"/>
      <c r="AS3966" s="52"/>
      <c r="AT3966" s="52"/>
      <c r="AU3966" s="52"/>
      <c r="AV3966" s="52"/>
      <c r="AW3966" s="52"/>
      <c r="AX3966" s="52"/>
      <c r="AY3966" s="96"/>
      <c r="AZ3966" s="52"/>
    </row>
    <row r="3967" spans="43:52">
      <c r="AQ3967" s="52"/>
      <c r="AR3967" s="52"/>
      <c r="AS3967" s="52"/>
      <c r="AT3967" s="52"/>
      <c r="AU3967" s="52"/>
      <c r="AV3967" s="52"/>
      <c r="AW3967" s="52"/>
      <c r="AX3967" s="52"/>
      <c r="AY3967" s="96"/>
      <c r="AZ3967" s="52"/>
    </row>
    <row r="3968" spans="43:52">
      <c r="AQ3968" s="52"/>
      <c r="AR3968" s="52"/>
      <c r="AS3968" s="52"/>
      <c r="AT3968" s="52"/>
      <c r="AU3968" s="52"/>
      <c r="AV3968" s="52"/>
      <c r="AW3968" s="52"/>
      <c r="AX3968" s="52"/>
      <c r="AY3968" s="96"/>
      <c r="AZ3968" s="52"/>
    </row>
    <row r="3969" spans="43:52">
      <c r="AQ3969" s="52"/>
      <c r="AR3969" s="52"/>
      <c r="AS3969" s="52"/>
      <c r="AT3969" s="52"/>
      <c r="AU3969" s="52"/>
      <c r="AV3969" s="52"/>
      <c r="AW3969" s="52"/>
      <c r="AX3969" s="52"/>
      <c r="AY3969" s="96"/>
      <c r="AZ3969" s="52"/>
    </row>
    <row r="3970" spans="43:52">
      <c r="AQ3970" s="52"/>
      <c r="AR3970" s="52"/>
      <c r="AS3970" s="52"/>
      <c r="AT3970" s="52"/>
      <c r="AU3970" s="52"/>
      <c r="AV3970" s="52"/>
      <c r="AW3970" s="52"/>
      <c r="AX3970" s="52"/>
      <c r="AY3970" s="96"/>
      <c r="AZ3970" s="52"/>
    </row>
    <row r="3971" spans="43:52">
      <c r="AQ3971" s="52"/>
      <c r="AR3971" s="52"/>
      <c r="AS3971" s="52"/>
      <c r="AT3971" s="52"/>
      <c r="AU3971" s="52"/>
      <c r="AV3971" s="52"/>
      <c r="AW3971" s="52"/>
      <c r="AX3971" s="52"/>
      <c r="AY3971" s="96"/>
      <c r="AZ3971" s="52"/>
    </row>
    <row r="3972" spans="43:52">
      <c r="AQ3972" s="52"/>
      <c r="AR3972" s="52"/>
      <c r="AS3972" s="52"/>
      <c r="AT3972" s="52"/>
      <c r="AU3972" s="52"/>
      <c r="AV3972" s="52"/>
      <c r="AW3972" s="52"/>
      <c r="AX3972" s="52"/>
      <c r="AY3972" s="96"/>
      <c r="AZ3972" s="52"/>
    </row>
    <row r="3973" spans="43:52">
      <c r="AQ3973" s="52"/>
      <c r="AR3973" s="52"/>
      <c r="AS3973" s="52"/>
      <c r="AT3973" s="52"/>
      <c r="AU3973" s="52"/>
      <c r="AV3973" s="52"/>
      <c r="AW3973" s="52"/>
      <c r="AX3973" s="52"/>
      <c r="AY3973" s="96"/>
      <c r="AZ3973" s="52"/>
    </row>
    <row r="3974" spans="43:52">
      <c r="AQ3974" s="52"/>
      <c r="AR3974" s="52"/>
      <c r="AS3974" s="52"/>
      <c r="AT3974" s="52"/>
      <c r="AU3974" s="52"/>
      <c r="AV3974" s="52"/>
      <c r="AW3974" s="52"/>
      <c r="AX3974" s="52"/>
      <c r="AY3974" s="96"/>
      <c r="AZ3974" s="52"/>
    </row>
    <row r="3975" spans="43:52">
      <c r="AQ3975" s="52"/>
      <c r="AR3975" s="52"/>
      <c r="AS3975" s="52"/>
      <c r="AT3975" s="52"/>
      <c r="AU3975" s="52"/>
      <c r="AV3975" s="52"/>
      <c r="AW3975" s="52"/>
      <c r="AX3975" s="52"/>
      <c r="AY3975" s="96"/>
      <c r="AZ3975" s="52"/>
    </row>
    <row r="3976" spans="43:52">
      <c r="AQ3976" s="52"/>
      <c r="AR3976" s="52"/>
      <c r="AS3976" s="52"/>
      <c r="AT3976" s="52"/>
      <c r="AU3976" s="52"/>
      <c r="AV3976" s="52"/>
      <c r="AW3976" s="52"/>
      <c r="AX3976" s="52"/>
      <c r="AY3976" s="96"/>
      <c r="AZ3976" s="52"/>
    </row>
    <row r="3977" spans="43:52">
      <c r="AQ3977" s="52"/>
      <c r="AR3977" s="52"/>
      <c r="AS3977" s="52"/>
      <c r="AT3977" s="52"/>
      <c r="AU3977" s="52"/>
      <c r="AV3977" s="52"/>
      <c r="AW3977" s="52"/>
      <c r="AX3977" s="52"/>
      <c r="AY3977" s="96"/>
      <c r="AZ3977" s="52"/>
    </row>
    <row r="3978" spans="43:52">
      <c r="AQ3978" s="52"/>
      <c r="AR3978" s="52"/>
      <c r="AS3978" s="52"/>
      <c r="AT3978" s="52"/>
      <c r="AU3978" s="52"/>
      <c r="AV3978" s="52"/>
      <c r="AW3978" s="52"/>
      <c r="AX3978" s="52"/>
      <c r="AY3978" s="96"/>
      <c r="AZ3978" s="52"/>
    </row>
    <row r="3979" spans="43:52">
      <c r="AQ3979" s="52"/>
      <c r="AR3979" s="52"/>
      <c r="AS3979" s="52"/>
      <c r="AT3979" s="52"/>
      <c r="AU3979" s="52"/>
      <c r="AV3979" s="52"/>
      <c r="AW3979" s="52"/>
      <c r="AX3979" s="52"/>
      <c r="AY3979" s="96"/>
      <c r="AZ3979" s="52"/>
    </row>
    <row r="3980" spans="43:52">
      <c r="AQ3980" s="52"/>
      <c r="AR3980" s="52"/>
      <c r="AS3980" s="52"/>
      <c r="AT3980" s="52"/>
      <c r="AU3980" s="52"/>
      <c r="AV3980" s="52"/>
      <c r="AW3980" s="52"/>
      <c r="AX3980" s="52"/>
      <c r="AY3980" s="96"/>
      <c r="AZ3980" s="52"/>
    </row>
    <row r="3981" spans="43:52">
      <c r="AQ3981" s="52"/>
      <c r="AR3981" s="52"/>
      <c r="AS3981" s="52"/>
      <c r="AT3981" s="52"/>
      <c r="AU3981" s="52"/>
      <c r="AV3981" s="52"/>
      <c r="AW3981" s="52"/>
      <c r="AX3981" s="52"/>
      <c r="AY3981" s="96"/>
      <c r="AZ3981" s="52"/>
    </row>
    <row r="3982" spans="43:52">
      <c r="AQ3982" s="52"/>
      <c r="AR3982" s="52"/>
      <c r="AS3982" s="52"/>
      <c r="AT3982" s="52"/>
      <c r="AU3982" s="52"/>
      <c r="AV3982" s="52"/>
      <c r="AW3982" s="52"/>
      <c r="AX3982" s="52"/>
      <c r="AY3982" s="96"/>
      <c r="AZ3982" s="52"/>
    </row>
    <row r="3983" spans="43:52">
      <c r="AQ3983" s="52"/>
      <c r="AR3983" s="52"/>
      <c r="AS3983" s="52"/>
      <c r="AT3983" s="52"/>
      <c r="AU3983" s="52"/>
      <c r="AV3983" s="52"/>
      <c r="AW3983" s="52"/>
      <c r="AX3983" s="52"/>
      <c r="AY3983" s="96"/>
      <c r="AZ3983" s="52"/>
    </row>
    <row r="3984" spans="43:52">
      <c r="AQ3984" s="52"/>
      <c r="AR3984" s="52"/>
      <c r="AS3984" s="52"/>
      <c r="AT3984" s="52"/>
      <c r="AU3984" s="52"/>
      <c r="AV3984" s="52"/>
      <c r="AW3984" s="52"/>
      <c r="AX3984" s="52"/>
      <c r="AY3984" s="96"/>
      <c r="AZ3984" s="52"/>
    </row>
    <row r="3985" spans="43:52">
      <c r="AQ3985" s="52"/>
      <c r="AR3985" s="52"/>
      <c r="AS3985" s="52"/>
      <c r="AT3985" s="52"/>
      <c r="AU3985" s="52"/>
      <c r="AV3985" s="52"/>
      <c r="AW3985" s="52"/>
      <c r="AX3985" s="52"/>
      <c r="AY3985" s="96"/>
      <c r="AZ3985" s="52"/>
    </row>
    <row r="3986" spans="43:52">
      <c r="AQ3986" s="52"/>
      <c r="AR3986" s="52"/>
      <c r="AS3986" s="52"/>
      <c r="AT3986" s="52"/>
      <c r="AU3986" s="52"/>
      <c r="AV3986" s="52"/>
      <c r="AW3986" s="52"/>
      <c r="AX3986" s="52"/>
      <c r="AY3986" s="96"/>
      <c r="AZ3986" s="52"/>
    </row>
    <row r="3987" spans="43:52">
      <c r="AQ3987" s="52"/>
      <c r="AR3987" s="52"/>
      <c r="AS3987" s="52"/>
      <c r="AT3987" s="52"/>
      <c r="AU3987" s="52"/>
      <c r="AV3987" s="52"/>
      <c r="AW3987" s="52"/>
      <c r="AX3987" s="52"/>
      <c r="AY3987" s="96"/>
      <c r="AZ3987" s="52"/>
    </row>
    <row r="3988" spans="43:52">
      <c r="AQ3988" s="52"/>
      <c r="AR3988" s="52"/>
      <c r="AS3988" s="52"/>
      <c r="AT3988" s="52"/>
      <c r="AU3988" s="52"/>
      <c r="AV3988" s="52"/>
      <c r="AW3988" s="52"/>
      <c r="AX3988" s="52"/>
      <c r="AY3988" s="96"/>
      <c r="AZ3988" s="52"/>
    </row>
    <row r="3989" spans="43:52">
      <c r="AQ3989" s="52"/>
      <c r="AR3989" s="52"/>
      <c r="AS3989" s="52"/>
      <c r="AT3989" s="52"/>
      <c r="AU3989" s="52"/>
      <c r="AV3989" s="52"/>
      <c r="AW3989" s="52"/>
      <c r="AX3989" s="52"/>
      <c r="AY3989" s="96"/>
      <c r="AZ3989" s="52"/>
    </row>
    <row r="3990" spans="43:52">
      <c r="AQ3990" s="52"/>
      <c r="AR3990" s="52"/>
      <c r="AS3990" s="52"/>
      <c r="AT3990" s="52"/>
      <c r="AU3990" s="52"/>
      <c r="AV3990" s="52"/>
      <c r="AW3990" s="52"/>
      <c r="AX3990" s="52"/>
      <c r="AY3990" s="96"/>
      <c r="AZ3990" s="52"/>
    </row>
    <row r="3991" spans="43:52">
      <c r="AQ3991" s="52"/>
      <c r="AR3991" s="52"/>
      <c r="AS3991" s="52"/>
      <c r="AT3991" s="52"/>
      <c r="AU3991" s="52"/>
      <c r="AV3991" s="52"/>
      <c r="AW3991" s="52"/>
      <c r="AX3991" s="52"/>
      <c r="AY3991" s="96"/>
      <c r="AZ3991" s="52"/>
    </row>
    <row r="3992" spans="43:52">
      <c r="AQ3992" s="52"/>
      <c r="AR3992" s="52"/>
      <c r="AS3992" s="52"/>
      <c r="AT3992" s="52"/>
      <c r="AU3992" s="52"/>
      <c r="AV3992" s="52"/>
      <c r="AW3992" s="52"/>
      <c r="AX3992" s="52"/>
      <c r="AY3992" s="96"/>
      <c r="AZ3992" s="52"/>
    </row>
    <row r="3993" spans="43:52">
      <c r="AQ3993" s="52"/>
      <c r="AR3993" s="52"/>
      <c r="AS3993" s="52"/>
      <c r="AT3993" s="52"/>
      <c r="AU3993" s="52"/>
      <c r="AV3993" s="52"/>
      <c r="AW3993" s="52"/>
      <c r="AX3993" s="52"/>
      <c r="AY3993" s="96"/>
      <c r="AZ3993" s="52"/>
    </row>
    <row r="3994" spans="43:52">
      <c r="AQ3994" s="52"/>
      <c r="AR3994" s="52"/>
      <c r="AS3994" s="52"/>
      <c r="AT3994" s="52"/>
      <c r="AU3994" s="52"/>
      <c r="AV3994" s="52"/>
      <c r="AW3994" s="52"/>
      <c r="AX3994" s="52"/>
      <c r="AY3994" s="96"/>
      <c r="AZ3994" s="52"/>
    </row>
    <row r="3995" spans="43:52">
      <c r="AQ3995" s="52"/>
      <c r="AR3995" s="52"/>
      <c r="AS3995" s="52"/>
      <c r="AT3995" s="52"/>
      <c r="AU3995" s="52"/>
      <c r="AV3995" s="52"/>
      <c r="AW3995" s="52"/>
      <c r="AX3995" s="52"/>
      <c r="AY3995" s="96"/>
      <c r="AZ3995" s="52"/>
    </row>
    <row r="3996" spans="43:52">
      <c r="AQ3996" s="52"/>
      <c r="AR3996" s="52"/>
      <c r="AS3996" s="52"/>
      <c r="AT3996" s="52"/>
      <c r="AU3996" s="52"/>
      <c r="AV3996" s="52"/>
      <c r="AW3996" s="52"/>
      <c r="AX3996" s="52"/>
      <c r="AY3996" s="96"/>
      <c r="AZ3996" s="52"/>
    </row>
    <row r="3997" spans="43:52">
      <c r="AQ3997" s="52"/>
      <c r="AR3997" s="52"/>
      <c r="AS3997" s="52"/>
      <c r="AT3997" s="52"/>
      <c r="AU3997" s="52"/>
      <c r="AV3997" s="52"/>
      <c r="AW3997" s="52"/>
      <c r="AX3997" s="52"/>
      <c r="AY3997" s="96"/>
      <c r="AZ3997" s="52"/>
    </row>
    <row r="3998" spans="43:52">
      <c r="AQ3998" s="52"/>
      <c r="AR3998" s="52"/>
      <c r="AS3998" s="52"/>
      <c r="AT3998" s="52"/>
      <c r="AU3998" s="52"/>
      <c r="AV3998" s="52"/>
      <c r="AW3998" s="52"/>
      <c r="AX3998" s="52"/>
      <c r="AY3998" s="96"/>
      <c r="AZ3998" s="52"/>
    </row>
    <row r="3999" spans="43:52">
      <c r="AQ3999" s="52"/>
      <c r="AR3999" s="52"/>
      <c r="AS3999" s="52"/>
      <c r="AT3999" s="52"/>
      <c r="AU3999" s="52"/>
      <c r="AV3999" s="52"/>
      <c r="AW3999" s="52"/>
      <c r="AX3999" s="52"/>
      <c r="AY3999" s="96"/>
      <c r="AZ3999" s="52"/>
    </row>
    <row r="4000" spans="43:52">
      <c r="AQ4000" s="52"/>
      <c r="AR4000" s="52"/>
      <c r="AS4000" s="52"/>
      <c r="AT4000" s="52"/>
      <c r="AU4000" s="52"/>
      <c r="AV4000" s="52"/>
      <c r="AW4000" s="52"/>
      <c r="AX4000" s="52"/>
      <c r="AY4000" s="96"/>
      <c r="AZ4000" s="52"/>
    </row>
    <row r="4001" spans="43:52">
      <c r="AQ4001" s="52"/>
      <c r="AR4001" s="52"/>
      <c r="AS4001" s="52"/>
      <c r="AT4001" s="52"/>
      <c r="AU4001" s="52"/>
      <c r="AV4001" s="52"/>
      <c r="AW4001" s="52"/>
      <c r="AX4001" s="52"/>
      <c r="AY4001" s="96"/>
      <c r="AZ4001" s="52"/>
    </row>
    <row r="4002" spans="43:52">
      <c r="AQ4002" s="52"/>
      <c r="AR4002" s="52"/>
      <c r="AS4002" s="52"/>
      <c r="AT4002" s="52"/>
      <c r="AU4002" s="52"/>
      <c r="AV4002" s="52"/>
      <c r="AW4002" s="52"/>
      <c r="AX4002" s="52"/>
      <c r="AY4002" s="96"/>
      <c r="AZ4002" s="52"/>
    </row>
    <row r="4003" spans="43:52">
      <c r="AQ4003" s="52"/>
      <c r="AR4003" s="52"/>
      <c r="AS4003" s="52"/>
      <c r="AT4003" s="52"/>
      <c r="AU4003" s="52"/>
      <c r="AV4003" s="52"/>
      <c r="AW4003" s="52"/>
      <c r="AX4003" s="52"/>
      <c r="AY4003" s="96"/>
      <c r="AZ4003" s="52"/>
    </row>
    <row r="4004" spans="43:52">
      <c r="AQ4004" s="52"/>
      <c r="AR4004" s="52"/>
      <c r="AS4004" s="52"/>
      <c r="AT4004" s="52"/>
      <c r="AU4004" s="52"/>
      <c r="AV4004" s="52"/>
      <c r="AW4004" s="52"/>
      <c r="AX4004" s="52"/>
      <c r="AY4004" s="96"/>
      <c r="AZ4004" s="52"/>
    </row>
    <row r="4005" spans="43:52">
      <c r="AQ4005" s="52"/>
      <c r="AR4005" s="52"/>
      <c r="AS4005" s="52"/>
      <c r="AT4005" s="52"/>
      <c r="AU4005" s="52"/>
      <c r="AV4005" s="52"/>
      <c r="AW4005" s="52"/>
      <c r="AX4005" s="52"/>
      <c r="AY4005" s="96"/>
      <c r="AZ4005" s="52"/>
    </row>
    <row r="4006" spans="43:52">
      <c r="AQ4006" s="52"/>
      <c r="AR4006" s="52"/>
      <c r="AS4006" s="52"/>
      <c r="AT4006" s="52"/>
      <c r="AU4006" s="52"/>
      <c r="AV4006" s="52"/>
      <c r="AW4006" s="52"/>
      <c r="AX4006" s="52"/>
      <c r="AY4006" s="96"/>
      <c r="AZ4006" s="52"/>
    </row>
    <row r="4007" spans="43:52">
      <c r="AQ4007" s="52"/>
      <c r="AR4007" s="52"/>
      <c r="AS4007" s="52"/>
      <c r="AT4007" s="52"/>
      <c r="AU4007" s="52"/>
      <c r="AV4007" s="52"/>
      <c r="AW4007" s="52"/>
      <c r="AX4007" s="52"/>
      <c r="AY4007" s="96"/>
      <c r="AZ4007" s="52"/>
    </row>
    <row r="4008" spans="43:52">
      <c r="AQ4008" s="52"/>
      <c r="AR4008" s="52"/>
      <c r="AS4008" s="52"/>
      <c r="AT4008" s="52"/>
      <c r="AU4008" s="52"/>
      <c r="AV4008" s="52"/>
      <c r="AW4008" s="52"/>
      <c r="AX4008" s="52"/>
      <c r="AY4008" s="96"/>
      <c r="AZ4008" s="52"/>
    </row>
    <row r="4009" spans="43:52">
      <c r="AQ4009" s="52"/>
      <c r="AR4009" s="52"/>
      <c r="AS4009" s="52"/>
      <c r="AT4009" s="52"/>
      <c r="AU4009" s="52"/>
      <c r="AV4009" s="52"/>
      <c r="AW4009" s="52"/>
      <c r="AX4009" s="52"/>
      <c r="AY4009" s="96"/>
      <c r="AZ4009" s="52"/>
    </row>
    <row r="4010" spans="43:52">
      <c r="AQ4010" s="52"/>
      <c r="AR4010" s="52"/>
      <c r="AS4010" s="52"/>
      <c r="AT4010" s="52"/>
      <c r="AU4010" s="52"/>
      <c r="AV4010" s="52"/>
      <c r="AW4010" s="52"/>
      <c r="AX4010" s="52"/>
      <c r="AY4010" s="96"/>
      <c r="AZ4010" s="52"/>
    </row>
    <row r="4011" spans="43:52">
      <c r="AQ4011" s="52"/>
      <c r="AR4011" s="52"/>
      <c r="AS4011" s="52"/>
      <c r="AT4011" s="52"/>
      <c r="AU4011" s="52"/>
      <c r="AV4011" s="52"/>
      <c r="AW4011" s="52"/>
      <c r="AX4011" s="52"/>
      <c r="AY4011" s="96"/>
      <c r="AZ4011" s="52"/>
    </row>
    <row r="4012" spans="43:52">
      <c r="AQ4012" s="52"/>
      <c r="AR4012" s="52"/>
      <c r="AS4012" s="52"/>
      <c r="AT4012" s="52"/>
      <c r="AU4012" s="52"/>
      <c r="AV4012" s="52"/>
      <c r="AW4012" s="52"/>
      <c r="AX4012" s="52"/>
      <c r="AY4012" s="96"/>
      <c r="AZ4012" s="52"/>
    </row>
    <row r="4013" spans="43:52">
      <c r="AQ4013" s="52"/>
      <c r="AR4013" s="52"/>
      <c r="AS4013" s="52"/>
      <c r="AT4013" s="52"/>
      <c r="AU4013" s="52"/>
      <c r="AV4013" s="52"/>
      <c r="AW4013" s="52"/>
      <c r="AX4013" s="52"/>
      <c r="AY4013" s="96"/>
      <c r="AZ4013" s="52"/>
    </row>
    <row r="4014" spans="43:52">
      <c r="AQ4014" s="52"/>
      <c r="AR4014" s="52"/>
      <c r="AS4014" s="52"/>
      <c r="AT4014" s="52"/>
      <c r="AU4014" s="52"/>
      <c r="AV4014" s="52"/>
      <c r="AW4014" s="52"/>
      <c r="AX4014" s="52"/>
      <c r="AY4014" s="96"/>
      <c r="AZ4014" s="52"/>
    </row>
    <row r="4015" spans="43:52">
      <c r="AQ4015" s="52"/>
      <c r="AR4015" s="52"/>
      <c r="AS4015" s="52"/>
      <c r="AT4015" s="52"/>
      <c r="AU4015" s="52"/>
      <c r="AV4015" s="52"/>
      <c r="AW4015" s="52"/>
      <c r="AX4015" s="52"/>
      <c r="AY4015" s="96"/>
      <c r="AZ4015" s="52"/>
    </row>
    <row r="4016" spans="43:52">
      <c r="AQ4016" s="52"/>
      <c r="AR4016" s="52"/>
      <c r="AS4016" s="52"/>
      <c r="AT4016" s="52"/>
      <c r="AU4016" s="52"/>
      <c r="AV4016" s="52"/>
      <c r="AW4016" s="52"/>
      <c r="AX4016" s="52"/>
      <c r="AY4016" s="96"/>
      <c r="AZ4016" s="52"/>
    </row>
    <row r="4017" spans="43:52">
      <c r="AQ4017" s="52"/>
      <c r="AR4017" s="52"/>
      <c r="AS4017" s="52"/>
      <c r="AT4017" s="52"/>
      <c r="AU4017" s="52"/>
      <c r="AV4017" s="52"/>
      <c r="AW4017" s="52"/>
      <c r="AX4017" s="52"/>
      <c r="AY4017" s="96"/>
      <c r="AZ4017" s="52"/>
    </row>
    <row r="4018" spans="43:52">
      <c r="AQ4018" s="52"/>
      <c r="AR4018" s="52"/>
      <c r="AS4018" s="52"/>
      <c r="AT4018" s="52"/>
      <c r="AU4018" s="52"/>
      <c r="AV4018" s="52"/>
      <c r="AW4018" s="52"/>
      <c r="AX4018" s="52"/>
      <c r="AY4018" s="96"/>
      <c r="AZ4018" s="52"/>
    </row>
    <row r="4019" spans="43:52">
      <c r="AQ4019" s="52"/>
      <c r="AR4019" s="52"/>
      <c r="AS4019" s="52"/>
      <c r="AT4019" s="52"/>
      <c r="AU4019" s="52"/>
      <c r="AV4019" s="52"/>
      <c r="AW4019" s="52"/>
      <c r="AX4019" s="52"/>
      <c r="AY4019" s="96"/>
      <c r="AZ4019" s="52"/>
    </row>
    <row r="4020" spans="43:52">
      <c r="AQ4020" s="52"/>
      <c r="AR4020" s="52"/>
      <c r="AS4020" s="52"/>
      <c r="AT4020" s="52"/>
      <c r="AU4020" s="52"/>
      <c r="AV4020" s="52"/>
      <c r="AW4020" s="52"/>
      <c r="AX4020" s="52"/>
      <c r="AY4020" s="96"/>
      <c r="AZ4020" s="52"/>
    </row>
    <row r="4021" spans="43:52">
      <c r="AQ4021" s="52"/>
      <c r="AR4021" s="52"/>
      <c r="AS4021" s="52"/>
      <c r="AT4021" s="52"/>
      <c r="AU4021" s="52"/>
      <c r="AV4021" s="52"/>
      <c r="AW4021" s="52"/>
      <c r="AX4021" s="52"/>
      <c r="AY4021" s="96"/>
      <c r="AZ4021" s="52"/>
    </row>
    <row r="4022" spans="43:52">
      <c r="AQ4022" s="52"/>
      <c r="AR4022" s="52"/>
      <c r="AS4022" s="52"/>
      <c r="AT4022" s="52"/>
      <c r="AU4022" s="52"/>
      <c r="AV4022" s="52"/>
      <c r="AW4022" s="52"/>
      <c r="AX4022" s="52"/>
      <c r="AY4022" s="96"/>
      <c r="AZ4022" s="52"/>
    </row>
    <row r="4023" spans="43:52">
      <c r="AQ4023" s="52"/>
      <c r="AR4023" s="52"/>
      <c r="AS4023" s="52"/>
      <c r="AT4023" s="52"/>
      <c r="AU4023" s="52"/>
      <c r="AV4023" s="52"/>
      <c r="AW4023" s="52"/>
      <c r="AX4023" s="52"/>
      <c r="AY4023" s="96"/>
      <c r="AZ4023" s="52"/>
    </row>
    <row r="4024" spans="43:52">
      <c r="AQ4024" s="52"/>
      <c r="AR4024" s="52"/>
      <c r="AS4024" s="52"/>
      <c r="AT4024" s="52"/>
      <c r="AU4024" s="52"/>
      <c r="AV4024" s="52"/>
      <c r="AW4024" s="52"/>
      <c r="AX4024" s="52"/>
      <c r="AY4024" s="96"/>
      <c r="AZ4024" s="52"/>
    </row>
    <row r="4025" spans="43:52">
      <c r="AQ4025" s="52"/>
      <c r="AR4025" s="52"/>
      <c r="AS4025" s="52"/>
      <c r="AT4025" s="52"/>
      <c r="AU4025" s="52"/>
      <c r="AV4025" s="52"/>
      <c r="AW4025" s="52"/>
      <c r="AX4025" s="52"/>
      <c r="AY4025" s="96"/>
      <c r="AZ4025" s="52"/>
    </row>
    <row r="4026" spans="43:52">
      <c r="AQ4026" s="52"/>
      <c r="AR4026" s="52"/>
      <c r="AS4026" s="52"/>
      <c r="AT4026" s="52"/>
      <c r="AU4026" s="52"/>
      <c r="AV4026" s="52"/>
      <c r="AW4026" s="52"/>
      <c r="AX4026" s="52"/>
      <c r="AY4026" s="96"/>
      <c r="AZ4026" s="52"/>
    </row>
    <row r="4027" spans="43:52">
      <c r="AQ4027" s="52"/>
      <c r="AR4027" s="52"/>
      <c r="AS4027" s="52"/>
      <c r="AT4027" s="52"/>
      <c r="AU4027" s="52"/>
      <c r="AV4027" s="52"/>
      <c r="AW4027" s="52"/>
      <c r="AX4027" s="52"/>
      <c r="AY4027" s="96"/>
      <c r="AZ4027" s="52"/>
    </row>
    <row r="4028" spans="43:52">
      <c r="AQ4028" s="52"/>
      <c r="AR4028" s="52"/>
      <c r="AS4028" s="52"/>
      <c r="AT4028" s="52"/>
      <c r="AU4028" s="52"/>
      <c r="AV4028" s="52"/>
      <c r="AW4028" s="52"/>
      <c r="AX4028" s="52"/>
      <c r="AY4028" s="96"/>
      <c r="AZ4028" s="52"/>
    </row>
    <row r="4029" spans="43:52">
      <c r="AQ4029" s="52"/>
      <c r="AR4029" s="52"/>
      <c r="AS4029" s="52"/>
      <c r="AT4029" s="52"/>
      <c r="AU4029" s="52"/>
      <c r="AV4029" s="52"/>
      <c r="AW4029" s="52"/>
      <c r="AX4029" s="52"/>
      <c r="AY4029" s="96"/>
      <c r="AZ4029" s="52"/>
    </row>
    <row r="4030" spans="43:52">
      <c r="AQ4030" s="52"/>
      <c r="AR4030" s="52"/>
      <c r="AS4030" s="52"/>
      <c r="AT4030" s="52"/>
      <c r="AU4030" s="52"/>
      <c r="AV4030" s="52"/>
      <c r="AW4030" s="52"/>
      <c r="AX4030" s="52"/>
      <c r="AY4030" s="96"/>
      <c r="AZ4030" s="52"/>
    </row>
    <row r="4031" spans="43:52">
      <c r="AQ4031" s="52"/>
      <c r="AR4031" s="52"/>
      <c r="AS4031" s="52"/>
      <c r="AT4031" s="52"/>
      <c r="AU4031" s="52"/>
      <c r="AV4031" s="52"/>
      <c r="AW4031" s="52"/>
      <c r="AX4031" s="52"/>
      <c r="AY4031" s="96"/>
      <c r="AZ4031" s="52"/>
    </row>
    <row r="4032" spans="43:52">
      <c r="AQ4032" s="52"/>
      <c r="AR4032" s="52"/>
      <c r="AS4032" s="52"/>
      <c r="AT4032" s="52"/>
      <c r="AU4032" s="52"/>
      <c r="AV4032" s="52"/>
      <c r="AW4032" s="52"/>
      <c r="AX4032" s="52"/>
      <c r="AY4032" s="96"/>
      <c r="AZ4032" s="52"/>
    </row>
    <row r="4033" spans="43:52">
      <c r="AQ4033" s="52"/>
      <c r="AR4033" s="52"/>
      <c r="AS4033" s="52"/>
      <c r="AT4033" s="52"/>
      <c r="AU4033" s="52"/>
      <c r="AV4033" s="52"/>
      <c r="AW4033" s="52"/>
      <c r="AX4033" s="52"/>
      <c r="AY4033" s="96"/>
      <c r="AZ4033" s="52"/>
    </row>
    <row r="4034" spans="43:52">
      <c r="AQ4034" s="52"/>
      <c r="AR4034" s="52"/>
      <c r="AS4034" s="52"/>
      <c r="AT4034" s="52"/>
      <c r="AU4034" s="52"/>
      <c r="AV4034" s="52"/>
      <c r="AW4034" s="52"/>
      <c r="AX4034" s="52"/>
      <c r="AY4034" s="96"/>
      <c r="AZ4034" s="52"/>
    </row>
    <row r="4035" spans="43:52">
      <c r="AQ4035" s="52"/>
      <c r="AR4035" s="52"/>
      <c r="AS4035" s="52"/>
      <c r="AT4035" s="52"/>
      <c r="AU4035" s="52"/>
      <c r="AV4035" s="52"/>
      <c r="AW4035" s="52"/>
      <c r="AX4035" s="52"/>
      <c r="AY4035" s="96"/>
      <c r="AZ4035" s="52"/>
    </row>
    <row r="4036" spans="43:52">
      <c r="AQ4036" s="52"/>
      <c r="AR4036" s="52"/>
      <c r="AS4036" s="52"/>
      <c r="AT4036" s="52"/>
      <c r="AU4036" s="52"/>
      <c r="AV4036" s="52"/>
      <c r="AW4036" s="52"/>
      <c r="AX4036" s="52"/>
      <c r="AY4036" s="96"/>
      <c r="AZ4036" s="52"/>
    </row>
    <row r="4037" spans="43:52">
      <c r="AQ4037" s="52"/>
      <c r="AR4037" s="52"/>
      <c r="AS4037" s="52"/>
      <c r="AT4037" s="52"/>
      <c r="AU4037" s="52"/>
      <c r="AV4037" s="52"/>
      <c r="AW4037" s="52"/>
      <c r="AX4037" s="52"/>
      <c r="AY4037" s="96"/>
      <c r="AZ4037" s="52"/>
    </row>
    <row r="4038" spans="43:52">
      <c r="AQ4038" s="52"/>
      <c r="AR4038" s="52"/>
      <c r="AS4038" s="52"/>
      <c r="AT4038" s="52"/>
      <c r="AU4038" s="52"/>
      <c r="AV4038" s="52"/>
      <c r="AW4038" s="52"/>
      <c r="AX4038" s="52"/>
      <c r="AY4038" s="96"/>
      <c r="AZ4038" s="52"/>
    </row>
    <row r="4039" spans="43:52">
      <c r="AQ4039" s="52"/>
      <c r="AR4039" s="52"/>
      <c r="AS4039" s="52"/>
      <c r="AT4039" s="52"/>
      <c r="AU4039" s="52"/>
      <c r="AV4039" s="52"/>
      <c r="AW4039" s="52"/>
      <c r="AX4039" s="52"/>
      <c r="AY4039" s="96"/>
      <c r="AZ4039" s="52"/>
    </row>
    <row r="4040" spans="43:52">
      <c r="AQ4040" s="52"/>
      <c r="AR4040" s="52"/>
      <c r="AS4040" s="52"/>
      <c r="AT4040" s="52"/>
      <c r="AU4040" s="52"/>
      <c r="AV4040" s="52"/>
      <c r="AW4040" s="52"/>
      <c r="AX4040" s="52"/>
      <c r="AY4040" s="96"/>
      <c r="AZ4040" s="52"/>
    </row>
    <row r="4041" spans="43:52">
      <c r="AQ4041" s="52"/>
      <c r="AR4041" s="52"/>
      <c r="AS4041" s="52"/>
      <c r="AT4041" s="52"/>
      <c r="AU4041" s="52"/>
      <c r="AV4041" s="52"/>
      <c r="AW4041" s="52"/>
      <c r="AX4041" s="52"/>
      <c r="AY4041" s="96"/>
      <c r="AZ4041" s="52"/>
    </row>
    <row r="4042" spans="43:52">
      <c r="AQ4042" s="52"/>
      <c r="AR4042" s="52"/>
      <c r="AS4042" s="52"/>
      <c r="AT4042" s="52"/>
      <c r="AU4042" s="52"/>
      <c r="AV4042" s="52"/>
      <c r="AW4042" s="52"/>
      <c r="AX4042" s="52"/>
      <c r="AY4042" s="96"/>
      <c r="AZ4042" s="52"/>
    </row>
    <row r="4043" spans="43:52">
      <c r="AQ4043" s="52"/>
      <c r="AR4043" s="52"/>
      <c r="AS4043" s="52"/>
      <c r="AT4043" s="52"/>
      <c r="AU4043" s="52"/>
      <c r="AV4043" s="52"/>
      <c r="AW4043" s="52"/>
      <c r="AX4043" s="52"/>
      <c r="AY4043" s="96"/>
      <c r="AZ4043" s="52"/>
    </row>
    <row r="4044" spans="43:52">
      <c r="AQ4044" s="52"/>
      <c r="AR4044" s="52"/>
      <c r="AS4044" s="52"/>
      <c r="AT4044" s="52"/>
      <c r="AU4044" s="52"/>
      <c r="AV4044" s="52"/>
      <c r="AW4044" s="52"/>
      <c r="AX4044" s="52"/>
      <c r="AY4044" s="96"/>
      <c r="AZ4044" s="52"/>
    </row>
    <row r="4045" spans="43:52">
      <c r="AQ4045" s="52"/>
      <c r="AR4045" s="52"/>
      <c r="AS4045" s="52"/>
      <c r="AT4045" s="52"/>
      <c r="AU4045" s="52"/>
      <c r="AV4045" s="52"/>
      <c r="AW4045" s="52"/>
      <c r="AX4045" s="52"/>
      <c r="AY4045" s="96"/>
      <c r="AZ4045" s="52"/>
    </row>
    <row r="4046" spans="43:52">
      <c r="AQ4046" s="52"/>
      <c r="AR4046" s="52"/>
      <c r="AS4046" s="52"/>
      <c r="AT4046" s="52"/>
      <c r="AU4046" s="52"/>
      <c r="AV4046" s="52"/>
      <c r="AW4046" s="52"/>
      <c r="AX4046" s="52"/>
      <c r="AY4046" s="96"/>
      <c r="AZ4046" s="52"/>
    </row>
    <row r="4047" spans="43:52">
      <c r="AQ4047" s="52"/>
      <c r="AR4047" s="52"/>
      <c r="AS4047" s="52"/>
      <c r="AT4047" s="52"/>
      <c r="AU4047" s="52"/>
      <c r="AV4047" s="52"/>
      <c r="AW4047" s="52"/>
      <c r="AX4047" s="52"/>
      <c r="AY4047" s="96"/>
      <c r="AZ4047" s="52"/>
    </row>
    <row r="4048" spans="43:52">
      <c r="AQ4048" s="52"/>
      <c r="AR4048" s="52"/>
      <c r="AS4048" s="52"/>
      <c r="AT4048" s="52"/>
      <c r="AU4048" s="52"/>
      <c r="AV4048" s="52"/>
      <c r="AW4048" s="52"/>
      <c r="AX4048" s="52"/>
      <c r="AY4048" s="96"/>
      <c r="AZ4048" s="52"/>
    </row>
    <row r="4049" spans="43:52">
      <c r="AQ4049" s="52"/>
      <c r="AR4049" s="52"/>
      <c r="AS4049" s="52"/>
      <c r="AT4049" s="52"/>
      <c r="AU4049" s="52"/>
      <c r="AV4049" s="52"/>
      <c r="AW4049" s="52"/>
      <c r="AX4049" s="52"/>
      <c r="AY4049" s="96"/>
      <c r="AZ4049" s="52"/>
    </row>
    <row r="4050" spans="43:52">
      <c r="AQ4050" s="52"/>
      <c r="AR4050" s="52"/>
      <c r="AS4050" s="52"/>
      <c r="AT4050" s="52"/>
      <c r="AU4050" s="52"/>
      <c r="AV4050" s="52"/>
      <c r="AW4050" s="52"/>
      <c r="AX4050" s="52"/>
      <c r="AY4050" s="96"/>
      <c r="AZ4050" s="52"/>
    </row>
    <row r="4051" spans="43:52">
      <c r="AQ4051" s="52"/>
      <c r="AR4051" s="52"/>
      <c r="AS4051" s="52"/>
      <c r="AT4051" s="52"/>
      <c r="AU4051" s="52"/>
      <c r="AV4051" s="52"/>
      <c r="AW4051" s="52"/>
      <c r="AX4051" s="52"/>
      <c r="AY4051" s="96"/>
      <c r="AZ4051" s="52"/>
    </row>
    <row r="4052" spans="43:52">
      <c r="AQ4052" s="52"/>
      <c r="AR4052" s="52"/>
      <c r="AS4052" s="52"/>
      <c r="AT4052" s="52"/>
      <c r="AU4052" s="52"/>
      <c r="AV4052" s="52"/>
      <c r="AW4052" s="52"/>
      <c r="AX4052" s="52"/>
      <c r="AY4052" s="96"/>
      <c r="AZ4052" s="52"/>
    </row>
    <row r="4053" spans="43:52">
      <c r="AQ4053" s="52"/>
      <c r="AR4053" s="52"/>
      <c r="AS4053" s="52"/>
      <c r="AT4053" s="52"/>
      <c r="AU4053" s="52"/>
      <c r="AV4053" s="52"/>
      <c r="AW4053" s="52"/>
      <c r="AX4053" s="52"/>
      <c r="AY4053" s="96"/>
      <c r="AZ4053" s="52"/>
    </row>
    <row r="4054" spans="43:52">
      <c r="AQ4054" s="52"/>
      <c r="AR4054" s="52"/>
      <c r="AS4054" s="52"/>
      <c r="AT4054" s="52"/>
      <c r="AU4054" s="52"/>
      <c r="AV4054" s="52"/>
      <c r="AW4054" s="52"/>
      <c r="AX4054" s="52"/>
      <c r="AY4054" s="96"/>
      <c r="AZ4054" s="52"/>
    </row>
    <row r="4055" spans="43:52">
      <c r="AQ4055" s="52"/>
      <c r="AR4055" s="52"/>
      <c r="AS4055" s="52"/>
      <c r="AT4055" s="52"/>
      <c r="AU4055" s="52"/>
      <c r="AV4055" s="52"/>
      <c r="AW4055" s="52"/>
      <c r="AX4055" s="52"/>
      <c r="AY4055" s="96"/>
      <c r="AZ4055" s="52"/>
    </row>
    <row r="4056" spans="43:52">
      <c r="AQ4056" s="52"/>
      <c r="AR4056" s="52"/>
      <c r="AS4056" s="52"/>
      <c r="AT4056" s="52"/>
      <c r="AU4056" s="52"/>
      <c r="AV4056" s="52"/>
      <c r="AW4056" s="52"/>
      <c r="AX4056" s="52"/>
      <c r="AY4056" s="96"/>
      <c r="AZ4056" s="52"/>
    </row>
    <row r="4057" spans="43:52">
      <c r="AQ4057" s="52"/>
      <c r="AR4057" s="52"/>
      <c r="AS4057" s="52"/>
      <c r="AT4057" s="52"/>
      <c r="AU4057" s="52"/>
      <c r="AV4057" s="52"/>
      <c r="AW4057" s="52"/>
      <c r="AX4057" s="52"/>
      <c r="AY4057" s="96"/>
      <c r="AZ4057" s="52"/>
    </row>
    <row r="4058" spans="43:52">
      <c r="AQ4058" s="52"/>
      <c r="AR4058" s="52"/>
      <c r="AS4058" s="52"/>
      <c r="AT4058" s="52"/>
      <c r="AU4058" s="52"/>
      <c r="AV4058" s="52"/>
      <c r="AW4058" s="52"/>
      <c r="AX4058" s="52"/>
      <c r="AY4058" s="96"/>
      <c r="AZ4058" s="52"/>
    </row>
    <row r="4059" spans="43:52">
      <c r="AQ4059" s="52"/>
      <c r="AR4059" s="52"/>
      <c r="AS4059" s="52"/>
      <c r="AT4059" s="52"/>
      <c r="AU4059" s="52"/>
      <c r="AV4059" s="52"/>
      <c r="AW4059" s="52"/>
      <c r="AX4059" s="52"/>
      <c r="AY4059" s="96"/>
      <c r="AZ4059" s="52"/>
    </row>
    <row r="4060" spans="43:52">
      <c r="AQ4060" s="52"/>
      <c r="AR4060" s="52"/>
      <c r="AS4060" s="52"/>
      <c r="AT4060" s="52"/>
      <c r="AU4060" s="52"/>
      <c r="AV4060" s="52"/>
      <c r="AW4060" s="52"/>
      <c r="AX4060" s="52"/>
      <c r="AY4060" s="96"/>
      <c r="AZ4060" s="52"/>
    </row>
    <row r="4061" spans="43:52">
      <c r="AQ4061" s="52"/>
      <c r="AR4061" s="52"/>
      <c r="AS4061" s="52"/>
      <c r="AT4061" s="52"/>
      <c r="AU4061" s="52"/>
      <c r="AV4061" s="52"/>
      <c r="AW4061" s="52"/>
      <c r="AX4061" s="52"/>
      <c r="AY4061" s="96"/>
      <c r="AZ4061" s="52"/>
    </row>
    <row r="4062" spans="43:52">
      <c r="AQ4062" s="52"/>
      <c r="AR4062" s="52"/>
      <c r="AS4062" s="52"/>
      <c r="AT4062" s="52"/>
      <c r="AU4062" s="52"/>
      <c r="AV4062" s="52"/>
      <c r="AW4062" s="52"/>
      <c r="AX4062" s="52"/>
      <c r="AY4062" s="96"/>
      <c r="AZ4062" s="52"/>
    </row>
    <row r="4063" spans="43:52">
      <c r="AQ4063" s="52"/>
      <c r="AR4063" s="52"/>
      <c r="AS4063" s="52"/>
      <c r="AT4063" s="52"/>
      <c r="AU4063" s="52"/>
      <c r="AV4063" s="52"/>
      <c r="AW4063" s="52"/>
      <c r="AX4063" s="52"/>
      <c r="AY4063" s="96"/>
      <c r="AZ4063" s="52"/>
    </row>
    <row r="4064" spans="43:52">
      <c r="AQ4064" s="52"/>
      <c r="AR4064" s="52"/>
      <c r="AS4064" s="52"/>
      <c r="AT4064" s="52"/>
      <c r="AU4064" s="52"/>
      <c r="AV4064" s="52"/>
      <c r="AW4064" s="52"/>
      <c r="AX4064" s="52"/>
      <c r="AY4064" s="96"/>
      <c r="AZ4064" s="52"/>
    </row>
    <row r="4065" spans="43:52">
      <c r="AQ4065" s="52"/>
      <c r="AR4065" s="52"/>
      <c r="AS4065" s="52"/>
      <c r="AT4065" s="52"/>
      <c r="AU4065" s="52"/>
      <c r="AV4065" s="52"/>
      <c r="AW4065" s="52"/>
      <c r="AX4065" s="52"/>
      <c r="AY4065" s="96"/>
      <c r="AZ4065" s="52"/>
    </row>
    <row r="4066" spans="43:52">
      <c r="AQ4066" s="52"/>
      <c r="AR4066" s="52"/>
      <c r="AS4066" s="52"/>
      <c r="AT4066" s="52"/>
      <c r="AU4066" s="52"/>
      <c r="AV4066" s="52"/>
      <c r="AW4066" s="52"/>
      <c r="AX4066" s="52"/>
      <c r="AY4066" s="96"/>
      <c r="AZ4066" s="52"/>
    </row>
    <row r="4067" spans="43:52">
      <c r="AQ4067" s="52"/>
      <c r="AR4067" s="52"/>
      <c r="AS4067" s="52"/>
      <c r="AT4067" s="52"/>
      <c r="AU4067" s="52"/>
      <c r="AV4067" s="52"/>
      <c r="AW4067" s="52"/>
      <c r="AX4067" s="52"/>
      <c r="AY4067" s="96"/>
      <c r="AZ4067" s="52"/>
    </row>
    <row r="4068" spans="43:52">
      <c r="AQ4068" s="52"/>
      <c r="AR4068" s="52"/>
      <c r="AS4068" s="52"/>
      <c r="AT4068" s="52"/>
      <c r="AU4068" s="52"/>
      <c r="AV4068" s="52"/>
      <c r="AW4068" s="52"/>
      <c r="AX4068" s="52"/>
      <c r="AY4068" s="96"/>
      <c r="AZ4068" s="52"/>
    </row>
    <row r="4069" spans="43:52">
      <c r="AQ4069" s="52"/>
      <c r="AR4069" s="52"/>
      <c r="AS4069" s="52"/>
      <c r="AT4069" s="52"/>
      <c r="AU4069" s="52"/>
      <c r="AV4069" s="52"/>
      <c r="AW4069" s="52"/>
      <c r="AX4069" s="52"/>
      <c r="AY4069" s="96"/>
      <c r="AZ4069" s="52"/>
    </row>
    <row r="4070" spans="43:52">
      <c r="AQ4070" s="52"/>
      <c r="AR4070" s="52"/>
      <c r="AS4070" s="52"/>
      <c r="AT4070" s="52"/>
      <c r="AU4070" s="52"/>
      <c r="AV4070" s="52"/>
      <c r="AW4070" s="52"/>
      <c r="AX4070" s="52"/>
      <c r="AY4070" s="96"/>
      <c r="AZ4070" s="52"/>
    </row>
    <row r="4071" spans="43:52">
      <c r="AQ4071" s="52"/>
      <c r="AR4071" s="52"/>
      <c r="AS4071" s="52"/>
      <c r="AT4071" s="52"/>
      <c r="AU4071" s="52"/>
      <c r="AV4071" s="52"/>
      <c r="AW4071" s="52"/>
      <c r="AX4071" s="52"/>
      <c r="AY4071" s="96"/>
      <c r="AZ4071" s="52"/>
    </row>
    <row r="4072" spans="43:52">
      <c r="AQ4072" s="52"/>
      <c r="AR4072" s="52"/>
      <c r="AS4072" s="52"/>
      <c r="AT4072" s="52"/>
      <c r="AU4072" s="52"/>
      <c r="AV4072" s="52"/>
      <c r="AW4072" s="52"/>
      <c r="AX4072" s="52"/>
      <c r="AY4072" s="96"/>
      <c r="AZ4072" s="52"/>
    </row>
    <row r="4073" spans="43:52">
      <c r="AQ4073" s="52"/>
      <c r="AR4073" s="52"/>
      <c r="AS4073" s="52"/>
      <c r="AT4073" s="52"/>
      <c r="AU4073" s="52"/>
      <c r="AV4073" s="52"/>
      <c r="AW4073" s="52"/>
      <c r="AX4073" s="52"/>
      <c r="AY4073" s="96"/>
      <c r="AZ4073" s="52"/>
    </row>
    <row r="4074" spans="43:52">
      <c r="AQ4074" s="52"/>
      <c r="AR4074" s="52"/>
      <c r="AS4074" s="52"/>
      <c r="AT4074" s="52"/>
      <c r="AU4074" s="52"/>
      <c r="AV4074" s="52"/>
      <c r="AW4074" s="52"/>
      <c r="AX4074" s="52"/>
      <c r="AY4074" s="96"/>
      <c r="AZ4074" s="52"/>
    </row>
    <row r="4075" spans="43:52">
      <c r="AQ4075" s="52"/>
      <c r="AR4075" s="52"/>
      <c r="AS4075" s="52"/>
      <c r="AT4075" s="52"/>
      <c r="AU4075" s="52"/>
      <c r="AV4075" s="52"/>
      <c r="AW4075" s="52"/>
      <c r="AX4075" s="52"/>
      <c r="AY4075" s="96"/>
      <c r="AZ4075" s="52"/>
    </row>
    <row r="4076" spans="43:52">
      <c r="AQ4076" s="52"/>
      <c r="AR4076" s="52"/>
      <c r="AS4076" s="52"/>
      <c r="AT4076" s="52"/>
      <c r="AU4076" s="52"/>
      <c r="AV4076" s="52"/>
      <c r="AW4076" s="52"/>
      <c r="AX4076" s="52"/>
      <c r="AY4076" s="96"/>
      <c r="AZ4076" s="52"/>
    </row>
    <row r="4077" spans="43:52">
      <c r="AQ4077" s="52"/>
      <c r="AR4077" s="52"/>
      <c r="AS4077" s="52"/>
      <c r="AT4077" s="52"/>
      <c r="AU4077" s="52"/>
      <c r="AV4077" s="52"/>
      <c r="AW4077" s="52"/>
      <c r="AX4077" s="52"/>
      <c r="AY4077" s="96"/>
      <c r="AZ4077" s="52"/>
    </row>
    <row r="4078" spans="43:52">
      <c r="AQ4078" s="52"/>
      <c r="AR4078" s="52"/>
      <c r="AS4078" s="52"/>
      <c r="AT4078" s="52"/>
      <c r="AU4078" s="52"/>
      <c r="AV4078" s="52"/>
      <c r="AW4078" s="52"/>
      <c r="AX4078" s="52"/>
      <c r="AY4078" s="96"/>
      <c r="AZ4078" s="52"/>
    </row>
    <row r="4079" spans="43:52">
      <c r="AQ4079" s="52"/>
      <c r="AR4079" s="52"/>
      <c r="AS4079" s="52"/>
      <c r="AT4079" s="52"/>
      <c r="AU4079" s="52"/>
      <c r="AV4079" s="52"/>
      <c r="AW4079" s="52"/>
      <c r="AX4079" s="52"/>
      <c r="AY4079" s="96"/>
      <c r="AZ4079" s="52"/>
    </row>
    <row r="4080" spans="43:52">
      <c r="AQ4080" s="52"/>
      <c r="AR4080" s="52"/>
      <c r="AS4080" s="52"/>
      <c r="AT4080" s="52"/>
      <c r="AU4080" s="52"/>
      <c r="AV4080" s="52"/>
      <c r="AW4080" s="52"/>
      <c r="AX4080" s="52"/>
      <c r="AY4080" s="96"/>
      <c r="AZ4080" s="52"/>
    </row>
    <row r="4081" spans="43:52">
      <c r="AQ4081" s="52"/>
      <c r="AR4081" s="52"/>
      <c r="AS4081" s="52"/>
      <c r="AT4081" s="52"/>
      <c r="AU4081" s="52"/>
      <c r="AV4081" s="52"/>
      <c r="AW4081" s="52"/>
      <c r="AX4081" s="52"/>
      <c r="AY4081" s="96"/>
      <c r="AZ4081" s="52"/>
    </row>
    <row r="4082" spans="43:52">
      <c r="AQ4082" s="52"/>
      <c r="AR4082" s="52"/>
      <c r="AS4082" s="52"/>
      <c r="AT4082" s="52"/>
      <c r="AU4082" s="52"/>
      <c r="AV4082" s="52"/>
      <c r="AW4082" s="52"/>
      <c r="AX4082" s="52"/>
      <c r="AY4082" s="96"/>
      <c r="AZ4082" s="52"/>
    </row>
    <row r="4083" spans="43:52">
      <c r="AQ4083" s="52"/>
      <c r="AR4083" s="52"/>
      <c r="AS4083" s="52"/>
      <c r="AT4083" s="52"/>
      <c r="AU4083" s="52"/>
      <c r="AV4083" s="52"/>
      <c r="AW4083" s="52"/>
      <c r="AX4083" s="52"/>
      <c r="AY4083" s="96"/>
      <c r="AZ4083" s="52"/>
    </row>
    <row r="4084" spans="43:52">
      <c r="AQ4084" s="52"/>
      <c r="AR4084" s="52"/>
      <c r="AS4084" s="52"/>
      <c r="AT4084" s="52"/>
      <c r="AU4084" s="52"/>
      <c r="AV4084" s="52"/>
      <c r="AW4084" s="52"/>
      <c r="AX4084" s="52"/>
      <c r="AY4084" s="96"/>
      <c r="AZ4084" s="52"/>
    </row>
    <row r="4085" spans="43:52">
      <c r="AQ4085" s="52"/>
      <c r="AR4085" s="52"/>
      <c r="AS4085" s="52"/>
      <c r="AT4085" s="52"/>
      <c r="AU4085" s="52"/>
      <c r="AV4085" s="52"/>
      <c r="AW4085" s="52"/>
      <c r="AX4085" s="52"/>
      <c r="AY4085" s="96"/>
      <c r="AZ4085" s="52"/>
    </row>
    <row r="4086" spans="43:52">
      <c r="AQ4086" s="52"/>
      <c r="AR4086" s="52"/>
      <c r="AS4086" s="52"/>
      <c r="AT4086" s="52"/>
      <c r="AU4086" s="52"/>
      <c r="AV4086" s="52"/>
      <c r="AW4086" s="52"/>
      <c r="AX4086" s="52"/>
      <c r="AY4086" s="96"/>
      <c r="AZ4086" s="52"/>
    </row>
    <row r="4087" spans="43:52">
      <c r="AQ4087" s="52"/>
      <c r="AR4087" s="52"/>
      <c r="AS4087" s="52"/>
      <c r="AT4087" s="52"/>
      <c r="AU4087" s="52"/>
      <c r="AV4087" s="52"/>
      <c r="AW4087" s="52"/>
      <c r="AX4087" s="52"/>
      <c r="AY4087" s="96"/>
      <c r="AZ4087" s="52"/>
    </row>
    <row r="4088" spans="43:52">
      <c r="AQ4088" s="52"/>
      <c r="AR4088" s="52"/>
      <c r="AS4088" s="52"/>
      <c r="AT4088" s="52"/>
      <c r="AU4088" s="52"/>
      <c r="AV4088" s="52"/>
      <c r="AW4088" s="52"/>
      <c r="AX4088" s="52"/>
      <c r="AY4088" s="96"/>
      <c r="AZ4088" s="52"/>
    </row>
    <row r="4089" spans="43:52">
      <c r="AQ4089" s="52"/>
      <c r="AR4089" s="52"/>
      <c r="AS4089" s="52"/>
      <c r="AT4089" s="52"/>
      <c r="AU4089" s="52"/>
      <c r="AV4089" s="52"/>
      <c r="AW4089" s="52"/>
      <c r="AX4089" s="52"/>
      <c r="AY4089" s="96"/>
      <c r="AZ4089" s="52"/>
    </row>
    <row r="4090" spans="43:52">
      <c r="AQ4090" s="52"/>
      <c r="AR4090" s="52"/>
      <c r="AS4090" s="52"/>
      <c r="AT4090" s="52"/>
      <c r="AU4090" s="52"/>
      <c r="AV4090" s="52"/>
      <c r="AW4090" s="52"/>
      <c r="AX4090" s="52"/>
      <c r="AY4090" s="96"/>
      <c r="AZ4090" s="52"/>
    </row>
    <row r="4091" spans="43:52">
      <c r="AQ4091" s="52"/>
      <c r="AR4091" s="52"/>
      <c r="AS4091" s="52"/>
      <c r="AT4091" s="52"/>
      <c r="AU4091" s="52"/>
      <c r="AV4091" s="52"/>
      <c r="AW4091" s="52"/>
      <c r="AX4091" s="52"/>
      <c r="AY4091" s="96"/>
      <c r="AZ4091" s="52"/>
    </row>
    <row r="4092" spans="43:52">
      <c r="AQ4092" s="52"/>
      <c r="AR4092" s="52"/>
      <c r="AS4092" s="52"/>
      <c r="AT4092" s="52"/>
      <c r="AU4092" s="52"/>
      <c r="AV4092" s="52"/>
      <c r="AW4092" s="52"/>
      <c r="AX4092" s="52"/>
      <c r="AY4092" s="96"/>
      <c r="AZ4092" s="52"/>
    </row>
    <row r="4093" spans="43:52">
      <c r="AQ4093" s="52"/>
      <c r="AR4093" s="52"/>
      <c r="AS4093" s="52"/>
      <c r="AT4093" s="52"/>
      <c r="AU4093" s="52"/>
      <c r="AV4093" s="52"/>
      <c r="AW4093" s="52"/>
      <c r="AX4093" s="52"/>
      <c r="AY4093" s="96"/>
      <c r="AZ4093" s="52"/>
    </row>
    <row r="4094" spans="43:52">
      <c r="AQ4094" s="52"/>
      <c r="AR4094" s="52"/>
      <c r="AS4094" s="52"/>
      <c r="AT4094" s="52"/>
      <c r="AU4094" s="52"/>
      <c r="AV4094" s="52"/>
      <c r="AW4094" s="52"/>
      <c r="AX4094" s="52"/>
      <c r="AY4094" s="96"/>
      <c r="AZ4094" s="52"/>
    </row>
    <row r="4095" spans="43:52">
      <c r="AQ4095" s="52"/>
      <c r="AR4095" s="52"/>
      <c r="AS4095" s="52"/>
      <c r="AT4095" s="52"/>
      <c r="AU4095" s="52"/>
      <c r="AV4095" s="52"/>
      <c r="AW4095" s="52"/>
      <c r="AX4095" s="52"/>
      <c r="AY4095" s="96"/>
      <c r="AZ4095" s="52"/>
    </row>
    <row r="4096" spans="43:52">
      <c r="AQ4096" s="52"/>
      <c r="AR4096" s="52"/>
      <c r="AS4096" s="52"/>
      <c r="AT4096" s="52"/>
      <c r="AU4096" s="52"/>
      <c r="AV4096" s="52"/>
      <c r="AW4096" s="52"/>
      <c r="AX4096" s="52"/>
      <c r="AY4096" s="96"/>
      <c r="AZ4096" s="52"/>
    </row>
    <row r="4097" spans="43:52">
      <c r="AQ4097" s="52"/>
      <c r="AR4097" s="52"/>
      <c r="AS4097" s="52"/>
      <c r="AT4097" s="52"/>
      <c r="AU4097" s="52"/>
      <c r="AV4097" s="52"/>
      <c r="AW4097" s="52"/>
      <c r="AX4097" s="52"/>
      <c r="AY4097" s="96"/>
      <c r="AZ4097" s="52"/>
    </row>
    <row r="4098" spans="43:52">
      <c r="AQ4098" s="52"/>
      <c r="AR4098" s="52"/>
      <c r="AS4098" s="52"/>
      <c r="AT4098" s="52"/>
      <c r="AU4098" s="52"/>
      <c r="AV4098" s="52"/>
      <c r="AW4098" s="52"/>
      <c r="AX4098" s="52"/>
      <c r="AY4098" s="96"/>
      <c r="AZ4098" s="52"/>
    </row>
    <row r="4099" spans="43:52">
      <c r="AQ4099" s="52"/>
      <c r="AR4099" s="52"/>
      <c r="AS4099" s="52"/>
      <c r="AT4099" s="52"/>
      <c r="AU4099" s="52"/>
      <c r="AV4099" s="52"/>
      <c r="AW4099" s="52"/>
      <c r="AX4099" s="52"/>
      <c r="AY4099" s="96"/>
      <c r="AZ4099" s="52"/>
    </row>
    <row r="4100" spans="43:52">
      <c r="AQ4100" s="52"/>
      <c r="AR4100" s="52"/>
      <c r="AS4100" s="52"/>
      <c r="AT4100" s="52"/>
      <c r="AU4100" s="52"/>
      <c r="AV4100" s="52"/>
      <c r="AW4100" s="52"/>
      <c r="AX4100" s="52"/>
      <c r="AY4100" s="96"/>
      <c r="AZ4100" s="52"/>
    </row>
    <row r="4101" spans="43:52">
      <c r="AQ4101" s="52"/>
      <c r="AR4101" s="52"/>
      <c r="AS4101" s="52"/>
      <c r="AT4101" s="52"/>
      <c r="AU4101" s="52"/>
      <c r="AV4101" s="52"/>
      <c r="AW4101" s="52"/>
      <c r="AX4101" s="52"/>
      <c r="AY4101" s="96"/>
      <c r="AZ4101" s="52"/>
    </row>
    <row r="4102" spans="43:52">
      <c r="AQ4102" s="52"/>
      <c r="AR4102" s="52"/>
      <c r="AS4102" s="52"/>
      <c r="AT4102" s="52"/>
      <c r="AU4102" s="52"/>
      <c r="AV4102" s="52"/>
      <c r="AW4102" s="52"/>
      <c r="AX4102" s="52"/>
      <c r="AY4102" s="96"/>
      <c r="AZ4102" s="52"/>
    </row>
    <row r="4103" spans="43:52">
      <c r="AQ4103" s="52"/>
      <c r="AR4103" s="52"/>
      <c r="AS4103" s="52"/>
      <c r="AT4103" s="52"/>
      <c r="AU4103" s="52"/>
      <c r="AV4103" s="52"/>
      <c r="AW4103" s="52"/>
      <c r="AX4103" s="52"/>
      <c r="AY4103" s="96"/>
      <c r="AZ4103" s="52"/>
    </row>
    <row r="4104" spans="43:52">
      <c r="AQ4104" s="52"/>
      <c r="AR4104" s="52"/>
      <c r="AS4104" s="52"/>
      <c r="AT4104" s="52"/>
      <c r="AU4104" s="52"/>
      <c r="AV4104" s="52"/>
      <c r="AW4104" s="52"/>
      <c r="AX4104" s="52"/>
      <c r="AY4104" s="96"/>
      <c r="AZ4104" s="52"/>
    </row>
    <row r="4105" spans="43:52">
      <c r="AQ4105" s="52"/>
      <c r="AR4105" s="52"/>
      <c r="AS4105" s="52"/>
      <c r="AT4105" s="52"/>
      <c r="AU4105" s="52"/>
      <c r="AV4105" s="52"/>
      <c r="AW4105" s="52"/>
      <c r="AX4105" s="52"/>
      <c r="AY4105" s="96"/>
      <c r="AZ4105" s="52"/>
    </row>
    <row r="4106" spans="43:52">
      <c r="AQ4106" s="52"/>
      <c r="AR4106" s="52"/>
      <c r="AS4106" s="52"/>
      <c r="AT4106" s="52"/>
      <c r="AU4106" s="52"/>
      <c r="AV4106" s="52"/>
      <c r="AW4106" s="52"/>
      <c r="AX4106" s="52"/>
      <c r="AY4106" s="96"/>
      <c r="AZ4106" s="52"/>
    </row>
    <row r="4107" spans="43:52">
      <c r="AQ4107" s="52"/>
      <c r="AR4107" s="52"/>
      <c r="AS4107" s="52"/>
      <c r="AT4107" s="52"/>
      <c r="AU4107" s="52"/>
      <c r="AV4107" s="52"/>
      <c r="AW4107" s="52"/>
      <c r="AX4107" s="52"/>
      <c r="AY4107" s="96"/>
      <c r="AZ4107" s="52"/>
    </row>
    <row r="4108" spans="43:52">
      <c r="AQ4108" s="52"/>
      <c r="AR4108" s="52"/>
      <c r="AS4108" s="52"/>
      <c r="AT4108" s="52"/>
      <c r="AU4108" s="52"/>
      <c r="AV4108" s="52"/>
      <c r="AW4108" s="52"/>
      <c r="AX4108" s="52"/>
      <c r="AY4108" s="96"/>
      <c r="AZ4108" s="52"/>
    </row>
    <row r="4109" spans="43:52">
      <c r="AQ4109" s="52"/>
      <c r="AR4109" s="52"/>
      <c r="AS4109" s="52"/>
      <c r="AT4109" s="52"/>
      <c r="AU4109" s="52"/>
      <c r="AV4109" s="52"/>
      <c r="AW4109" s="52"/>
      <c r="AX4109" s="52"/>
      <c r="AY4109" s="96"/>
      <c r="AZ4109" s="52"/>
    </row>
    <row r="4110" spans="43:52">
      <c r="AQ4110" s="52"/>
      <c r="AR4110" s="52"/>
      <c r="AS4110" s="52"/>
      <c r="AT4110" s="52"/>
      <c r="AU4110" s="52"/>
      <c r="AV4110" s="52"/>
      <c r="AW4110" s="52"/>
      <c r="AX4110" s="52"/>
      <c r="AY4110" s="96"/>
      <c r="AZ4110" s="52"/>
    </row>
    <row r="4111" spans="43:52">
      <c r="AQ4111" s="52"/>
      <c r="AR4111" s="52"/>
      <c r="AS4111" s="52"/>
      <c r="AT4111" s="52"/>
      <c r="AU4111" s="52"/>
      <c r="AV4111" s="52"/>
      <c r="AW4111" s="52"/>
      <c r="AX4111" s="52"/>
      <c r="AY4111" s="96"/>
      <c r="AZ4111" s="52"/>
    </row>
    <row r="4112" spans="43:52">
      <c r="AQ4112" s="52"/>
      <c r="AR4112" s="52"/>
      <c r="AS4112" s="52"/>
      <c r="AT4112" s="52"/>
      <c r="AU4112" s="52"/>
      <c r="AV4112" s="52"/>
      <c r="AW4112" s="52"/>
      <c r="AX4112" s="52"/>
      <c r="AY4112" s="96"/>
      <c r="AZ4112" s="52"/>
    </row>
    <row r="4113" spans="43:52">
      <c r="AQ4113" s="52"/>
      <c r="AR4113" s="52"/>
      <c r="AS4113" s="52"/>
      <c r="AT4113" s="52"/>
      <c r="AU4113" s="52"/>
      <c r="AV4113" s="52"/>
      <c r="AW4113" s="52"/>
      <c r="AX4113" s="52"/>
      <c r="AY4113" s="96"/>
      <c r="AZ4113" s="52"/>
    </row>
    <row r="4114" spans="43:52">
      <c r="AQ4114" s="52"/>
      <c r="AR4114" s="52"/>
      <c r="AS4114" s="52"/>
      <c r="AT4114" s="52"/>
      <c r="AU4114" s="52"/>
      <c r="AV4114" s="52"/>
      <c r="AW4114" s="52"/>
      <c r="AX4114" s="52"/>
      <c r="AY4114" s="96"/>
      <c r="AZ4114" s="52"/>
    </row>
    <row r="4115" spans="43:52">
      <c r="AQ4115" s="52"/>
      <c r="AR4115" s="52"/>
      <c r="AS4115" s="52"/>
      <c r="AT4115" s="52"/>
      <c r="AU4115" s="52"/>
      <c r="AV4115" s="52"/>
      <c r="AW4115" s="52"/>
      <c r="AX4115" s="52"/>
      <c r="AY4115" s="96"/>
      <c r="AZ4115" s="52"/>
    </row>
    <row r="4116" spans="43:52">
      <c r="AQ4116" s="52"/>
      <c r="AR4116" s="52"/>
      <c r="AS4116" s="52"/>
      <c r="AT4116" s="52"/>
      <c r="AU4116" s="52"/>
      <c r="AV4116" s="52"/>
      <c r="AW4116" s="52"/>
      <c r="AX4116" s="52"/>
      <c r="AY4116" s="96"/>
      <c r="AZ4116" s="52"/>
    </row>
    <row r="4117" spans="43:52">
      <c r="AQ4117" s="52"/>
      <c r="AR4117" s="52"/>
      <c r="AS4117" s="52"/>
      <c r="AT4117" s="52"/>
      <c r="AU4117" s="52"/>
      <c r="AV4117" s="52"/>
      <c r="AW4117" s="52"/>
      <c r="AX4117" s="52"/>
      <c r="AY4117" s="96"/>
      <c r="AZ4117" s="52"/>
    </row>
    <row r="4118" spans="43:52">
      <c r="AQ4118" s="52"/>
      <c r="AR4118" s="52"/>
      <c r="AS4118" s="52"/>
      <c r="AT4118" s="52"/>
      <c r="AU4118" s="52"/>
      <c r="AV4118" s="52"/>
      <c r="AW4118" s="52"/>
      <c r="AX4118" s="52"/>
      <c r="AY4118" s="96"/>
      <c r="AZ4118" s="52"/>
    </row>
    <row r="4119" spans="43:52">
      <c r="AQ4119" s="52"/>
      <c r="AR4119" s="52"/>
      <c r="AS4119" s="52"/>
      <c r="AT4119" s="52"/>
      <c r="AU4119" s="52"/>
      <c r="AV4119" s="52"/>
      <c r="AW4119" s="52"/>
      <c r="AX4119" s="52"/>
      <c r="AY4119" s="96"/>
      <c r="AZ4119" s="52"/>
    </row>
    <row r="4120" spans="43:52">
      <c r="AQ4120" s="52"/>
      <c r="AR4120" s="52"/>
      <c r="AS4120" s="52"/>
      <c r="AT4120" s="52"/>
      <c r="AU4120" s="52"/>
      <c r="AV4120" s="52"/>
      <c r="AW4120" s="52"/>
      <c r="AX4120" s="52"/>
      <c r="AY4120" s="96"/>
      <c r="AZ4120" s="52"/>
    </row>
    <row r="4121" spans="43:52">
      <c r="AQ4121" s="52"/>
      <c r="AR4121" s="52"/>
      <c r="AS4121" s="52"/>
      <c r="AT4121" s="52"/>
      <c r="AU4121" s="52"/>
      <c r="AV4121" s="52"/>
      <c r="AW4121" s="52"/>
      <c r="AX4121" s="52"/>
      <c r="AY4121" s="96"/>
      <c r="AZ4121" s="52"/>
    </row>
    <row r="4122" spans="43:52">
      <c r="AQ4122" s="52"/>
      <c r="AR4122" s="52"/>
      <c r="AS4122" s="52"/>
      <c r="AT4122" s="52"/>
      <c r="AU4122" s="52"/>
      <c r="AV4122" s="52"/>
      <c r="AW4122" s="52"/>
      <c r="AX4122" s="52"/>
      <c r="AY4122" s="96"/>
      <c r="AZ4122" s="52"/>
    </row>
    <row r="4123" spans="43:52">
      <c r="AQ4123" s="52"/>
      <c r="AR4123" s="52"/>
      <c r="AS4123" s="52"/>
      <c r="AT4123" s="52"/>
      <c r="AU4123" s="52"/>
      <c r="AV4123" s="52"/>
      <c r="AW4123" s="52"/>
      <c r="AX4123" s="52"/>
      <c r="AY4123" s="96"/>
      <c r="AZ4123" s="52"/>
    </row>
    <row r="4124" spans="43:52">
      <c r="AQ4124" s="52"/>
      <c r="AR4124" s="52"/>
      <c r="AS4124" s="52"/>
      <c r="AT4124" s="52"/>
      <c r="AU4124" s="52"/>
      <c r="AV4124" s="52"/>
      <c r="AW4124" s="52"/>
      <c r="AX4124" s="52"/>
      <c r="AY4124" s="96"/>
      <c r="AZ4124" s="52"/>
    </row>
    <row r="4125" spans="43:52">
      <c r="AQ4125" s="52"/>
      <c r="AR4125" s="52"/>
      <c r="AS4125" s="52"/>
      <c r="AT4125" s="52"/>
      <c r="AU4125" s="52"/>
      <c r="AV4125" s="52"/>
      <c r="AW4125" s="52"/>
      <c r="AX4125" s="52"/>
      <c r="AY4125" s="96"/>
      <c r="AZ4125" s="52"/>
    </row>
    <row r="4126" spans="43:52">
      <c r="AQ4126" s="52"/>
      <c r="AR4126" s="52"/>
      <c r="AS4126" s="52"/>
      <c r="AT4126" s="52"/>
      <c r="AU4126" s="52"/>
      <c r="AV4126" s="52"/>
      <c r="AW4126" s="52"/>
      <c r="AX4126" s="52"/>
      <c r="AY4126" s="96"/>
      <c r="AZ4126" s="52"/>
    </row>
    <row r="4127" spans="43:52">
      <c r="AQ4127" s="52"/>
      <c r="AR4127" s="52"/>
      <c r="AS4127" s="52"/>
      <c r="AT4127" s="52"/>
      <c r="AU4127" s="52"/>
      <c r="AV4127" s="52"/>
      <c r="AW4127" s="52"/>
      <c r="AX4127" s="52"/>
      <c r="AY4127" s="96"/>
      <c r="AZ4127" s="52"/>
    </row>
    <row r="4128" spans="43:52">
      <c r="AQ4128" s="52"/>
      <c r="AR4128" s="52"/>
      <c r="AS4128" s="52"/>
      <c r="AT4128" s="52"/>
      <c r="AU4128" s="52"/>
      <c r="AV4128" s="52"/>
      <c r="AW4128" s="52"/>
      <c r="AX4128" s="52"/>
      <c r="AY4128" s="96"/>
      <c r="AZ4128" s="52"/>
    </row>
    <row r="4129" spans="43:52">
      <c r="AQ4129" s="52"/>
      <c r="AR4129" s="52"/>
      <c r="AS4129" s="52"/>
      <c r="AT4129" s="52"/>
      <c r="AU4129" s="52"/>
      <c r="AV4129" s="52"/>
      <c r="AW4129" s="52"/>
      <c r="AX4129" s="52"/>
      <c r="AY4129" s="96"/>
      <c r="AZ4129" s="52"/>
    </row>
    <row r="4130" spans="43:52">
      <c r="AQ4130" s="52"/>
      <c r="AR4130" s="52"/>
      <c r="AS4130" s="52"/>
      <c r="AT4130" s="52"/>
      <c r="AU4130" s="52"/>
      <c r="AV4130" s="52"/>
      <c r="AW4130" s="52"/>
      <c r="AX4130" s="52"/>
      <c r="AY4130" s="96"/>
      <c r="AZ4130" s="52"/>
    </row>
    <row r="4131" spans="43:52">
      <c r="AQ4131" s="52"/>
      <c r="AR4131" s="52"/>
      <c r="AS4131" s="52"/>
      <c r="AT4131" s="52"/>
      <c r="AU4131" s="52"/>
      <c r="AV4131" s="52"/>
      <c r="AW4131" s="52"/>
      <c r="AX4131" s="52"/>
      <c r="AY4131" s="96"/>
      <c r="AZ4131" s="52"/>
    </row>
    <row r="4132" spans="43:52">
      <c r="AQ4132" s="52"/>
      <c r="AR4132" s="52"/>
      <c r="AS4132" s="52"/>
      <c r="AT4132" s="52"/>
      <c r="AU4132" s="52"/>
      <c r="AV4132" s="52"/>
      <c r="AW4132" s="52"/>
      <c r="AX4132" s="52"/>
      <c r="AY4132" s="96"/>
      <c r="AZ4132" s="52"/>
    </row>
    <row r="4133" spans="43:52">
      <c r="AQ4133" s="52"/>
      <c r="AR4133" s="52"/>
      <c r="AS4133" s="52"/>
      <c r="AT4133" s="52"/>
      <c r="AU4133" s="52"/>
      <c r="AV4133" s="52"/>
      <c r="AW4133" s="52"/>
      <c r="AX4133" s="52"/>
      <c r="AY4133" s="96"/>
      <c r="AZ4133" s="52"/>
    </row>
    <row r="4134" spans="43:52">
      <c r="AQ4134" s="52"/>
      <c r="AR4134" s="52"/>
      <c r="AS4134" s="52"/>
      <c r="AT4134" s="52"/>
      <c r="AU4134" s="52"/>
      <c r="AV4134" s="52"/>
      <c r="AW4134" s="52"/>
      <c r="AX4134" s="52"/>
      <c r="AY4134" s="96"/>
      <c r="AZ4134" s="52"/>
    </row>
    <row r="4135" spans="43:52">
      <c r="AQ4135" s="52"/>
      <c r="AR4135" s="52"/>
      <c r="AS4135" s="52"/>
      <c r="AT4135" s="52"/>
      <c r="AU4135" s="52"/>
      <c r="AV4135" s="52"/>
      <c r="AW4135" s="52"/>
      <c r="AX4135" s="52"/>
      <c r="AY4135" s="96"/>
      <c r="AZ4135" s="52"/>
    </row>
    <row r="4136" spans="43:52">
      <c r="AQ4136" s="52"/>
      <c r="AR4136" s="52"/>
      <c r="AS4136" s="52"/>
      <c r="AT4136" s="52"/>
      <c r="AU4136" s="52"/>
      <c r="AV4136" s="52"/>
      <c r="AW4136" s="52"/>
      <c r="AX4136" s="52"/>
      <c r="AY4136" s="96"/>
      <c r="AZ4136" s="52"/>
    </row>
    <row r="4137" spans="43:52">
      <c r="AQ4137" s="52"/>
      <c r="AR4137" s="52"/>
      <c r="AS4137" s="52"/>
      <c r="AT4137" s="52"/>
      <c r="AU4137" s="52"/>
      <c r="AV4137" s="52"/>
      <c r="AW4137" s="52"/>
      <c r="AX4137" s="52"/>
      <c r="AY4137" s="96"/>
      <c r="AZ4137" s="52"/>
    </row>
    <row r="4138" spans="43:52">
      <c r="AQ4138" s="52"/>
      <c r="AR4138" s="52"/>
      <c r="AS4138" s="52"/>
      <c r="AT4138" s="52"/>
      <c r="AU4138" s="52"/>
      <c r="AV4138" s="52"/>
      <c r="AW4138" s="52"/>
      <c r="AX4138" s="52"/>
      <c r="AY4138" s="96"/>
      <c r="AZ4138" s="52"/>
    </row>
    <row r="4139" spans="43:52">
      <c r="AQ4139" s="52"/>
      <c r="AR4139" s="52"/>
      <c r="AS4139" s="52"/>
      <c r="AT4139" s="52"/>
      <c r="AU4139" s="52"/>
      <c r="AV4139" s="52"/>
      <c r="AW4139" s="52"/>
      <c r="AX4139" s="52"/>
      <c r="AY4139" s="96"/>
      <c r="AZ4139" s="52"/>
    </row>
    <row r="4140" spans="43:52">
      <c r="AQ4140" s="52"/>
      <c r="AR4140" s="52"/>
      <c r="AS4140" s="52"/>
      <c r="AT4140" s="52"/>
      <c r="AU4140" s="52"/>
      <c r="AV4140" s="52"/>
      <c r="AW4140" s="52"/>
      <c r="AX4140" s="52"/>
      <c r="AY4140" s="96"/>
      <c r="AZ4140" s="52"/>
    </row>
    <row r="4141" spans="43:52">
      <c r="AQ4141" s="52"/>
      <c r="AR4141" s="52"/>
      <c r="AS4141" s="52"/>
      <c r="AT4141" s="52"/>
      <c r="AU4141" s="52"/>
      <c r="AV4141" s="52"/>
      <c r="AW4141" s="52"/>
      <c r="AX4141" s="52"/>
      <c r="AY4141" s="96"/>
      <c r="AZ4141" s="52"/>
    </row>
    <row r="4142" spans="43:52">
      <c r="AQ4142" s="52"/>
      <c r="AR4142" s="52"/>
      <c r="AS4142" s="52"/>
      <c r="AT4142" s="52"/>
      <c r="AU4142" s="52"/>
      <c r="AV4142" s="52"/>
      <c r="AW4142" s="52"/>
      <c r="AX4142" s="52"/>
      <c r="AY4142" s="96"/>
      <c r="AZ4142" s="52"/>
    </row>
    <row r="4143" spans="43:52">
      <c r="AQ4143" s="52"/>
      <c r="AR4143" s="52"/>
      <c r="AS4143" s="52"/>
      <c r="AT4143" s="52"/>
      <c r="AU4143" s="52"/>
      <c r="AV4143" s="52"/>
      <c r="AW4143" s="52"/>
      <c r="AX4143" s="52"/>
      <c r="AY4143" s="96"/>
      <c r="AZ4143" s="52"/>
    </row>
    <row r="4144" spans="43:52">
      <c r="AQ4144" s="52"/>
      <c r="AR4144" s="52"/>
      <c r="AS4144" s="52"/>
      <c r="AT4144" s="52"/>
      <c r="AU4144" s="52"/>
      <c r="AV4144" s="52"/>
      <c r="AW4144" s="52"/>
      <c r="AX4144" s="52"/>
      <c r="AY4144" s="96"/>
      <c r="AZ4144" s="52"/>
    </row>
    <row r="4145" spans="43:52">
      <c r="AQ4145" s="52"/>
      <c r="AR4145" s="52"/>
      <c r="AS4145" s="52"/>
      <c r="AT4145" s="52"/>
      <c r="AU4145" s="52"/>
      <c r="AV4145" s="52"/>
      <c r="AW4145" s="52"/>
      <c r="AX4145" s="52"/>
      <c r="AY4145" s="96"/>
      <c r="AZ4145" s="52"/>
    </row>
    <row r="4146" spans="43:52">
      <c r="AQ4146" s="52"/>
      <c r="AR4146" s="52"/>
      <c r="AS4146" s="52"/>
      <c r="AT4146" s="52"/>
      <c r="AU4146" s="52"/>
      <c r="AV4146" s="52"/>
      <c r="AW4146" s="52"/>
      <c r="AX4146" s="52"/>
      <c r="AY4146" s="96"/>
      <c r="AZ4146" s="52"/>
    </row>
    <row r="4147" spans="43:52">
      <c r="AQ4147" s="52"/>
      <c r="AR4147" s="52"/>
      <c r="AS4147" s="52"/>
      <c r="AT4147" s="52"/>
      <c r="AU4147" s="52"/>
      <c r="AV4147" s="52"/>
      <c r="AW4147" s="52"/>
      <c r="AX4147" s="52"/>
      <c r="AY4147" s="96"/>
      <c r="AZ4147" s="52"/>
    </row>
    <row r="4148" spans="43:52">
      <c r="AQ4148" s="52"/>
      <c r="AR4148" s="52"/>
      <c r="AS4148" s="52"/>
      <c r="AT4148" s="52"/>
      <c r="AU4148" s="52"/>
      <c r="AV4148" s="52"/>
      <c r="AW4148" s="52"/>
      <c r="AX4148" s="52"/>
      <c r="AY4148" s="96"/>
      <c r="AZ4148" s="52"/>
    </row>
    <row r="4149" spans="43:52">
      <c r="AQ4149" s="52"/>
      <c r="AR4149" s="52"/>
      <c r="AS4149" s="52"/>
      <c r="AT4149" s="52"/>
      <c r="AU4149" s="52"/>
      <c r="AV4149" s="52"/>
      <c r="AW4149" s="52"/>
      <c r="AX4149" s="52"/>
      <c r="AY4149" s="96"/>
      <c r="AZ4149" s="52"/>
    </row>
    <row r="4150" spans="43:52">
      <c r="AQ4150" s="52"/>
      <c r="AR4150" s="52"/>
      <c r="AS4150" s="52"/>
      <c r="AT4150" s="52"/>
      <c r="AU4150" s="52"/>
      <c r="AV4150" s="52"/>
      <c r="AW4150" s="52"/>
      <c r="AX4150" s="52"/>
      <c r="AY4150" s="96"/>
      <c r="AZ4150" s="52"/>
    </row>
    <row r="4151" spans="43:52">
      <c r="AQ4151" s="52"/>
      <c r="AR4151" s="52"/>
      <c r="AS4151" s="52"/>
      <c r="AT4151" s="52"/>
      <c r="AU4151" s="52"/>
      <c r="AV4151" s="52"/>
      <c r="AW4151" s="52"/>
      <c r="AX4151" s="52"/>
      <c r="AY4151" s="96"/>
      <c r="AZ4151" s="52"/>
    </row>
    <row r="4152" spans="43:52">
      <c r="AQ4152" s="52"/>
      <c r="AR4152" s="52"/>
      <c r="AS4152" s="52"/>
      <c r="AT4152" s="52"/>
      <c r="AU4152" s="52"/>
      <c r="AV4152" s="52"/>
      <c r="AW4152" s="52"/>
      <c r="AX4152" s="52"/>
      <c r="AY4152" s="96"/>
      <c r="AZ4152" s="52"/>
    </row>
    <row r="4153" spans="43:52">
      <c r="AQ4153" s="52"/>
      <c r="AR4153" s="52"/>
      <c r="AS4153" s="52"/>
      <c r="AT4153" s="52"/>
      <c r="AU4153" s="52"/>
      <c r="AV4153" s="52"/>
      <c r="AW4153" s="52"/>
      <c r="AX4153" s="52"/>
      <c r="AY4153" s="96"/>
      <c r="AZ4153" s="52"/>
    </row>
    <row r="4154" spans="43:52">
      <c r="AQ4154" s="52"/>
      <c r="AR4154" s="52"/>
      <c r="AS4154" s="52"/>
      <c r="AT4154" s="52"/>
      <c r="AU4154" s="52"/>
      <c r="AV4154" s="52"/>
      <c r="AW4154" s="52"/>
      <c r="AX4154" s="52"/>
      <c r="AY4154" s="96"/>
      <c r="AZ4154" s="52"/>
    </row>
    <row r="4155" spans="43:52">
      <c r="AQ4155" s="52"/>
      <c r="AR4155" s="52"/>
      <c r="AS4155" s="52"/>
      <c r="AT4155" s="52"/>
      <c r="AU4155" s="52"/>
      <c r="AV4155" s="52"/>
      <c r="AW4155" s="52"/>
      <c r="AX4155" s="52"/>
      <c r="AY4155" s="96"/>
      <c r="AZ4155" s="52"/>
    </row>
    <row r="4156" spans="43:52">
      <c r="AQ4156" s="52"/>
      <c r="AR4156" s="52"/>
      <c r="AS4156" s="52"/>
      <c r="AT4156" s="52"/>
      <c r="AU4156" s="52"/>
      <c r="AV4156" s="52"/>
      <c r="AW4156" s="52"/>
      <c r="AX4156" s="52"/>
      <c r="AY4156" s="96"/>
      <c r="AZ4156" s="52"/>
    </row>
    <row r="4157" spans="43:52">
      <c r="AQ4157" s="52"/>
      <c r="AR4157" s="52"/>
      <c r="AS4157" s="52"/>
      <c r="AT4157" s="52"/>
      <c r="AU4157" s="52"/>
      <c r="AV4157" s="52"/>
      <c r="AW4157" s="52"/>
      <c r="AX4157" s="52"/>
      <c r="AY4157" s="96"/>
      <c r="AZ4157" s="52"/>
    </row>
    <row r="4158" spans="43:52">
      <c r="AQ4158" s="52"/>
      <c r="AR4158" s="52"/>
      <c r="AS4158" s="52"/>
      <c r="AT4158" s="52"/>
      <c r="AU4158" s="52"/>
      <c r="AV4158" s="52"/>
      <c r="AW4158" s="52"/>
      <c r="AX4158" s="52"/>
      <c r="AY4158" s="96"/>
      <c r="AZ4158" s="52"/>
    </row>
    <row r="4159" spans="43:52">
      <c r="AQ4159" s="52"/>
      <c r="AR4159" s="52"/>
      <c r="AS4159" s="52"/>
      <c r="AT4159" s="52"/>
      <c r="AU4159" s="52"/>
      <c r="AV4159" s="52"/>
      <c r="AW4159" s="52"/>
      <c r="AX4159" s="52"/>
      <c r="AY4159" s="96"/>
      <c r="AZ4159" s="52"/>
    </row>
    <row r="4160" spans="43:52">
      <c r="AQ4160" s="52"/>
      <c r="AR4160" s="52"/>
      <c r="AS4160" s="52"/>
      <c r="AT4160" s="52"/>
      <c r="AU4160" s="52"/>
      <c r="AV4160" s="52"/>
      <c r="AW4160" s="52"/>
      <c r="AX4160" s="52"/>
      <c r="AY4160" s="96"/>
      <c r="AZ4160" s="52"/>
    </row>
    <row r="4161" spans="43:52">
      <c r="AQ4161" s="52"/>
      <c r="AR4161" s="52"/>
      <c r="AS4161" s="52"/>
      <c r="AT4161" s="52"/>
      <c r="AU4161" s="52"/>
      <c r="AV4161" s="52"/>
      <c r="AW4161" s="52"/>
      <c r="AX4161" s="52"/>
      <c r="AY4161" s="96"/>
      <c r="AZ4161" s="52"/>
    </row>
    <row r="4162" spans="43:52">
      <c r="AQ4162" s="52"/>
      <c r="AR4162" s="52"/>
      <c r="AS4162" s="52"/>
      <c r="AT4162" s="52"/>
      <c r="AU4162" s="52"/>
      <c r="AV4162" s="52"/>
      <c r="AW4162" s="52"/>
      <c r="AX4162" s="52"/>
      <c r="AY4162" s="96"/>
      <c r="AZ4162" s="52"/>
    </row>
    <row r="4163" spans="43:52">
      <c r="AQ4163" s="52"/>
      <c r="AR4163" s="52"/>
      <c r="AS4163" s="52"/>
      <c r="AT4163" s="52"/>
      <c r="AU4163" s="52"/>
      <c r="AV4163" s="52"/>
      <c r="AW4163" s="52"/>
      <c r="AX4163" s="52"/>
      <c r="AY4163" s="96"/>
      <c r="AZ4163" s="52"/>
    </row>
    <row r="4164" spans="43:52">
      <c r="AQ4164" s="52"/>
      <c r="AR4164" s="52"/>
      <c r="AS4164" s="52"/>
      <c r="AT4164" s="52"/>
      <c r="AU4164" s="52"/>
      <c r="AV4164" s="52"/>
      <c r="AW4164" s="52"/>
      <c r="AX4164" s="52"/>
      <c r="AY4164" s="96"/>
      <c r="AZ4164" s="52"/>
    </row>
    <row r="4165" spans="43:52">
      <c r="AQ4165" s="52"/>
      <c r="AR4165" s="52"/>
      <c r="AS4165" s="52"/>
      <c r="AT4165" s="52"/>
      <c r="AU4165" s="52"/>
      <c r="AV4165" s="52"/>
      <c r="AW4165" s="52"/>
      <c r="AX4165" s="52"/>
      <c r="AY4165" s="96"/>
      <c r="AZ4165" s="52"/>
    </row>
    <row r="4166" spans="43:52">
      <c r="AQ4166" s="52"/>
      <c r="AR4166" s="52"/>
      <c r="AS4166" s="52"/>
      <c r="AT4166" s="52"/>
      <c r="AU4166" s="52"/>
      <c r="AV4166" s="52"/>
      <c r="AW4166" s="52"/>
      <c r="AX4166" s="52"/>
      <c r="AY4166" s="96"/>
      <c r="AZ4166" s="52"/>
    </row>
    <row r="4167" spans="43:52">
      <c r="AQ4167" s="52"/>
      <c r="AR4167" s="52"/>
      <c r="AS4167" s="52"/>
      <c r="AT4167" s="52"/>
      <c r="AU4167" s="52"/>
      <c r="AV4167" s="52"/>
      <c r="AW4167" s="52"/>
      <c r="AX4167" s="52"/>
      <c r="AY4167" s="96"/>
      <c r="AZ4167" s="52"/>
    </row>
    <row r="4168" spans="43:52">
      <c r="AQ4168" s="52"/>
      <c r="AR4168" s="52"/>
      <c r="AS4168" s="52"/>
      <c r="AT4168" s="52"/>
      <c r="AU4168" s="52"/>
      <c r="AV4168" s="52"/>
      <c r="AW4168" s="52"/>
      <c r="AX4168" s="52"/>
      <c r="AY4168" s="96"/>
      <c r="AZ4168" s="52"/>
    </row>
    <row r="4169" spans="43:52">
      <c r="AQ4169" s="52"/>
      <c r="AR4169" s="52"/>
      <c r="AS4169" s="52"/>
      <c r="AT4169" s="52"/>
      <c r="AU4169" s="52"/>
      <c r="AV4169" s="52"/>
      <c r="AW4169" s="52"/>
      <c r="AX4169" s="52"/>
      <c r="AY4169" s="96"/>
      <c r="AZ4169" s="52"/>
    </row>
    <row r="4170" spans="43:52">
      <c r="AQ4170" s="52"/>
      <c r="AR4170" s="52"/>
      <c r="AS4170" s="52"/>
      <c r="AT4170" s="52"/>
      <c r="AU4170" s="52"/>
      <c r="AV4170" s="52"/>
      <c r="AW4170" s="52"/>
      <c r="AX4170" s="52"/>
      <c r="AY4170" s="96"/>
      <c r="AZ4170" s="52"/>
    </row>
    <row r="4171" spans="43:52">
      <c r="AQ4171" s="52"/>
      <c r="AR4171" s="52"/>
      <c r="AS4171" s="52"/>
      <c r="AT4171" s="52"/>
      <c r="AU4171" s="52"/>
      <c r="AV4171" s="52"/>
      <c r="AW4171" s="52"/>
      <c r="AX4171" s="52"/>
      <c r="AY4171" s="96"/>
      <c r="AZ4171" s="52"/>
    </row>
    <row r="4172" spans="43:52">
      <c r="AQ4172" s="52"/>
      <c r="AR4172" s="52"/>
      <c r="AS4172" s="52"/>
      <c r="AT4172" s="52"/>
      <c r="AU4172" s="52"/>
      <c r="AV4172" s="52"/>
      <c r="AW4172" s="52"/>
      <c r="AX4172" s="52"/>
      <c r="AY4172" s="96"/>
      <c r="AZ4172" s="52"/>
    </row>
    <row r="4173" spans="43:52">
      <c r="AQ4173" s="52"/>
      <c r="AR4173" s="52"/>
      <c r="AS4173" s="52"/>
      <c r="AT4173" s="52"/>
      <c r="AU4173" s="52"/>
      <c r="AV4173" s="52"/>
      <c r="AW4173" s="52"/>
      <c r="AX4173" s="52"/>
      <c r="AY4173" s="96"/>
      <c r="AZ4173" s="52"/>
    </row>
    <row r="4174" spans="43:52">
      <c r="AQ4174" s="52"/>
      <c r="AR4174" s="52"/>
      <c r="AS4174" s="52"/>
      <c r="AT4174" s="52"/>
      <c r="AU4174" s="52"/>
      <c r="AV4174" s="52"/>
      <c r="AW4174" s="52"/>
      <c r="AX4174" s="52"/>
      <c r="AY4174" s="96"/>
      <c r="AZ4174" s="52"/>
    </row>
    <row r="4175" spans="43:52">
      <c r="AQ4175" s="52"/>
      <c r="AR4175" s="52"/>
      <c r="AS4175" s="52"/>
      <c r="AT4175" s="52"/>
      <c r="AU4175" s="52"/>
      <c r="AV4175" s="52"/>
      <c r="AW4175" s="52"/>
      <c r="AX4175" s="52"/>
      <c r="AY4175" s="96"/>
      <c r="AZ4175" s="52"/>
    </row>
    <row r="4176" spans="43:52">
      <c r="AQ4176" s="52"/>
      <c r="AR4176" s="52"/>
      <c r="AS4176" s="52"/>
      <c r="AT4176" s="52"/>
      <c r="AU4176" s="52"/>
      <c r="AV4176" s="52"/>
      <c r="AW4176" s="52"/>
      <c r="AX4176" s="52"/>
      <c r="AY4176" s="96"/>
      <c r="AZ4176" s="52"/>
    </row>
    <row r="4177" spans="43:52">
      <c r="AQ4177" s="52"/>
      <c r="AR4177" s="52"/>
      <c r="AS4177" s="52"/>
      <c r="AT4177" s="52"/>
      <c r="AU4177" s="52"/>
      <c r="AV4177" s="52"/>
      <c r="AW4177" s="52"/>
      <c r="AX4177" s="52"/>
      <c r="AY4177" s="96"/>
      <c r="AZ4177" s="52"/>
    </row>
    <row r="4178" spans="43:52">
      <c r="AQ4178" s="52"/>
      <c r="AR4178" s="52"/>
      <c r="AS4178" s="52"/>
      <c r="AT4178" s="52"/>
      <c r="AU4178" s="52"/>
      <c r="AV4178" s="52"/>
      <c r="AW4178" s="52"/>
      <c r="AX4178" s="52"/>
      <c r="AY4178" s="96"/>
      <c r="AZ4178" s="52"/>
    </row>
    <row r="4179" spans="43:52">
      <c r="AQ4179" s="52"/>
      <c r="AR4179" s="52"/>
      <c r="AS4179" s="52"/>
      <c r="AT4179" s="52"/>
      <c r="AU4179" s="52"/>
      <c r="AV4179" s="52"/>
      <c r="AW4179" s="52"/>
      <c r="AX4179" s="52"/>
      <c r="AY4179" s="96"/>
      <c r="AZ4179" s="52"/>
    </row>
    <row r="4180" spans="43:52">
      <c r="AQ4180" s="52"/>
      <c r="AR4180" s="52"/>
      <c r="AS4180" s="52"/>
      <c r="AT4180" s="52"/>
      <c r="AU4180" s="52"/>
      <c r="AV4180" s="52"/>
      <c r="AW4180" s="52"/>
      <c r="AX4180" s="52"/>
      <c r="AY4180" s="96"/>
      <c r="AZ4180" s="52"/>
    </row>
    <row r="4181" spans="43:52">
      <c r="AQ4181" s="52"/>
      <c r="AR4181" s="52"/>
      <c r="AS4181" s="52"/>
      <c r="AT4181" s="52"/>
      <c r="AU4181" s="52"/>
      <c r="AV4181" s="52"/>
      <c r="AW4181" s="52"/>
      <c r="AX4181" s="52"/>
      <c r="AY4181" s="96"/>
      <c r="AZ4181" s="52"/>
    </row>
    <row r="4182" spans="43:52">
      <c r="AQ4182" s="52"/>
      <c r="AR4182" s="52"/>
      <c r="AS4182" s="52"/>
      <c r="AT4182" s="52"/>
      <c r="AU4182" s="52"/>
      <c r="AV4182" s="52"/>
      <c r="AW4182" s="52"/>
      <c r="AX4182" s="52"/>
      <c r="AY4182" s="96"/>
      <c r="AZ4182" s="52"/>
    </row>
    <row r="4183" spans="43:52">
      <c r="AQ4183" s="52"/>
      <c r="AR4183" s="52"/>
      <c r="AS4183" s="52"/>
      <c r="AT4183" s="52"/>
      <c r="AU4183" s="52"/>
      <c r="AV4183" s="52"/>
      <c r="AW4183" s="52"/>
      <c r="AX4183" s="52"/>
      <c r="AY4183" s="96"/>
      <c r="AZ4183" s="52"/>
    </row>
    <row r="4184" spans="43:52">
      <c r="AQ4184" s="52"/>
      <c r="AR4184" s="52"/>
      <c r="AS4184" s="52"/>
      <c r="AT4184" s="52"/>
      <c r="AU4184" s="52"/>
      <c r="AV4184" s="52"/>
      <c r="AW4184" s="52"/>
      <c r="AX4184" s="52"/>
      <c r="AY4184" s="96"/>
      <c r="AZ4184" s="52"/>
    </row>
    <row r="4185" spans="43:52">
      <c r="AQ4185" s="52"/>
      <c r="AR4185" s="52"/>
      <c r="AS4185" s="52"/>
      <c r="AT4185" s="52"/>
      <c r="AU4185" s="52"/>
      <c r="AV4185" s="52"/>
      <c r="AW4185" s="52"/>
      <c r="AX4185" s="52"/>
      <c r="AY4185" s="96"/>
      <c r="AZ4185" s="52"/>
    </row>
    <row r="4186" spans="43:52">
      <c r="AQ4186" s="52"/>
      <c r="AR4186" s="52"/>
      <c r="AS4186" s="52"/>
      <c r="AT4186" s="52"/>
      <c r="AU4186" s="52"/>
      <c r="AV4186" s="52"/>
      <c r="AW4186" s="52"/>
      <c r="AX4186" s="52"/>
      <c r="AY4186" s="96"/>
      <c r="AZ4186" s="52"/>
    </row>
    <row r="4187" spans="43:52">
      <c r="AQ4187" s="52"/>
      <c r="AR4187" s="52"/>
      <c r="AS4187" s="52"/>
      <c r="AT4187" s="52"/>
      <c r="AU4187" s="52"/>
      <c r="AV4187" s="52"/>
      <c r="AW4187" s="52"/>
      <c r="AX4187" s="52"/>
      <c r="AY4187" s="96"/>
      <c r="AZ4187" s="52"/>
    </row>
    <row r="4188" spans="43:52">
      <c r="AQ4188" s="52"/>
      <c r="AR4188" s="52"/>
      <c r="AS4188" s="52"/>
      <c r="AT4188" s="52"/>
      <c r="AU4188" s="52"/>
      <c r="AV4188" s="52"/>
      <c r="AW4188" s="52"/>
      <c r="AX4188" s="52"/>
      <c r="AY4188" s="96"/>
      <c r="AZ4188" s="52"/>
    </row>
    <row r="4189" spans="43:52">
      <c r="AQ4189" s="52"/>
      <c r="AR4189" s="52"/>
      <c r="AS4189" s="52"/>
      <c r="AT4189" s="52"/>
      <c r="AU4189" s="52"/>
      <c r="AV4189" s="52"/>
      <c r="AW4189" s="52"/>
      <c r="AX4189" s="52"/>
      <c r="AY4189" s="96"/>
      <c r="AZ4189" s="52"/>
    </row>
    <row r="4190" spans="43:52">
      <c r="AQ4190" s="52"/>
      <c r="AR4190" s="52"/>
      <c r="AS4190" s="52"/>
      <c r="AT4190" s="52"/>
      <c r="AU4190" s="52"/>
      <c r="AV4190" s="52"/>
      <c r="AW4190" s="52"/>
      <c r="AX4190" s="52"/>
      <c r="AY4190" s="96"/>
      <c r="AZ4190" s="52"/>
    </row>
    <row r="4191" spans="43:52">
      <c r="AQ4191" s="52"/>
      <c r="AR4191" s="52"/>
      <c r="AS4191" s="52"/>
      <c r="AT4191" s="52"/>
      <c r="AU4191" s="52"/>
      <c r="AV4191" s="52"/>
      <c r="AW4191" s="52"/>
      <c r="AX4191" s="52"/>
      <c r="AY4191" s="96"/>
      <c r="AZ4191" s="52"/>
    </row>
    <row r="4192" spans="43:52">
      <c r="AQ4192" s="52"/>
      <c r="AR4192" s="52"/>
      <c r="AS4192" s="52"/>
      <c r="AT4192" s="52"/>
      <c r="AU4192" s="52"/>
      <c r="AV4192" s="52"/>
      <c r="AW4192" s="52"/>
      <c r="AX4192" s="52"/>
      <c r="AY4192" s="96"/>
      <c r="AZ4192" s="52"/>
    </row>
    <row r="4193" spans="43:52">
      <c r="AQ4193" s="52"/>
      <c r="AR4193" s="52"/>
      <c r="AS4193" s="52"/>
      <c r="AT4193" s="52"/>
      <c r="AU4193" s="52"/>
      <c r="AV4193" s="52"/>
      <c r="AW4193" s="52"/>
      <c r="AX4193" s="52"/>
      <c r="AY4193" s="96"/>
      <c r="AZ4193" s="52"/>
    </row>
    <row r="4194" spans="43:52">
      <c r="AQ4194" s="52"/>
      <c r="AR4194" s="52"/>
      <c r="AS4194" s="52"/>
      <c r="AT4194" s="52"/>
      <c r="AU4194" s="52"/>
      <c r="AV4194" s="52"/>
      <c r="AW4194" s="52"/>
      <c r="AX4194" s="52"/>
      <c r="AY4194" s="96"/>
      <c r="AZ4194" s="52"/>
    </row>
    <row r="4195" spans="43:52">
      <c r="AQ4195" s="52"/>
      <c r="AR4195" s="52"/>
      <c r="AS4195" s="52"/>
      <c r="AT4195" s="52"/>
      <c r="AU4195" s="52"/>
      <c r="AV4195" s="52"/>
      <c r="AW4195" s="52"/>
      <c r="AX4195" s="52"/>
      <c r="AY4195" s="96"/>
      <c r="AZ4195" s="52"/>
    </row>
    <row r="4196" spans="43:52">
      <c r="AQ4196" s="52"/>
      <c r="AR4196" s="52"/>
      <c r="AS4196" s="52"/>
      <c r="AT4196" s="52"/>
      <c r="AU4196" s="52"/>
      <c r="AV4196" s="52"/>
      <c r="AW4196" s="52"/>
      <c r="AX4196" s="52"/>
      <c r="AY4196" s="96"/>
      <c r="AZ4196" s="52"/>
    </row>
    <row r="4197" spans="43:52">
      <c r="AQ4197" s="52"/>
      <c r="AR4197" s="52"/>
      <c r="AS4197" s="52"/>
      <c r="AT4197" s="52"/>
      <c r="AU4197" s="52"/>
      <c r="AV4197" s="52"/>
      <c r="AW4197" s="52"/>
      <c r="AX4197" s="52"/>
      <c r="AY4197" s="96"/>
      <c r="AZ4197" s="52"/>
    </row>
    <row r="4198" spans="43:52">
      <c r="AQ4198" s="52"/>
      <c r="AR4198" s="52"/>
      <c r="AS4198" s="52"/>
      <c r="AT4198" s="52"/>
      <c r="AU4198" s="52"/>
      <c r="AV4198" s="52"/>
      <c r="AW4198" s="52"/>
      <c r="AX4198" s="52"/>
      <c r="AY4198" s="96"/>
      <c r="AZ4198" s="52"/>
    </row>
    <row r="4199" spans="43:52">
      <c r="AQ4199" s="52"/>
      <c r="AR4199" s="52"/>
      <c r="AS4199" s="52"/>
      <c r="AT4199" s="52"/>
      <c r="AU4199" s="52"/>
      <c r="AV4199" s="52"/>
      <c r="AW4199" s="52"/>
      <c r="AX4199" s="52"/>
      <c r="AY4199" s="96"/>
      <c r="AZ4199" s="52"/>
    </row>
    <row r="4200" spans="43:52">
      <c r="AQ4200" s="52"/>
      <c r="AR4200" s="52"/>
      <c r="AS4200" s="52"/>
      <c r="AT4200" s="52"/>
      <c r="AU4200" s="52"/>
      <c r="AV4200" s="52"/>
      <c r="AW4200" s="52"/>
      <c r="AX4200" s="52"/>
      <c r="AY4200" s="96"/>
      <c r="AZ4200" s="52"/>
    </row>
    <row r="4201" spans="43:52">
      <c r="AQ4201" s="52"/>
      <c r="AR4201" s="52"/>
      <c r="AS4201" s="52"/>
      <c r="AT4201" s="52"/>
      <c r="AU4201" s="52"/>
      <c r="AV4201" s="52"/>
      <c r="AW4201" s="52"/>
      <c r="AX4201" s="52"/>
      <c r="AY4201" s="96"/>
      <c r="AZ4201" s="52"/>
    </row>
    <row r="4202" spans="43:52">
      <c r="AQ4202" s="52"/>
      <c r="AR4202" s="52"/>
      <c r="AS4202" s="52"/>
      <c r="AT4202" s="52"/>
      <c r="AU4202" s="52"/>
      <c r="AV4202" s="52"/>
      <c r="AW4202" s="52"/>
      <c r="AX4202" s="52"/>
      <c r="AY4202" s="96"/>
      <c r="AZ4202" s="52"/>
    </row>
    <row r="4203" spans="43:52">
      <c r="AQ4203" s="52"/>
      <c r="AR4203" s="52"/>
      <c r="AS4203" s="52"/>
      <c r="AT4203" s="52"/>
      <c r="AU4203" s="52"/>
      <c r="AV4203" s="52"/>
      <c r="AW4203" s="52"/>
      <c r="AX4203" s="52"/>
      <c r="AY4203" s="96"/>
      <c r="AZ4203" s="52"/>
    </row>
    <row r="4204" spans="43:52">
      <c r="AQ4204" s="52"/>
      <c r="AR4204" s="52"/>
      <c r="AS4204" s="52"/>
      <c r="AT4204" s="52"/>
      <c r="AU4204" s="52"/>
      <c r="AV4204" s="52"/>
      <c r="AW4204" s="52"/>
      <c r="AX4204" s="52"/>
      <c r="AY4204" s="96"/>
      <c r="AZ4204" s="52"/>
    </row>
    <row r="4205" spans="43:52">
      <c r="AQ4205" s="52"/>
      <c r="AR4205" s="52"/>
      <c r="AS4205" s="52"/>
      <c r="AT4205" s="52"/>
      <c r="AU4205" s="52"/>
      <c r="AV4205" s="52"/>
      <c r="AW4205" s="52"/>
      <c r="AX4205" s="52"/>
      <c r="AY4205" s="96"/>
      <c r="AZ4205" s="52"/>
    </row>
    <row r="4206" spans="43:52">
      <c r="AQ4206" s="52"/>
      <c r="AR4206" s="52"/>
      <c r="AS4206" s="52"/>
      <c r="AT4206" s="52"/>
      <c r="AU4206" s="52"/>
      <c r="AV4206" s="52"/>
      <c r="AW4206" s="52"/>
      <c r="AX4206" s="52"/>
      <c r="AY4206" s="96"/>
      <c r="AZ4206" s="52"/>
    </row>
    <row r="4207" spans="43:52">
      <c r="AQ4207" s="52"/>
      <c r="AR4207" s="52"/>
      <c r="AS4207" s="52"/>
      <c r="AT4207" s="52"/>
      <c r="AU4207" s="52"/>
      <c r="AV4207" s="52"/>
      <c r="AW4207" s="52"/>
      <c r="AX4207" s="52"/>
      <c r="AY4207" s="96"/>
      <c r="AZ4207" s="52"/>
    </row>
    <row r="4208" spans="43:52">
      <c r="AQ4208" s="52"/>
      <c r="AR4208" s="52"/>
      <c r="AS4208" s="52"/>
      <c r="AT4208" s="52"/>
      <c r="AU4208" s="52"/>
      <c r="AV4208" s="52"/>
      <c r="AW4208" s="52"/>
      <c r="AX4208" s="52"/>
      <c r="AY4208" s="96"/>
      <c r="AZ4208" s="52"/>
    </row>
    <row r="4209" spans="43:52">
      <c r="AQ4209" s="52"/>
      <c r="AR4209" s="52"/>
      <c r="AS4209" s="52"/>
      <c r="AT4209" s="52"/>
      <c r="AU4209" s="52"/>
      <c r="AV4209" s="52"/>
      <c r="AW4209" s="52"/>
      <c r="AX4209" s="52"/>
      <c r="AY4209" s="96"/>
      <c r="AZ4209" s="52"/>
    </row>
    <row r="4210" spans="43:52">
      <c r="AQ4210" s="52"/>
      <c r="AR4210" s="52"/>
      <c r="AS4210" s="52"/>
      <c r="AT4210" s="52"/>
      <c r="AU4210" s="52"/>
      <c r="AV4210" s="52"/>
      <c r="AW4210" s="52"/>
      <c r="AX4210" s="52"/>
      <c r="AY4210" s="96"/>
      <c r="AZ4210" s="52"/>
    </row>
    <row r="4211" spans="43:52">
      <c r="AQ4211" s="52"/>
      <c r="AR4211" s="52"/>
      <c r="AS4211" s="52"/>
      <c r="AT4211" s="52"/>
      <c r="AU4211" s="52"/>
      <c r="AV4211" s="52"/>
      <c r="AW4211" s="52"/>
      <c r="AX4211" s="52"/>
      <c r="AY4211" s="96"/>
      <c r="AZ4211" s="52"/>
    </row>
    <row r="4212" spans="43:52">
      <c r="AQ4212" s="52"/>
      <c r="AR4212" s="52"/>
      <c r="AS4212" s="52"/>
      <c r="AT4212" s="52"/>
      <c r="AU4212" s="52"/>
      <c r="AV4212" s="52"/>
      <c r="AW4212" s="52"/>
      <c r="AX4212" s="52"/>
      <c r="AY4212" s="96"/>
      <c r="AZ4212" s="52"/>
    </row>
    <row r="4213" spans="43:52">
      <c r="AQ4213" s="52"/>
      <c r="AR4213" s="52"/>
      <c r="AS4213" s="52"/>
      <c r="AT4213" s="52"/>
      <c r="AU4213" s="52"/>
      <c r="AV4213" s="52"/>
      <c r="AW4213" s="52"/>
      <c r="AX4213" s="52"/>
      <c r="AY4213" s="96"/>
      <c r="AZ4213" s="52"/>
    </row>
    <row r="4214" spans="43:52">
      <c r="AQ4214" s="52"/>
      <c r="AR4214" s="52"/>
      <c r="AS4214" s="52"/>
      <c r="AT4214" s="52"/>
      <c r="AU4214" s="52"/>
      <c r="AV4214" s="52"/>
      <c r="AW4214" s="52"/>
      <c r="AX4214" s="52"/>
      <c r="AY4214" s="96"/>
      <c r="AZ4214" s="52"/>
    </row>
    <row r="4215" spans="43:52">
      <c r="AQ4215" s="52"/>
      <c r="AR4215" s="52"/>
      <c r="AS4215" s="52"/>
      <c r="AT4215" s="52"/>
      <c r="AU4215" s="52"/>
      <c r="AV4215" s="52"/>
      <c r="AW4215" s="52"/>
      <c r="AX4215" s="52"/>
      <c r="AY4215" s="96"/>
      <c r="AZ4215" s="52"/>
    </row>
    <row r="4216" spans="43:52">
      <c r="AQ4216" s="52"/>
      <c r="AR4216" s="52"/>
      <c r="AS4216" s="52"/>
      <c r="AT4216" s="52"/>
      <c r="AU4216" s="52"/>
      <c r="AV4216" s="52"/>
      <c r="AW4216" s="52"/>
      <c r="AX4216" s="52"/>
      <c r="AY4216" s="96"/>
      <c r="AZ4216" s="52"/>
    </row>
    <row r="4217" spans="43:52">
      <c r="AQ4217" s="52"/>
      <c r="AR4217" s="52"/>
      <c r="AS4217" s="52"/>
      <c r="AT4217" s="52"/>
      <c r="AU4217" s="52"/>
      <c r="AV4217" s="52"/>
      <c r="AW4217" s="52"/>
      <c r="AX4217" s="52"/>
      <c r="AY4217" s="96"/>
      <c r="AZ4217" s="52"/>
    </row>
    <row r="4218" spans="43:52">
      <c r="AQ4218" s="52"/>
      <c r="AR4218" s="52"/>
      <c r="AS4218" s="52"/>
      <c r="AT4218" s="52"/>
      <c r="AU4218" s="52"/>
      <c r="AV4218" s="52"/>
      <c r="AW4218" s="52"/>
      <c r="AX4218" s="52"/>
      <c r="AY4218" s="96"/>
      <c r="AZ4218" s="52"/>
    </row>
    <row r="4219" spans="43:52">
      <c r="AQ4219" s="52"/>
      <c r="AR4219" s="52"/>
      <c r="AS4219" s="52"/>
      <c r="AT4219" s="52"/>
      <c r="AU4219" s="52"/>
      <c r="AV4219" s="52"/>
      <c r="AW4219" s="52"/>
      <c r="AX4219" s="52"/>
      <c r="AY4219" s="96"/>
      <c r="AZ4219" s="52"/>
    </row>
    <row r="4220" spans="43:52">
      <c r="AQ4220" s="52"/>
      <c r="AR4220" s="52"/>
      <c r="AS4220" s="52"/>
      <c r="AT4220" s="52"/>
      <c r="AU4220" s="52"/>
      <c r="AV4220" s="52"/>
      <c r="AW4220" s="52"/>
      <c r="AX4220" s="52"/>
      <c r="AY4220" s="96"/>
      <c r="AZ4220" s="52"/>
    </row>
    <row r="4221" spans="43:52">
      <c r="AQ4221" s="52"/>
      <c r="AR4221" s="52"/>
      <c r="AS4221" s="52"/>
      <c r="AT4221" s="52"/>
      <c r="AU4221" s="52"/>
      <c r="AV4221" s="52"/>
      <c r="AW4221" s="52"/>
      <c r="AX4221" s="52"/>
      <c r="AY4221" s="96"/>
      <c r="AZ4221" s="52"/>
    </row>
    <row r="4222" spans="43:52">
      <c r="AQ4222" s="52"/>
      <c r="AR4222" s="52"/>
      <c r="AS4222" s="52"/>
      <c r="AT4222" s="52"/>
      <c r="AU4222" s="52"/>
      <c r="AV4222" s="52"/>
      <c r="AW4222" s="52"/>
      <c r="AX4222" s="52"/>
      <c r="AY4222" s="96"/>
      <c r="AZ4222" s="52"/>
    </row>
    <row r="4223" spans="43:52">
      <c r="AQ4223" s="52"/>
      <c r="AR4223" s="52"/>
      <c r="AS4223" s="52"/>
      <c r="AT4223" s="52"/>
      <c r="AU4223" s="52"/>
      <c r="AV4223" s="52"/>
      <c r="AW4223" s="52"/>
      <c r="AX4223" s="52"/>
      <c r="AY4223" s="96"/>
      <c r="AZ4223" s="52"/>
    </row>
    <row r="4224" spans="43:52">
      <c r="AQ4224" s="52"/>
      <c r="AR4224" s="52"/>
      <c r="AS4224" s="52"/>
      <c r="AT4224" s="52"/>
      <c r="AU4224" s="52"/>
      <c r="AV4224" s="52"/>
      <c r="AW4224" s="52"/>
      <c r="AX4224" s="52"/>
      <c r="AY4224" s="96"/>
      <c r="AZ4224" s="52"/>
    </row>
    <row r="4225" spans="43:52">
      <c r="AQ4225" s="52"/>
      <c r="AR4225" s="52"/>
      <c r="AS4225" s="52"/>
      <c r="AT4225" s="52"/>
      <c r="AU4225" s="52"/>
      <c r="AV4225" s="52"/>
      <c r="AW4225" s="52"/>
      <c r="AX4225" s="52"/>
      <c r="AY4225" s="96"/>
      <c r="AZ4225" s="52"/>
    </row>
    <row r="4226" spans="43:52">
      <c r="AQ4226" s="52"/>
      <c r="AR4226" s="52"/>
      <c r="AS4226" s="52"/>
      <c r="AT4226" s="52"/>
      <c r="AU4226" s="52"/>
      <c r="AV4226" s="52"/>
      <c r="AW4226" s="52"/>
      <c r="AX4226" s="52"/>
      <c r="AY4226" s="96"/>
      <c r="AZ4226" s="52"/>
    </row>
    <row r="4227" spans="43:52">
      <c r="AQ4227" s="52"/>
      <c r="AR4227" s="52"/>
      <c r="AS4227" s="52"/>
      <c r="AT4227" s="52"/>
      <c r="AU4227" s="52"/>
      <c r="AV4227" s="52"/>
      <c r="AW4227" s="52"/>
      <c r="AX4227" s="52"/>
      <c r="AY4227" s="96"/>
      <c r="AZ4227" s="52"/>
    </row>
    <row r="4228" spans="43:52">
      <c r="AQ4228" s="52"/>
      <c r="AR4228" s="52"/>
      <c r="AS4228" s="52"/>
      <c r="AT4228" s="52"/>
      <c r="AU4228" s="52"/>
      <c r="AV4228" s="52"/>
      <c r="AW4228" s="52"/>
      <c r="AX4228" s="52"/>
      <c r="AY4228" s="96"/>
      <c r="AZ4228" s="52"/>
    </row>
    <row r="4229" spans="43:52">
      <c r="AQ4229" s="52"/>
      <c r="AR4229" s="52"/>
      <c r="AS4229" s="52"/>
      <c r="AT4229" s="52"/>
      <c r="AU4229" s="52"/>
      <c r="AV4229" s="52"/>
      <c r="AW4229" s="52"/>
      <c r="AX4229" s="52"/>
      <c r="AY4229" s="96"/>
      <c r="AZ4229" s="52"/>
    </row>
    <row r="4230" spans="43:52">
      <c r="AQ4230" s="52"/>
      <c r="AR4230" s="52"/>
      <c r="AS4230" s="52"/>
      <c r="AT4230" s="52"/>
      <c r="AU4230" s="52"/>
      <c r="AV4230" s="52"/>
      <c r="AW4230" s="52"/>
      <c r="AX4230" s="52"/>
      <c r="AY4230" s="96"/>
      <c r="AZ4230" s="52"/>
    </row>
    <row r="4231" spans="43:52">
      <c r="AQ4231" s="52"/>
      <c r="AR4231" s="52"/>
      <c r="AS4231" s="52"/>
      <c r="AT4231" s="52"/>
      <c r="AU4231" s="52"/>
      <c r="AV4231" s="52"/>
      <c r="AW4231" s="52"/>
      <c r="AX4231" s="52"/>
      <c r="AY4231" s="96"/>
      <c r="AZ4231" s="52"/>
    </row>
    <row r="4232" spans="43:52">
      <c r="AQ4232" s="52"/>
      <c r="AR4232" s="52"/>
      <c r="AS4232" s="52"/>
      <c r="AT4232" s="52"/>
      <c r="AU4232" s="52"/>
      <c r="AV4232" s="52"/>
      <c r="AW4232" s="52"/>
      <c r="AX4232" s="52"/>
      <c r="AY4232" s="96"/>
      <c r="AZ4232" s="52"/>
    </row>
    <row r="4233" spans="43:52">
      <c r="AQ4233" s="52"/>
      <c r="AR4233" s="52"/>
      <c r="AS4233" s="52"/>
      <c r="AT4233" s="52"/>
      <c r="AU4233" s="52"/>
      <c r="AV4233" s="52"/>
      <c r="AW4233" s="52"/>
      <c r="AX4233" s="52"/>
      <c r="AY4233" s="96"/>
      <c r="AZ4233" s="52"/>
    </row>
    <row r="4234" spans="43:52">
      <c r="AQ4234" s="52"/>
      <c r="AR4234" s="52"/>
      <c r="AS4234" s="52"/>
      <c r="AT4234" s="52"/>
      <c r="AU4234" s="52"/>
      <c r="AV4234" s="52"/>
      <c r="AW4234" s="52"/>
      <c r="AX4234" s="52"/>
      <c r="AY4234" s="96"/>
      <c r="AZ4234" s="52"/>
    </row>
    <row r="4235" spans="43:52">
      <c r="AQ4235" s="52"/>
      <c r="AR4235" s="52"/>
      <c r="AS4235" s="52"/>
      <c r="AT4235" s="52"/>
      <c r="AU4235" s="52"/>
      <c r="AV4235" s="52"/>
      <c r="AW4235" s="52"/>
      <c r="AX4235" s="52"/>
      <c r="AY4235" s="96"/>
      <c r="AZ4235" s="52"/>
    </row>
    <row r="4236" spans="43:52">
      <c r="AQ4236" s="52"/>
      <c r="AR4236" s="52"/>
      <c r="AS4236" s="52"/>
      <c r="AT4236" s="52"/>
      <c r="AU4236" s="52"/>
      <c r="AV4236" s="52"/>
      <c r="AW4236" s="52"/>
      <c r="AX4236" s="52"/>
      <c r="AY4236" s="96"/>
      <c r="AZ4236" s="52"/>
    </row>
    <row r="4237" spans="43:52">
      <c r="AQ4237" s="52"/>
      <c r="AR4237" s="52"/>
      <c r="AS4237" s="52"/>
      <c r="AT4237" s="52"/>
      <c r="AU4237" s="52"/>
      <c r="AV4237" s="52"/>
      <c r="AW4237" s="52"/>
      <c r="AX4237" s="52"/>
      <c r="AY4237" s="96"/>
      <c r="AZ4237" s="52"/>
    </row>
    <row r="4238" spans="43:52">
      <c r="AQ4238" s="52"/>
      <c r="AR4238" s="52"/>
      <c r="AS4238" s="52"/>
      <c r="AT4238" s="52"/>
      <c r="AU4238" s="52"/>
      <c r="AV4238" s="52"/>
      <c r="AW4238" s="52"/>
      <c r="AX4238" s="52"/>
      <c r="AY4238" s="96"/>
      <c r="AZ4238" s="52"/>
    </row>
    <row r="4239" spans="43:52">
      <c r="AQ4239" s="52"/>
      <c r="AR4239" s="52"/>
      <c r="AS4239" s="52"/>
      <c r="AT4239" s="52"/>
      <c r="AU4239" s="52"/>
      <c r="AV4239" s="52"/>
      <c r="AW4239" s="52"/>
      <c r="AX4239" s="52"/>
      <c r="AY4239" s="96"/>
      <c r="AZ4239" s="52"/>
    </row>
    <row r="4240" spans="43:52">
      <c r="AQ4240" s="52"/>
      <c r="AR4240" s="52"/>
      <c r="AS4240" s="52"/>
      <c r="AT4240" s="52"/>
      <c r="AU4240" s="52"/>
      <c r="AV4240" s="52"/>
      <c r="AW4240" s="52"/>
      <c r="AX4240" s="52"/>
      <c r="AY4240" s="96"/>
      <c r="AZ4240" s="52"/>
    </row>
    <row r="4241" spans="43:52">
      <c r="AQ4241" s="52"/>
      <c r="AR4241" s="52"/>
      <c r="AS4241" s="52"/>
      <c r="AT4241" s="52"/>
      <c r="AU4241" s="52"/>
      <c r="AV4241" s="52"/>
      <c r="AW4241" s="52"/>
      <c r="AX4241" s="52"/>
      <c r="AY4241" s="96"/>
      <c r="AZ4241" s="52"/>
    </row>
    <row r="4242" spans="43:52">
      <c r="AQ4242" s="52"/>
      <c r="AR4242" s="52"/>
      <c r="AS4242" s="52"/>
      <c r="AT4242" s="52"/>
      <c r="AU4242" s="52"/>
      <c r="AV4242" s="52"/>
      <c r="AW4242" s="52"/>
      <c r="AX4242" s="52"/>
      <c r="AY4242" s="96"/>
      <c r="AZ4242" s="52"/>
    </row>
    <row r="4243" spans="43:52">
      <c r="AQ4243" s="52"/>
      <c r="AR4243" s="52"/>
      <c r="AS4243" s="52"/>
      <c r="AT4243" s="52"/>
      <c r="AU4243" s="52"/>
      <c r="AV4243" s="52"/>
      <c r="AW4243" s="52"/>
      <c r="AX4243" s="52"/>
      <c r="AY4243" s="96"/>
      <c r="AZ4243" s="52"/>
    </row>
    <row r="4244" spans="43:52">
      <c r="AQ4244" s="52"/>
      <c r="AR4244" s="52"/>
      <c r="AS4244" s="52"/>
      <c r="AT4244" s="52"/>
      <c r="AU4244" s="52"/>
      <c r="AV4244" s="52"/>
      <c r="AW4244" s="52"/>
      <c r="AX4244" s="52"/>
      <c r="AY4244" s="96"/>
      <c r="AZ4244" s="52"/>
    </row>
    <row r="4245" spans="43:52">
      <c r="AQ4245" s="52"/>
      <c r="AR4245" s="52"/>
      <c r="AS4245" s="52"/>
      <c r="AT4245" s="52"/>
      <c r="AU4245" s="52"/>
      <c r="AV4245" s="52"/>
      <c r="AW4245" s="52"/>
      <c r="AX4245" s="52"/>
      <c r="AY4245" s="96"/>
      <c r="AZ4245" s="52"/>
    </row>
    <row r="4246" spans="43:52">
      <c r="AQ4246" s="52"/>
      <c r="AR4246" s="52"/>
      <c r="AS4246" s="52"/>
      <c r="AT4246" s="52"/>
      <c r="AU4246" s="52"/>
      <c r="AV4246" s="52"/>
      <c r="AW4246" s="52"/>
      <c r="AX4246" s="52"/>
      <c r="AY4246" s="96"/>
      <c r="AZ4246" s="52"/>
    </row>
    <row r="4247" spans="43:52">
      <c r="AQ4247" s="52"/>
      <c r="AR4247" s="52"/>
      <c r="AS4247" s="52"/>
      <c r="AT4247" s="52"/>
      <c r="AU4247" s="52"/>
      <c r="AV4247" s="52"/>
      <c r="AW4247" s="52"/>
      <c r="AX4247" s="52"/>
      <c r="AY4247" s="96"/>
      <c r="AZ4247" s="52"/>
    </row>
    <row r="4248" spans="43:52">
      <c r="AQ4248" s="52"/>
      <c r="AR4248" s="52"/>
      <c r="AS4248" s="52"/>
      <c r="AT4248" s="52"/>
      <c r="AU4248" s="52"/>
      <c r="AV4248" s="52"/>
      <c r="AW4248" s="52"/>
      <c r="AX4248" s="52"/>
      <c r="AY4248" s="96"/>
      <c r="AZ4248" s="52"/>
    </row>
    <row r="4249" spans="43:52">
      <c r="AQ4249" s="52"/>
      <c r="AR4249" s="52"/>
      <c r="AS4249" s="52"/>
      <c r="AT4249" s="52"/>
      <c r="AU4249" s="52"/>
      <c r="AV4249" s="52"/>
      <c r="AW4249" s="52"/>
      <c r="AX4249" s="52"/>
      <c r="AY4249" s="96"/>
      <c r="AZ4249" s="52"/>
    </row>
    <row r="4250" spans="43:52">
      <c r="AQ4250" s="52"/>
      <c r="AR4250" s="52"/>
      <c r="AS4250" s="52"/>
      <c r="AT4250" s="52"/>
      <c r="AU4250" s="52"/>
      <c r="AV4250" s="52"/>
      <c r="AW4250" s="52"/>
      <c r="AX4250" s="52"/>
      <c r="AY4250" s="96"/>
      <c r="AZ4250" s="52"/>
    </row>
    <row r="4251" spans="43:52">
      <c r="AQ4251" s="52"/>
      <c r="AR4251" s="52"/>
      <c r="AS4251" s="52"/>
      <c r="AT4251" s="52"/>
      <c r="AU4251" s="52"/>
      <c r="AV4251" s="52"/>
      <c r="AW4251" s="52"/>
      <c r="AX4251" s="52"/>
      <c r="AY4251" s="96"/>
      <c r="AZ4251" s="52"/>
    </row>
    <row r="4252" spans="43:52">
      <c r="AQ4252" s="52"/>
      <c r="AR4252" s="52"/>
      <c r="AS4252" s="52"/>
      <c r="AT4252" s="52"/>
      <c r="AU4252" s="52"/>
      <c r="AV4252" s="52"/>
      <c r="AW4252" s="52"/>
      <c r="AX4252" s="52"/>
      <c r="AY4252" s="96"/>
      <c r="AZ4252" s="52"/>
    </row>
    <row r="4253" spans="43:52">
      <c r="AQ4253" s="52"/>
      <c r="AR4253" s="52"/>
      <c r="AS4253" s="52"/>
      <c r="AT4253" s="52"/>
      <c r="AU4253" s="52"/>
      <c r="AV4253" s="52"/>
      <c r="AW4253" s="52"/>
      <c r="AX4253" s="52"/>
      <c r="AY4253" s="96"/>
      <c r="AZ4253" s="52"/>
    </row>
    <row r="4254" spans="43:52">
      <c r="AQ4254" s="52"/>
      <c r="AR4254" s="52"/>
      <c r="AS4254" s="52"/>
      <c r="AT4254" s="52"/>
      <c r="AU4254" s="52"/>
      <c r="AV4254" s="52"/>
      <c r="AW4254" s="52"/>
      <c r="AX4254" s="52"/>
      <c r="AY4254" s="96"/>
      <c r="AZ4254" s="52"/>
    </row>
    <row r="4255" spans="43:52">
      <c r="AQ4255" s="52"/>
      <c r="AR4255" s="52"/>
      <c r="AS4255" s="52"/>
      <c r="AT4255" s="52"/>
      <c r="AU4255" s="52"/>
      <c r="AV4255" s="52"/>
      <c r="AW4255" s="52"/>
      <c r="AX4255" s="52"/>
      <c r="AY4255" s="96"/>
      <c r="AZ4255" s="52"/>
    </row>
    <row r="4256" spans="43:52">
      <c r="AQ4256" s="52"/>
      <c r="AR4256" s="52"/>
      <c r="AS4256" s="52"/>
      <c r="AT4256" s="52"/>
      <c r="AU4256" s="52"/>
      <c r="AV4256" s="52"/>
      <c r="AW4256" s="52"/>
      <c r="AX4256" s="52"/>
      <c r="AY4256" s="96"/>
      <c r="AZ4256" s="52"/>
    </row>
    <row r="4257" spans="43:52">
      <c r="AQ4257" s="52"/>
      <c r="AR4257" s="52"/>
      <c r="AS4257" s="52"/>
      <c r="AT4257" s="52"/>
      <c r="AU4257" s="52"/>
      <c r="AV4257" s="52"/>
      <c r="AW4257" s="52"/>
      <c r="AX4257" s="52"/>
      <c r="AY4257" s="96"/>
      <c r="AZ4257" s="52"/>
    </row>
    <row r="4258" spans="43:52">
      <c r="AQ4258" s="52"/>
      <c r="AR4258" s="52"/>
      <c r="AS4258" s="52"/>
      <c r="AT4258" s="52"/>
      <c r="AU4258" s="52"/>
      <c r="AV4258" s="52"/>
      <c r="AW4258" s="52"/>
      <c r="AX4258" s="52"/>
      <c r="AY4258" s="96"/>
      <c r="AZ4258" s="52"/>
    </row>
    <row r="4259" spans="43:52">
      <c r="AQ4259" s="52"/>
      <c r="AR4259" s="52"/>
      <c r="AS4259" s="52"/>
      <c r="AT4259" s="52"/>
      <c r="AU4259" s="52"/>
      <c r="AV4259" s="52"/>
      <c r="AW4259" s="52"/>
      <c r="AX4259" s="52"/>
      <c r="AY4259" s="96"/>
      <c r="AZ4259" s="52"/>
    </row>
    <row r="4260" spans="43:52">
      <c r="AQ4260" s="52"/>
      <c r="AR4260" s="52"/>
      <c r="AS4260" s="52"/>
      <c r="AT4260" s="52"/>
      <c r="AU4260" s="52"/>
      <c r="AV4260" s="52"/>
      <c r="AW4260" s="52"/>
      <c r="AX4260" s="52"/>
      <c r="AY4260" s="96"/>
      <c r="AZ4260" s="52"/>
    </row>
    <row r="4261" spans="43:52">
      <c r="AQ4261" s="52"/>
      <c r="AR4261" s="52"/>
      <c r="AS4261" s="52"/>
      <c r="AT4261" s="52"/>
      <c r="AU4261" s="52"/>
      <c r="AV4261" s="52"/>
      <c r="AW4261" s="52"/>
      <c r="AX4261" s="52"/>
      <c r="AY4261" s="96"/>
      <c r="AZ4261" s="52"/>
    </row>
    <row r="4262" spans="43:52">
      <c r="AQ4262" s="52"/>
      <c r="AR4262" s="52"/>
      <c r="AS4262" s="52"/>
      <c r="AT4262" s="52"/>
      <c r="AU4262" s="52"/>
      <c r="AV4262" s="52"/>
      <c r="AW4262" s="52"/>
      <c r="AX4262" s="52"/>
      <c r="AY4262" s="96"/>
      <c r="AZ4262" s="52"/>
    </row>
    <row r="4263" spans="43:52">
      <c r="AQ4263" s="52"/>
      <c r="AR4263" s="52"/>
      <c r="AS4263" s="52"/>
      <c r="AT4263" s="52"/>
      <c r="AU4263" s="52"/>
      <c r="AV4263" s="52"/>
      <c r="AW4263" s="52"/>
      <c r="AX4263" s="52"/>
      <c r="AY4263" s="96"/>
      <c r="AZ4263" s="52"/>
    </row>
    <row r="4264" spans="43:52">
      <c r="AQ4264" s="52"/>
      <c r="AR4264" s="52"/>
      <c r="AS4264" s="52"/>
      <c r="AT4264" s="52"/>
      <c r="AU4264" s="52"/>
      <c r="AV4264" s="52"/>
      <c r="AW4264" s="52"/>
      <c r="AX4264" s="52"/>
      <c r="AY4264" s="96"/>
      <c r="AZ4264" s="52"/>
    </row>
    <row r="4265" spans="43:52">
      <c r="AQ4265" s="52"/>
      <c r="AR4265" s="52"/>
      <c r="AS4265" s="52"/>
      <c r="AT4265" s="52"/>
      <c r="AU4265" s="52"/>
      <c r="AV4265" s="52"/>
      <c r="AW4265" s="52"/>
      <c r="AX4265" s="52"/>
      <c r="AY4265" s="96"/>
      <c r="AZ4265" s="52"/>
    </row>
    <row r="4266" spans="43:52">
      <c r="AQ4266" s="52"/>
      <c r="AR4266" s="52"/>
      <c r="AS4266" s="52"/>
      <c r="AT4266" s="52"/>
      <c r="AU4266" s="52"/>
      <c r="AV4266" s="52"/>
      <c r="AW4266" s="52"/>
      <c r="AX4266" s="52"/>
      <c r="AY4266" s="96"/>
      <c r="AZ4266" s="52"/>
    </row>
    <row r="4267" spans="43:52">
      <c r="AQ4267" s="52"/>
      <c r="AR4267" s="52"/>
      <c r="AS4267" s="52"/>
      <c r="AT4267" s="52"/>
      <c r="AU4267" s="52"/>
      <c r="AV4267" s="52"/>
      <c r="AW4267" s="52"/>
      <c r="AX4267" s="52"/>
      <c r="AY4267" s="96"/>
      <c r="AZ4267" s="52"/>
    </row>
    <row r="4268" spans="43:52">
      <c r="AQ4268" s="52"/>
      <c r="AR4268" s="52"/>
      <c r="AS4268" s="52"/>
      <c r="AT4268" s="52"/>
      <c r="AU4268" s="52"/>
      <c r="AV4268" s="52"/>
      <c r="AW4268" s="52"/>
      <c r="AX4268" s="52"/>
      <c r="AY4268" s="96"/>
      <c r="AZ4268" s="52"/>
    </row>
    <row r="4269" spans="43:52">
      <c r="AQ4269" s="52"/>
      <c r="AR4269" s="52"/>
      <c r="AS4269" s="52"/>
      <c r="AT4269" s="52"/>
      <c r="AU4269" s="52"/>
      <c r="AV4269" s="52"/>
      <c r="AW4269" s="52"/>
      <c r="AX4269" s="52"/>
      <c r="AY4269" s="96"/>
      <c r="AZ4269" s="52"/>
    </row>
    <row r="4270" spans="43:52">
      <c r="AQ4270" s="52"/>
      <c r="AR4270" s="52"/>
      <c r="AS4270" s="52"/>
      <c r="AT4270" s="52"/>
      <c r="AU4270" s="52"/>
      <c r="AV4270" s="52"/>
      <c r="AW4270" s="52"/>
      <c r="AX4270" s="52"/>
      <c r="AY4270" s="96"/>
      <c r="AZ4270" s="52"/>
    </row>
    <row r="4271" spans="43:52">
      <c r="AQ4271" s="52"/>
      <c r="AR4271" s="52"/>
      <c r="AS4271" s="52"/>
      <c r="AT4271" s="52"/>
      <c r="AU4271" s="52"/>
      <c r="AV4271" s="52"/>
      <c r="AW4271" s="52"/>
      <c r="AX4271" s="52"/>
      <c r="AY4271" s="96"/>
      <c r="AZ4271" s="52"/>
    </row>
    <row r="4272" spans="43:52">
      <c r="AQ4272" s="52"/>
      <c r="AR4272" s="52"/>
      <c r="AS4272" s="52"/>
      <c r="AT4272" s="52"/>
      <c r="AU4272" s="52"/>
      <c r="AV4272" s="52"/>
      <c r="AW4272" s="52"/>
      <c r="AX4272" s="52"/>
      <c r="AY4272" s="96"/>
      <c r="AZ4272" s="52"/>
    </row>
    <row r="4273" spans="43:52">
      <c r="AQ4273" s="52"/>
      <c r="AR4273" s="52"/>
      <c r="AS4273" s="52"/>
      <c r="AT4273" s="52"/>
      <c r="AU4273" s="52"/>
      <c r="AV4273" s="52"/>
      <c r="AW4273" s="52"/>
      <c r="AX4273" s="52"/>
      <c r="AY4273" s="96"/>
      <c r="AZ4273" s="52"/>
    </row>
    <row r="4274" spans="43:52">
      <c r="AQ4274" s="52"/>
      <c r="AR4274" s="52"/>
      <c r="AS4274" s="52"/>
      <c r="AT4274" s="52"/>
      <c r="AU4274" s="52"/>
      <c r="AV4274" s="52"/>
      <c r="AW4274" s="52"/>
      <c r="AX4274" s="52"/>
      <c r="AY4274" s="96"/>
      <c r="AZ4274" s="52"/>
    </row>
    <row r="4275" spans="43:52">
      <c r="AQ4275" s="52"/>
      <c r="AR4275" s="52"/>
      <c r="AS4275" s="52"/>
      <c r="AT4275" s="52"/>
      <c r="AU4275" s="52"/>
      <c r="AV4275" s="52"/>
      <c r="AW4275" s="52"/>
      <c r="AX4275" s="52"/>
      <c r="AY4275" s="96"/>
      <c r="AZ4275" s="52"/>
    </row>
    <row r="4276" spans="43:52">
      <c r="AQ4276" s="52"/>
      <c r="AR4276" s="52"/>
      <c r="AS4276" s="52"/>
      <c r="AT4276" s="52"/>
      <c r="AU4276" s="52"/>
      <c r="AV4276" s="52"/>
      <c r="AW4276" s="52"/>
      <c r="AX4276" s="52"/>
      <c r="AY4276" s="96"/>
      <c r="AZ4276" s="52"/>
    </row>
    <row r="4277" spans="43:52">
      <c r="AQ4277" s="52"/>
      <c r="AR4277" s="52"/>
      <c r="AS4277" s="52"/>
      <c r="AT4277" s="52"/>
      <c r="AU4277" s="52"/>
      <c r="AV4277" s="52"/>
      <c r="AW4277" s="52"/>
      <c r="AX4277" s="52"/>
      <c r="AY4277" s="96"/>
      <c r="AZ4277" s="52"/>
    </row>
    <row r="4278" spans="43:52">
      <c r="AQ4278" s="52"/>
      <c r="AR4278" s="52"/>
      <c r="AS4278" s="52"/>
      <c r="AT4278" s="52"/>
      <c r="AU4278" s="52"/>
      <c r="AV4278" s="52"/>
      <c r="AW4278" s="52"/>
      <c r="AX4278" s="52"/>
      <c r="AY4278" s="96"/>
      <c r="AZ4278" s="52"/>
    </row>
    <row r="4279" spans="43:52">
      <c r="AQ4279" s="52"/>
      <c r="AR4279" s="52"/>
      <c r="AS4279" s="52"/>
      <c r="AT4279" s="52"/>
      <c r="AU4279" s="52"/>
      <c r="AV4279" s="52"/>
      <c r="AW4279" s="52"/>
      <c r="AX4279" s="52"/>
      <c r="AY4279" s="96"/>
      <c r="AZ4279" s="52"/>
    </row>
    <row r="4280" spans="43:52">
      <c r="AQ4280" s="52"/>
      <c r="AR4280" s="52"/>
      <c r="AS4280" s="52"/>
      <c r="AT4280" s="52"/>
      <c r="AU4280" s="52"/>
      <c r="AV4280" s="52"/>
      <c r="AW4280" s="52"/>
      <c r="AX4280" s="52"/>
      <c r="AY4280" s="96"/>
      <c r="AZ4280" s="52"/>
    </row>
    <row r="4281" spans="43:52">
      <c r="AQ4281" s="52"/>
      <c r="AR4281" s="52"/>
      <c r="AS4281" s="52"/>
      <c r="AT4281" s="52"/>
      <c r="AU4281" s="52"/>
      <c r="AV4281" s="52"/>
      <c r="AW4281" s="52"/>
      <c r="AX4281" s="52"/>
      <c r="AY4281" s="96"/>
      <c r="AZ4281" s="52"/>
    </row>
    <row r="4282" spans="43:52">
      <c r="AQ4282" s="52"/>
      <c r="AR4282" s="52"/>
      <c r="AS4282" s="52"/>
      <c r="AT4282" s="52"/>
      <c r="AU4282" s="52"/>
      <c r="AV4282" s="52"/>
      <c r="AW4282" s="52"/>
      <c r="AX4282" s="52"/>
      <c r="AY4282" s="96"/>
      <c r="AZ4282" s="52"/>
    </row>
    <row r="4283" spans="43:52">
      <c r="AQ4283" s="52"/>
      <c r="AR4283" s="52"/>
      <c r="AS4283" s="52"/>
      <c r="AT4283" s="52"/>
      <c r="AU4283" s="52"/>
      <c r="AV4283" s="52"/>
      <c r="AW4283" s="52"/>
      <c r="AX4283" s="52"/>
      <c r="AY4283" s="96"/>
      <c r="AZ4283" s="52"/>
    </row>
    <row r="4284" spans="43:52">
      <c r="AQ4284" s="52"/>
      <c r="AR4284" s="52"/>
      <c r="AS4284" s="52"/>
      <c r="AT4284" s="52"/>
      <c r="AU4284" s="52"/>
      <c r="AV4284" s="52"/>
      <c r="AW4284" s="52"/>
      <c r="AX4284" s="52"/>
      <c r="AY4284" s="96"/>
      <c r="AZ4284" s="52"/>
    </row>
    <row r="4285" spans="43:52">
      <c r="AQ4285" s="52"/>
      <c r="AR4285" s="52"/>
      <c r="AS4285" s="52"/>
      <c r="AT4285" s="52"/>
      <c r="AU4285" s="52"/>
      <c r="AV4285" s="52"/>
      <c r="AW4285" s="52"/>
      <c r="AX4285" s="52"/>
      <c r="AY4285" s="96"/>
      <c r="AZ4285" s="52"/>
    </row>
    <row r="4286" spans="43:52">
      <c r="AQ4286" s="52"/>
      <c r="AR4286" s="52"/>
      <c r="AS4286" s="52"/>
      <c r="AT4286" s="52"/>
      <c r="AU4286" s="52"/>
      <c r="AV4286" s="52"/>
      <c r="AW4286" s="52"/>
      <c r="AX4286" s="52"/>
      <c r="AY4286" s="96"/>
      <c r="AZ4286" s="52"/>
    </row>
    <row r="4287" spans="43:52">
      <c r="AQ4287" s="52"/>
      <c r="AR4287" s="52"/>
      <c r="AS4287" s="52"/>
      <c r="AT4287" s="52"/>
      <c r="AU4287" s="52"/>
      <c r="AV4287" s="52"/>
      <c r="AW4287" s="52"/>
      <c r="AX4287" s="52"/>
      <c r="AY4287" s="96"/>
      <c r="AZ4287" s="52"/>
    </row>
    <row r="4288" spans="43:52">
      <c r="AQ4288" s="52"/>
      <c r="AR4288" s="52"/>
      <c r="AS4288" s="52"/>
      <c r="AT4288" s="52"/>
      <c r="AU4288" s="52"/>
      <c r="AV4288" s="52"/>
      <c r="AW4288" s="52"/>
      <c r="AX4288" s="52"/>
      <c r="AY4288" s="96"/>
      <c r="AZ4288" s="52"/>
    </row>
    <row r="4289" spans="43:52">
      <c r="AQ4289" s="52"/>
      <c r="AR4289" s="52"/>
      <c r="AS4289" s="52"/>
      <c r="AT4289" s="52"/>
      <c r="AU4289" s="52"/>
      <c r="AV4289" s="52"/>
      <c r="AW4289" s="52"/>
      <c r="AX4289" s="52"/>
      <c r="AY4289" s="96"/>
      <c r="AZ4289" s="52"/>
    </row>
    <row r="4290" spans="43:52">
      <c r="AQ4290" s="52"/>
      <c r="AR4290" s="52"/>
      <c r="AS4290" s="52"/>
      <c r="AT4290" s="52"/>
      <c r="AU4290" s="52"/>
      <c r="AV4290" s="52"/>
      <c r="AW4290" s="52"/>
      <c r="AX4290" s="52"/>
      <c r="AY4290" s="96"/>
      <c r="AZ4290" s="52"/>
    </row>
    <row r="4291" spans="43:52">
      <c r="AQ4291" s="52"/>
      <c r="AR4291" s="52"/>
      <c r="AS4291" s="52"/>
      <c r="AT4291" s="52"/>
      <c r="AU4291" s="52"/>
      <c r="AV4291" s="52"/>
      <c r="AW4291" s="52"/>
      <c r="AX4291" s="52"/>
      <c r="AY4291" s="96"/>
      <c r="AZ4291" s="52"/>
    </row>
    <row r="4292" spans="43:52">
      <c r="AQ4292" s="52"/>
      <c r="AR4292" s="52"/>
      <c r="AS4292" s="52"/>
      <c r="AT4292" s="52"/>
      <c r="AU4292" s="52"/>
      <c r="AV4292" s="52"/>
      <c r="AW4292" s="52"/>
      <c r="AX4292" s="52"/>
      <c r="AY4292" s="96"/>
      <c r="AZ4292" s="52"/>
    </row>
    <row r="4293" spans="43:52">
      <c r="AQ4293" s="52"/>
      <c r="AR4293" s="52"/>
      <c r="AS4293" s="52"/>
      <c r="AT4293" s="52"/>
      <c r="AU4293" s="52"/>
      <c r="AV4293" s="52"/>
      <c r="AW4293" s="52"/>
      <c r="AX4293" s="52"/>
      <c r="AY4293" s="96"/>
      <c r="AZ4293" s="52"/>
    </row>
    <row r="4294" spans="43:52">
      <c r="AQ4294" s="52"/>
      <c r="AR4294" s="52"/>
      <c r="AS4294" s="52"/>
      <c r="AT4294" s="52"/>
      <c r="AU4294" s="52"/>
      <c r="AV4294" s="52"/>
      <c r="AW4294" s="52"/>
      <c r="AX4294" s="52"/>
      <c r="AY4294" s="96"/>
      <c r="AZ4294" s="52"/>
    </row>
    <row r="4295" spans="43:52">
      <c r="AQ4295" s="52"/>
      <c r="AR4295" s="52"/>
      <c r="AS4295" s="52"/>
      <c r="AT4295" s="52"/>
      <c r="AU4295" s="52"/>
      <c r="AV4295" s="52"/>
      <c r="AW4295" s="52"/>
      <c r="AX4295" s="52"/>
      <c r="AY4295" s="96"/>
      <c r="AZ4295" s="52"/>
    </row>
    <row r="4296" spans="43:52">
      <c r="AQ4296" s="52"/>
      <c r="AR4296" s="52"/>
      <c r="AS4296" s="52"/>
      <c r="AT4296" s="52"/>
      <c r="AU4296" s="52"/>
      <c r="AV4296" s="52"/>
      <c r="AW4296" s="52"/>
      <c r="AX4296" s="52"/>
      <c r="AY4296" s="96"/>
      <c r="AZ4296" s="52"/>
    </row>
    <row r="4297" spans="43:52">
      <c r="AQ4297" s="52"/>
      <c r="AR4297" s="52"/>
      <c r="AS4297" s="52"/>
      <c r="AT4297" s="52"/>
      <c r="AU4297" s="52"/>
      <c r="AV4297" s="52"/>
      <c r="AW4297" s="52"/>
      <c r="AX4297" s="52"/>
      <c r="AY4297" s="96"/>
      <c r="AZ4297" s="52"/>
    </row>
    <row r="4298" spans="43:52">
      <c r="AQ4298" s="52"/>
      <c r="AR4298" s="52"/>
      <c r="AS4298" s="52"/>
      <c r="AT4298" s="52"/>
      <c r="AU4298" s="52"/>
      <c r="AV4298" s="52"/>
      <c r="AW4298" s="52"/>
      <c r="AX4298" s="52"/>
      <c r="AY4298" s="96"/>
      <c r="AZ4298" s="52"/>
    </row>
    <row r="4299" spans="43:52">
      <c r="AQ4299" s="52"/>
      <c r="AR4299" s="52"/>
      <c r="AS4299" s="52"/>
      <c r="AT4299" s="52"/>
      <c r="AU4299" s="52"/>
      <c r="AV4299" s="52"/>
      <c r="AW4299" s="52"/>
      <c r="AX4299" s="52"/>
      <c r="AY4299" s="96"/>
      <c r="AZ4299" s="52"/>
    </row>
    <row r="4300" spans="43:52">
      <c r="AQ4300" s="52"/>
      <c r="AR4300" s="52"/>
      <c r="AS4300" s="52"/>
      <c r="AT4300" s="52"/>
      <c r="AU4300" s="52"/>
      <c r="AV4300" s="52"/>
      <c r="AW4300" s="52"/>
      <c r="AX4300" s="52"/>
      <c r="AY4300" s="96"/>
      <c r="AZ4300" s="52"/>
    </row>
    <row r="4301" spans="43:52">
      <c r="AQ4301" s="52"/>
      <c r="AR4301" s="52"/>
      <c r="AS4301" s="52"/>
      <c r="AT4301" s="52"/>
      <c r="AU4301" s="52"/>
      <c r="AV4301" s="52"/>
      <c r="AW4301" s="52"/>
      <c r="AX4301" s="52"/>
      <c r="AY4301" s="96"/>
      <c r="AZ4301" s="52"/>
    </row>
    <row r="4302" spans="43:52">
      <c r="AQ4302" s="52"/>
      <c r="AR4302" s="52"/>
      <c r="AS4302" s="52"/>
      <c r="AT4302" s="52"/>
      <c r="AU4302" s="52"/>
      <c r="AV4302" s="52"/>
      <c r="AW4302" s="52"/>
      <c r="AX4302" s="52"/>
      <c r="AY4302" s="96"/>
      <c r="AZ4302" s="52"/>
    </row>
    <row r="4303" spans="43:52">
      <c r="AQ4303" s="52"/>
      <c r="AR4303" s="52"/>
      <c r="AS4303" s="52"/>
      <c r="AT4303" s="52"/>
      <c r="AU4303" s="52"/>
      <c r="AV4303" s="52"/>
      <c r="AW4303" s="52"/>
      <c r="AX4303" s="52"/>
      <c r="AY4303" s="96"/>
      <c r="AZ4303" s="52"/>
    </row>
    <row r="4304" spans="43:52">
      <c r="AQ4304" s="52"/>
      <c r="AR4304" s="52"/>
      <c r="AS4304" s="52"/>
      <c r="AT4304" s="52"/>
      <c r="AU4304" s="52"/>
      <c r="AV4304" s="52"/>
      <c r="AW4304" s="52"/>
      <c r="AX4304" s="52"/>
      <c r="AY4304" s="96"/>
      <c r="AZ4304" s="52"/>
    </row>
    <row r="4305" spans="43:52">
      <c r="AQ4305" s="52"/>
      <c r="AR4305" s="52"/>
      <c r="AS4305" s="52"/>
      <c r="AT4305" s="52"/>
      <c r="AU4305" s="52"/>
      <c r="AV4305" s="52"/>
      <c r="AW4305" s="52"/>
      <c r="AX4305" s="52"/>
      <c r="AY4305" s="96"/>
      <c r="AZ4305" s="52"/>
    </row>
    <row r="4306" spans="43:52">
      <c r="AQ4306" s="52"/>
      <c r="AR4306" s="52"/>
      <c r="AS4306" s="52"/>
      <c r="AT4306" s="52"/>
      <c r="AU4306" s="52"/>
      <c r="AV4306" s="52"/>
      <c r="AW4306" s="52"/>
      <c r="AX4306" s="52"/>
      <c r="AY4306" s="96"/>
      <c r="AZ4306" s="52"/>
    </row>
    <row r="4307" spans="43:52">
      <c r="AQ4307" s="52"/>
      <c r="AR4307" s="52"/>
      <c r="AS4307" s="52"/>
      <c r="AT4307" s="52"/>
      <c r="AU4307" s="52"/>
      <c r="AV4307" s="52"/>
      <c r="AW4307" s="52"/>
      <c r="AX4307" s="52"/>
      <c r="AY4307" s="96"/>
      <c r="AZ4307" s="52"/>
    </row>
    <row r="4308" spans="43:52">
      <c r="AQ4308" s="52"/>
      <c r="AR4308" s="52"/>
      <c r="AS4308" s="52"/>
      <c r="AT4308" s="52"/>
      <c r="AU4308" s="52"/>
      <c r="AV4308" s="52"/>
      <c r="AW4308" s="52"/>
      <c r="AX4308" s="52"/>
      <c r="AY4308" s="96"/>
      <c r="AZ4308" s="52"/>
    </row>
    <row r="4309" spans="43:52">
      <c r="AQ4309" s="52"/>
      <c r="AR4309" s="52"/>
      <c r="AS4309" s="52"/>
      <c r="AT4309" s="52"/>
      <c r="AU4309" s="52"/>
      <c r="AV4309" s="52"/>
      <c r="AW4309" s="52"/>
      <c r="AX4309" s="52"/>
      <c r="AY4309" s="96"/>
      <c r="AZ4309" s="52"/>
    </row>
    <row r="4310" spans="43:52">
      <c r="AQ4310" s="52"/>
      <c r="AR4310" s="52"/>
      <c r="AS4310" s="52"/>
      <c r="AT4310" s="52"/>
      <c r="AU4310" s="52"/>
      <c r="AV4310" s="52"/>
      <c r="AW4310" s="52"/>
      <c r="AX4310" s="52"/>
      <c r="AY4310" s="96"/>
      <c r="AZ4310" s="52"/>
    </row>
    <row r="4311" spans="43:52">
      <c r="AQ4311" s="52"/>
      <c r="AR4311" s="52"/>
      <c r="AS4311" s="52"/>
      <c r="AT4311" s="52"/>
      <c r="AU4311" s="52"/>
      <c r="AV4311" s="52"/>
      <c r="AW4311" s="52"/>
      <c r="AX4311" s="52"/>
      <c r="AY4311" s="96"/>
      <c r="AZ4311" s="52"/>
    </row>
    <row r="4312" spans="43:52">
      <c r="AQ4312" s="52"/>
      <c r="AR4312" s="52"/>
      <c r="AS4312" s="52"/>
      <c r="AT4312" s="52"/>
      <c r="AU4312" s="52"/>
      <c r="AV4312" s="52"/>
      <c r="AW4312" s="52"/>
      <c r="AX4312" s="52"/>
      <c r="AY4312" s="96"/>
      <c r="AZ4312" s="52"/>
    </row>
    <row r="4313" spans="43:52">
      <c r="AQ4313" s="52"/>
      <c r="AR4313" s="52"/>
      <c r="AS4313" s="52"/>
      <c r="AT4313" s="52"/>
      <c r="AU4313" s="52"/>
      <c r="AV4313" s="52"/>
      <c r="AW4313" s="52"/>
      <c r="AX4313" s="52"/>
      <c r="AY4313" s="96"/>
      <c r="AZ4313" s="52"/>
    </row>
    <row r="4314" spans="43:52">
      <c r="AQ4314" s="52"/>
      <c r="AR4314" s="52"/>
      <c r="AS4314" s="52"/>
      <c r="AT4314" s="52"/>
      <c r="AU4314" s="52"/>
      <c r="AV4314" s="52"/>
      <c r="AW4314" s="52"/>
      <c r="AX4314" s="52"/>
      <c r="AY4314" s="96"/>
      <c r="AZ4314" s="52"/>
    </row>
    <row r="4315" spans="43:52">
      <c r="AQ4315" s="52"/>
      <c r="AR4315" s="52"/>
      <c r="AS4315" s="52"/>
      <c r="AT4315" s="52"/>
      <c r="AU4315" s="52"/>
      <c r="AV4315" s="52"/>
      <c r="AW4315" s="52"/>
      <c r="AX4315" s="52"/>
      <c r="AY4315" s="96"/>
      <c r="AZ4315" s="52"/>
    </row>
    <row r="4316" spans="43:52">
      <c r="AQ4316" s="52"/>
      <c r="AR4316" s="52"/>
      <c r="AS4316" s="52"/>
      <c r="AT4316" s="52"/>
      <c r="AU4316" s="52"/>
      <c r="AV4316" s="52"/>
      <c r="AW4316" s="52"/>
      <c r="AX4316" s="52"/>
      <c r="AY4316" s="96"/>
      <c r="AZ4316" s="52"/>
    </row>
    <row r="4317" spans="43:52">
      <c r="AQ4317" s="52"/>
      <c r="AR4317" s="52"/>
      <c r="AS4317" s="52"/>
      <c r="AT4317" s="52"/>
      <c r="AU4317" s="52"/>
      <c r="AV4317" s="52"/>
      <c r="AW4317" s="52"/>
      <c r="AX4317" s="52"/>
      <c r="AY4317" s="96"/>
      <c r="AZ4317" s="52"/>
    </row>
    <row r="4318" spans="43:52">
      <c r="AQ4318" s="52"/>
      <c r="AR4318" s="52"/>
      <c r="AS4318" s="52"/>
      <c r="AT4318" s="52"/>
      <c r="AU4318" s="52"/>
      <c r="AV4318" s="52"/>
      <c r="AW4318" s="52"/>
      <c r="AX4318" s="52"/>
      <c r="AY4318" s="96"/>
      <c r="AZ4318" s="52"/>
    </row>
    <row r="4319" spans="43:52">
      <c r="AQ4319" s="52"/>
      <c r="AR4319" s="52"/>
      <c r="AS4319" s="52"/>
      <c r="AT4319" s="52"/>
      <c r="AU4319" s="52"/>
      <c r="AV4319" s="52"/>
      <c r="AW4319" s="52"/>
      <c r="AX4319" s="52"/>
      <c r="AY4319" s="96"/>
      <c r="AZ4319" s="52"/>
    </row>
    <row r="4320" spans="43:52">
      <c r="AQ4320" s="52"/>
      <c r="AR4320" s="52"/>
      <c r="AS4320" s="52"/>
      <c r="AT4320" s="52"/>
      <c r="AU4320" s="52"/>
      <c r="AV4320" s="52"/>
      <c r="AW4320" s="52"/>
      <c r="AX4320" s="52"/>
      <c r="AY4320" s="96"/>
      <c r="AZ4320" s="52"/>
    </row>
    <row r="4321" spans="43:52">
      <c r="AQ4321" s="52"/>
      <c r="AR4321" s="52"/>
      <c r="AS4321" s="52"/>
      <c r="AT4321" s="52"/>
      <c r="AU4321" s="52"/>
      <c r="AV4321" s="52"/>
      <c r="AW4321" s="52"/>
      <c r="AX4321" s="52"/>
      <c r="AY4321" s="96"/>
      <c r="AZ4321" s="52"/>
    </row>
    <row r="4322" spans="43:52">
      <c r="AQ4322" s="52"/>
      <c r="AR4322" s="52"/>
      <c r="AS4322" s="52"/>
      <c r="AT4322" s="52"/>
      <c r="AU4322" s="52"/>
      <c r="AV4322" s="52"/>
      <c r="AW4322" s="52"/>
      <c r="AX4322" s="52"/>
      <c r="AY4322" s="96"/>
      <c r="AZ4322" s="52"/>
    </row>
    <row r="4323" spans="43:52">
      <c r="AQ4323" s="52"/>
      <c r="AR4323" s="52"/>
      <c r="AS4323" s="52"/>
      <c r="AT4323" s="52"/>
      <c r="AU4323" s="52"/>
      <c r="AV4323" s="52"/>
      <c r="AW4323" s="52"/>
      <c r="AX4323" s="52"/>
      <c r="AY4323" s="96"/>
      <c r="AZ4323" s="52"/>
    </row>
    <row r="4324" spans="43:52">
      <c r="AQ4324" s="52"/>
      <c r="AR4324" s="52"/>
      <c r="AS4324" s="52"/>
      <c r="AT4324" s="52"/>
      <c r="AU4324" s="52"/>
      <c r="AV4324" s="52"/>
      <c r="AW4324" s="52"/>
      <c r="AX4324" s="52"/>
      <c r="AY4324" s="96"/>
      <c r="AZ4324" s="52"/>
    </row>
    <row r="4325" spans="43:52">
      <c r="AQ4325" s="52"/>
      <c r="AR4325" s="52"/>
      <c r="AS4325" s="52"/>
      <c r="AT4325" s="52"/>
      <c r="AU4325" s="52"/>
      <c r="AV4325" s="52"/>
      <c r="AW4325" s="52"/>
      <c r="AX4325" s="52"/>
      <c r="AY4325" s="96"/>
      <c r="AZ4325" s="52"/>
    </row>
    <row r="4326" spans="43:52">
      <c r="AQ4326" s="52"/>
      <c r="AR4326" s="52"/>
      <c r="AS4326" s="52"/>
      <c r="AT4326" s="52"/>
      <c r="AU4326" s="52"/>
      <c r="AV4326" s="52"/>
      <c r="AW4326" s="52"/>
      <c r="AX4326" s="52"/>
      <c r="AY4326" s="96"/>
      <c r="AZ4326" s="52"/>
    </row>
    <row r="4327" spans="43:52">
      <c r="AQ4327" s="52"/>
      <c r="AR4327" s="52"/>
      <c r="AS4327" s="52"/>
      <c r="AT4327" s="52"/>
      <c r="AU4327" s="52"/>
      <c r="AV4327" s="52"/>
      <c r="AW4327" s="52"/>
      <c r="AX4327" s="52"/>
      <c r="AY4327" s="96"/>
      <c r="AZ4327" s="52"/>
    </row>
    <row r="4328" spans="43:52">
      <c r="AQ4328" s="52"/>
      <c r="AR4328" s="52"/>
      <c r="AS4328" s="52"/>
      <c r="AT4328" s="52"/>
      <c r="AU4328" s="52"/>
      <c r="AV4328" s="52"/>
      <c r="AW4328" s="52"/>
      <c r="AX4328" s="52"/>
      <c r="AY4328" s="96"/>
      <c r="AZ4328" s="52"/>
    </row>
    <row r="4329" spans="43:52">
      <c r="AQ4329" s="52"/>
      <c r="AR4329" s="52"/>
      <c r="AS4329" s="52"/>
      <c r="AT4329" s="52"/>
      <c r="AU4329" s="52"/>
      <c r="AV4329" s="52"/>
      <c r="AW4329" s="52"/>
      <c r="AX4329" s="52"/>
      <c r="AY4329" s="96"/>
      <c r="AZ4329" s="52"/>
    </row>
    <row r="4330" spans="43:52">
      <c r="AQ4330" s="52"/>
      <c r="AR4330" s="52"/>
      <c r="AS4330" s="52"/>
      <c r="AT4330" s="52"/>
      <c r="AU4330" s="52"/>
      <c r="AV4330" s="52"/>
      <c r="AW4330" s="52"/>
      <c r="AX4330" s="52"/>
      <c r="AY4330" s="96"/>
      <c r="AZ4330" s="52"/>
    </row>
    <row r="4331" spans="43:52">
      <c r="AQ4331" s="52"/>
      <c r="AR4331" s="52"/>
      <c r="AS4331" s="52"/>
      <c r="AT4331" s="52"/>
      <c r="AU4331" s="52"/>
      <c r="AV4331" s="52"/>
      <c r="AW4331" s="52"/>
      <c r="AX4331" s="52"/>
      <c r="AY4331" s="96"/>
      <c r="AZ4331" s="52"/>
    </row>
    <row r="4332" spans="43:52">
      <c r="AQ4332" s="52"/>
      <c r="AR4332" s="52"/>
      <c r="AS4332" s="52"/>
      <c r="AT4332" s="52"/>
      <c r="AU4332" s="52"/>
      <c r="AV4332" s="52"/>
      <c r="AW4332" s="52"/>
      <c r="AX4332" s="52"/>
      <c r="AY4332" s="96"/>
      <c r="AZ4332" s="52"/>
    </row>
    <row r="4333" spans="43:52">
      <c r="AQ4333" s="52"/>
      <c r="AR4333" s="52"/>
      <c r="AS4333" s="52"/>
      <c r="AT4333" s="52"/>
      <c r="AU4333" s="52"/>
      <c r="AV4333" s="52"/>
      <c r="AW4333" s="52"/>
      <c r="AX4333" s="52"/>
      <c r="AY4333" s="96"/>
      <c r="AZ4333" s="52"/>
    </row>
    <row r="4334" spans="43:52">
      <c r="AQ4334" s="52"/>
      <c r="AR4334" s="52"/>
      <c r="AS4334" s="52"/>
      <c r="AT4334" s="52"/>
      <c r="AU4334" s="52"/>
      <c r="AV4334" s="52"/>
      <c r="AW4334" s="52"/>
      <c r="AX4334" s="52"/>
      <c r="AY4334" s="96"/>
      <c r="AZ4334" s="52"/>
    </row>
    <row r="4335" spans="43:52">
      <c r="AQ4335" s="52"/>
      <c r="AR4335" s="52"/>
      <c r="AS4335" s="52"/>
      <c r="AT4335" s="52"/>
      <c r="AU4335" s="52"/>
      <c r="AV4335" s="52"/>
      <c r="AW4335" s="52"/>
      <c r="AX4335" s="52"/>
      <c r="AY4335" s="96"/>
      <c r="AZ4335" s="52"/>
    </row>
    <row r="4336" spans="43:52">
      <c r="AQ4336" s="52"/>
      <c r="AR4336" s="52"/>
      <c r="AS4336" s="52"/>
      <c r="AT4336" s="52"/>
      <c r="AU4336" s="52"/>
      <c r="AV4336" s="52"/>
      <c r="AW4336" s="52"/>
      <c r="AX4336" s="52"/>
      <c r="AY4336" s="96"/>
      <c r="AZ4336" s="52"/>
    </row>
    <row r="4337" spans="43:52">
      <c r="AQ4337" s="52"/>
      <c r="AR4337" s="52"/>
      <c r="AS4337" s="52"/>
      <c r="AT4337" s="52"/>
      <c r="AU4337" s="52"/>
      <c r="AV4337" s="52"/>
      <c r="AW4337" s="52"/>
      <c r="AX4337" s="52"/>
      <c r="AY4337" s="96"/>
      <c r="AZ4337" s="52"/>
    </row>
    <row r="4338" spans="43:52">
      <c r="AQ4338" s="52"/>
      <c r="AR4338" s="52"/>
      <c r="AS4338" s="52"/>
      <c r="AT4338" s="52"/>
      <c r="AU4338" s="52"/>
      <c r="AV4338" s="52"/>
      <c r="AW4338" s="52"/>
      <c r="AX4338" s="52"/>
      <c r="AY4338" s="96"/>
      <c r="AZ4338" s="52"/>
    </row>
    <row r="4339" spans="43:52">
      <c r="AQ4339" s="52"/>
      <c r="AR4339" s="52"/>
      <c r="AS4339" s="52"/>
      <c r="AT4339" s="52"/>
      <c r="AU4339" s="52"/>
      <c r="AV4339" s="52"/>
      <c r="AW4339" s="52"/>
      <c r="AX4339" s="52"/>
      <c r="AY4339" s="96"/>
      <c r="AZ4339" s="52"/>
    </row>
    <row r="4340" spans="43:52">
      <c r="AQ4340" s="52"/>
      <c r="AR4340" s="52"/>
      <c r="AS4340" s="52"/>
      <c r="AT4340" s="52"/>
      <c r="AU4340" s="52"/>
      <c r="AV4340" s="52"/>
      <c r="AW4340" s="52"/>
      <c r="AX4340" s="52"/>
      <c r="AY4340" s="96"/>
      <c r="AZ4340" s="52"/>
    </row>
    <row r="4341" spans="43:52">
      <c r="AQ4341" s="52"/>
      <c r="AR4341" s="52"/>
      <c r="AS4341" s="52"/>
      <c r="AT4341" s="52"/>
      <c r="AU4341" s="52"/>
      <c r="AV4341" s="52"/>
      <c r="AW4341" s="52"/>
      <c r="AX4341" s="52"/>
      <c r="AY4341" s="96"/>
      <c r="AZ4341" s="52"/>
    </row>
    <row r="4342" spans="43:52">
      <c r="AQ4342" s="52"/>
      <c r="AR4342" s="52"/>
      <c r="AS4342" s="52"/>
      <c r="AT4342" s="52"/>
      <c r="AU4342" s="52"/>
      <c r="AV4342" s="52"/>
      <c r="AW4342" s="52"/>
      <c r="AX4342" s="52"/>
      <c r="AY4342" s="96"/>
      <c r="AZ4342" s="52"/>
    </row>
    <row r="4343" spans="43:52">
      <c r="AQ4343" s="52"/>
      <c r="AR4343" s="52"/>
      <c r="AS4343" s="52"/>
      <c r="AT4343" s="52"/>
      <c r="AU4343" s="52"/>
      <c r="AV4343" s="52"/>
      <c r="AW4343" s="52"/>
      <c r="AX4343" s="52"/>
      <c r="AY4343" s="96"/>
      <c r="AZ4343" s="52"/>
    </row>
    <row r="4344" spans="43:52">
      <c r="AQ4344" s="52"/>
      <c r="AR4344" s="52"/>
      <c r="AS4344" s="52"/>
      <c r="AT4344" s="52"/>
      <c r="AU4344" s="52"/>
      <c r="AV4344" s="52"/>
      <c r="AW4344" s="52"/>
      <c r="AX4344" s="52"/>
      <c r="AY4344" s="96"/>
      <c r="AZ4344" s="52"/>
    </row>
    <row r="4345" spans="43:52">
      <c r="AQ4345" s="52"/>
      <c r="AR4345" s="52"/>
      <c r="AS4345" s="52"/>
      <c r="AT4345" s="52"/>
      <c r="AU4345" s="52"/>
      <c r="AV4345" s="52"/>
      <c r="AW4345" s="52"/>
      <c r="AX4345" s="52"/>
      <c r="AY4345" s="96"/>
      <c r="AZ4345" s="52"/>
    </row>
    <row r="4346" spans="43:52">
      <c r="AQ4346" s="52"/>
      <c r="AR4346" s="52"/>
      <c r="AS4346" s="52"/>
      <c r="AT4346" s="52"/>
      <c r="AU4346" s="52"/>
      <c r="AV4346" s="52"/>
      <c r="AW4346" s="52"/>
      <c r="AX4346" s="52"/>
      <c r="AY4346" s="96"/>
      <c r="AZ4346" s="52"/>
    </row>
    <row r="4347" spans="43:52">
      <c r="AQ4347" s="52"/>
      <c r="AR4347" s="52"/>
      <c r="AS4347" s="52"/>
      <c r="AT4347" s="52"/>
      <c r="AU4347" s="52"/>
      <c r="AV4347" s="52"/>
      <c r="AW4347" s="52"/>
      <c r="AX4347" s="52"/>
      <c r="AY4347" s="96"/>
      <c r="AZ4347" s="52"/>
    </row>
    <row r="4348" spans="43:52">
      <c r="AQ4348" s="52"/>
      <c r="AR4348" s="52"/>
      <c r="AS4348" s="52"/>
      <c r="AT4348" s="52"/>
      <c r="AU4348" s="52"/>
      <c r="AV4348" s="52"/>
      <c r="AW4348" s="52"/>
      <c r="AX4348" s="52"/>
      <c r="AY4348" s="96"/>
      <c r="AZ4348" s="52"/>
    </row>
    <row r="4349" spans="43:52">
      <c r="AQ4349" s="52"/>
      <c r="AR4349" s="52"/>
      <c r="AS4349" s="52"/>
      <c r="AT4349" s="52"/>
      <c r="AU4349" s="52"/>
      <c r="AV4349" s="52"/>
      <c r="AW4349" s="52"/>
      <c r="AX4349" s="52"/>
      <c r="AY4349" s="96"/>
      <c r="AZ4349" s="52"/>
    </row>
    <row r="4350" spans="43:52">
      <c r="AQ4350" s="52"/>
      <c r="AR4350" s="52"/>
      <c r="AS4350" s="52"/>
      <c r="AT4350" s="52"/>
      <c r="AU4350" s="52"/>
      <c r="AV4350" s="52"/>
      <c r="AW4350" s="52"/>
      <c r="AX4350" s="52"/>
      <c r="AY4350" s="96"/>
      <c r="AZ4350" s="52"/>
    </row>
    <row r="4351" spans="43:52">
      <c r="AQ4351" s="52"/>
      <c r="AR4351" s="52"/>
      <c r="AS4351" s="52"/>
      <c r="AT4351" s="52"/>
      <c r="AU4351" s="52"/>
      <c r="AV4351" s="52"/>
      <c r="AW4351" s="52"/>
      <c r="AX4351" s="52"/>
      <c r="AY4351" s="96"/>
      <c r="AZ4351" s="52"/>
    </row>
    <row r="4352" spans="43:52">
      <c r="AQ4352" s="52"/>
      <c r="AR4352" s="52"/>
      <c r="AS4352" s="52"/>
      <c r="AT4352" s="52"/>
      <c r="AU4352" s="52"/>
      <c r="AV4352" s="52"/>
      <c r="AW4352" s="52"/>
      <c r="AX4352" s="52"/>
      <c r="AY4352" s="96"/>
      <c r="AZ4352" s="52"/>
    </row>
    <row r="4353" spans="43:52">
      <c r="AQ4353" s="52"/>
      <c r="AR4353" s="52"/>
      <c r="AS4353" s="52"/>
      <c r="AT4353" s="52"/>
      <c r="AU4353" s="52"/>
      <c r="AV4353" s="52"/>
      <c r="AW4353" s="52"/>
      <c r="AX4353" s="52"/>
      <c r="AY4353" s="96"/>
      <c r="AZ4353" s="52"/>
    </row>
    <row r="4354" spans="43:52">
      <c r="AQ4354" s="52"/>
      <c r="AR4354" s="52"/>
      <c r="AS4354" s="52"/>
      <c r="AT4354" s="52"/>
      <c r="AU4354" s="52"/>
      <c r="AV4354" s="52"/>
      <c r="AW4354" s="52"/>
      <c r="AX4354" s="52"/>
      <c r="AY4354" s="96"/>
      <c r="AZ4354" s="52"/>
    </row>
    <row r="4355" spans="43:52">
      <c r="AQ4355" s="52"/>
      <c r="AR4355" s="52"/>
      <c r="AS4355" s="52"/>
      <c r="AT4355" s="52"/>
      <c r="AU4355" s="52"/>
      <c r="AV4355" s="52"/>
      <c r="AW4355" s="52"/>
      <c r="AX4355" s="52"/>
      <c r="AY4355" s="96"/>
      <c r="AZ4355" s="52"/>
    </row>
    <row r="4356" spans="43:52">
      <c r="AQ4356" s="52"/>
      <c r="AR4356" s="52"/>
      <c r="AS4356" s="52"/>
      <c r="AT4356" s="52"/>
      <c r="AU4356" s="52"/>
      <c r="AV4356" s="52"/>
      <c r="AW4356" s="52"/>
      <c r="AX4356" s="52"/>
      <c r="AY4356" s="96"/>
      <c r="AZ4356" s="52"/>
    </row>
    <row r="4357" spans="43:52">
      <c r="AQ4357" s="52"/>
      <c r="AR4357" s="52"/>
      <c r="AS4357" s="52"/>
      <c r="AT4357" s="52"/>
      <c r="AU4357" s="52"/>
      <c r="AV4357" s="52"/>
      <c r="AW4357" s="52"/>
      <c r="AX4357" s="52"/>
      <c r="AY4357" s="96"/>
      <c r="AZ4357" s="52"/>
    </row>
    <row r="4358" spans="43:52">
      <c r="AQ4358" s="52"/>
      <c r="AR4358" s="52"/>
      <c r="AS4358" s="52"/>
      <c r="AT4358" s="52"/>
      <c r="AU4358" s="52"/>
      <c r="AV4358" s="52"/>
      <c r="AW4358" s="52"/>
      <c r="AX4358" s="52"/>
      <c r="AY4358" s="96"/>
      <c r="AZ4358" s="52"/>
    </row>
    <row r="4359" spans="43:52">
      <c r="AQ4359" s="52"/>
      <c r="AR4359" s="52"/>
      <c r="AS4359" s="52"/>
      <c r="AT4359" s="52"/>
      <c r="AU4359" s="52"/>
      <c r="AV4359" s="52"/>
      <c r="AW4359" s="52"/>
      <c r="AX4359" s="52"/>
      <c r="AY4359" s="96"/>
      <c r="AZ4359" s="52"/>
    </row>
    <row r="4360" spans="43:52">
      <c r="AQ4360" s="52"/>
      <c r="AR4360" s="52"/>
      <c r="AS4360" s="52"/>
      <c r="AT4360" s="52"/>
      <c r="AU4360" s="52"/>
      <c r="AV4360" s="52"/>
      <c r="AW4360" s="52"/>
      <c r="AX4360" s="52"/>
      <c r="AY4360" s="96"/>
      <c r="AZ4360" s="52"/>
    </row>
    <row r="4361" spans="43:52">
      <c r="AQ4361" s="52"/>
      <c r="AR4361" s="52"/>
      <c r="AS4361" s="52"/>
      <c r="AT4361" s="52"/>
      <c r="AU4361" s="52"/>
      <c r="AV4361" s="52"/>
      <c r="AW4361" s="52"/>
      <c r="AX4361" s="52"/>
      <c r="AY4361" s="96"/>
      <c r="AZ4361" s="52"/>
    </row>
    <row r="4362" spans="43:52">
      <c r="AQ4362" s="52"/>
      <c r="AR4362" s="52"/>
      <c r="AS4362" s="52"/>
      <c r="AT4362" s="52"/>
      <c r="AU4362" s="52"/>
      <c r="AV4362" s="52"/>
      <c r="AW4362" s="52"/>
      <c r="AX4362" s="52"/>
      <c r="AY4362" s="96"/>
      <c r="AZ4362" s="52"/>
    </row>
    <row r="4363" spans="43:52">
      <c r="AQ4363" s="52"/>
      <c r="AR4363" s="52"/>
      <c r="AS4363" s="52"/>
      <c r="AT4363" s="52"/>
      <c r="AU4363" s="52"/>
      <c r="AV4363" s="52"/>
      <c r="AW4363" s="52"/>
      <c r="AX4363" s="52"/>
      <c r="AY4363" s="96"/>
      <c r="AZ4363" s="52"/>
    </row>
    <row r="4364" spans="43:52">
      <c r="AQ4364" s="52"/>
      <c r="AR4364" s="52"/>
      <c r="AS4364" s="52"/>
      <c r="AT4364" s="52"/>
      <c r="AU4364" s="52"/>
      <c r="AV4364" s="52"/>
      <c r="AW4364" s="52"/>
      <c r="AX4364" s="52"/>
      <c r="AY4364" s="96"/>
      <c r="AZ4364" s="52"/>
    </row>
    <row r="4365" spans="43:52">
      <c r="AQ4365" s="52"/>
      <c r="AR4365" s="52"/>
      <c r="AS4365" s="52"/>
      <c r="AT4365" s="52"/>
      <c r="AU4365" s="52"/>
      <c r="AV4365" s="52"/>
      <c r="AW4365" s="52"/>
      <c r="AX4365" s="52"/>
      <c r="AY4365" s="96"/>
      <c r="AZ4365" s="52"/>
    </row>
    <row r="4366" spans="43:52">
      <c r="AQ4366" s="52"/>
      <c r="AR4366" s="52"/>
      <c r="AS4366" s="52"/>
      <c r="AT4366" s="52"/>
      <c r="AU4366" s="52"/>
      <c r="AV4366" s="52"/>
      <c r="AW4366" s="52"/>
      <c r="AX4366" s="52"/>
      <c r="AY4366" s="96"/>
      <c r="AZ4366" s="52"/>
    </row>
    <row r="4367" spans="43:52">
      <c r="AQ4367" s="52"/>
      <c r="AR4367" s="52"/>
      <c r="AS4367" s="52"/>
      <c r="AT4367" s="52"/>
      <c r="AU4367" s="52"/>
      <c r="AV4367" s="52"/>
      <c r="AW4367" s="52"/>
      <c r="AX4367" s="52"/>
      <c r="AY4367" s="96"/>
      <c r="AZ4367" s="52"/>
    </row>
    <row r="4368" spans="43:52">
      <c r="AQ4368" s="52"/>
      <c r="AR4368" s="52"/>
      <c r="AS4368" s="52"/>
      <c r="AT4368" s="52"/>
      <c r="AU4368" s="52"/>
      <c r="AV4368" s="52"/>
      <c r="AW4368" s="52"/>
      <c r="AX4368" s="52"/>
      <c r="AY4368" s="96"/>
      <c r="AZ4368" s="52"/>
    </row>
    <row r="4369" spans="43:52">
      <c r="AQ4369" s="52"/>
      <c r="AR4369" s="52"/>
      <c r="AS4369" s="52"/>
      <c r="AT4369" s="52"/>
      <c r="AU4369" s="52"/>
      <c r="AV4369" s="52"/>
      <c r="AW4369" s="52"/>
      <c r="AX4369" s="52"/>
      <c r="AY4369" s="96"/>
      <c r="AZ4369" s="52"/>
    </row>
    <row r="4370" spans="43:52">
      <c r="AQ4370" s="52"/>
      <c r="AR4370" s="52"/>
      <c r="AS4370" s="52"/>
      <c r="AT4370" s="52"/>
      <c r="AU4370" s="52"/>
      <c r="AV4370" s="52"/>
      <c r="AW4370" s="52"/>
      <c r="AX4370" s="52"/>
      <c r="AY4370" s="96"/>
      <c r="AZ4370" s="52"/>
    </row>
    <row r="4371" spans="43:52">
      <c r="AQ4371" s="52"/>
      <c r="AR4371" s="52"/>
      <c r="AS4371" s="52"/>
      <c r="AT4371" s="52"/>
      <c r="AU4371" s="52"/>
      <c r="AV4371" s="52"/>
      <c r="AW4371" s="52"/>
      <c r="AX4371" s="52"/>
      <c r="AY4371" s="96"/>
      <c r="AZ4371" s="52"/>
    </row>
    <row r="4372" spans="43:52">
      <c r="AQ4372" s="52"/>
      <c r="AR4372" s="52"/>
      <c r="AS4372" s="52"/>
      <c r="AT4372" s="52"/>
      <c r="AU4372" s="52"/>
      <c r="AV4372" s="52"/>
      <c r="AW4372" s="52"/>
      <c r="AX4372" s="52"/>
      <c r="AY4372" s="96"/>
      <c r="AZ4372" s="52"/>
    </row>
    <row r="4373" spans="43:52">
      <c r="AQ4373" s="52"/>
      <c r="AR4373" s="52"/>
      <c r="AS4373" s="52"/>
      <c r="AT4373" s="52"/>
      <c r="AU4373" s="52"/>
      <c r="AV4373" s="52"/>
      <c r="AW4373" s="52"/>
      <c r="AX4373" s="52"/>
      <c r="AY4373" s="96"/>
      <c r="AZ4373" s="52"/>
    </row>
    <row r="4374" spans="43:52">
      <c r="AQ4374" s="52"/>
      <c r="AR4374" s="52"/>
      <c r="AS4374" s="52"/>
      <c r="AT4374" s="52"/>
      <c r="AU4374" s="52"/>
      <c r="AV4374" s="52"/>
      <c r="AW4374" s="52"/>
      <c r="AX4374" s="52"/>
      <c r="AY4374" s="96"/>
      <c r="AZ4374" s="52"/>
    </row>
    <row r="4375" spans="43:52">
      <c r="AQ4375" s="52"/>
      <c r="AR4375" s="52"/>
      <c r="AS4375" s="52"/>
      <c r="AT4375" s="52"/>
      <c r="AU4375" s="52"/>
      <c r="AV4375" s="52"/>
      <c r="AW4375" s="52"/>
      <c r="AX4375" s="52"/>
      <c r="AY4375" s="96"/>
      <c r="AZ4375" s="52"/>
    </row>
    <row r="4376" spans="43:52">
      <c r="AQ4376" s="52"/>
      <c r="AR4376" s="52"/>
      <c r="AS4376" s="52"/>
      <c r="AT4376" s="52"/>
      <c r="AU4376" s="52"/>
      <c r="AV4376" s="52"/>
      <c r="AW4376" s="52"/>
      <c r="AX4376" s="52"/>
      <c r="AY4376" s="96"/>
      <c r="AZ4376" s="52"/>
    </row>
    <row r="4377" spans="43:52">
      <c r="AQ4377" s="52"/>
      <c r="AR4377" s="52"/>
      <c r="AS4377" s="52"/>
      <c r="AT4377" s="52"/>
      <c r="AU4377" s="52"/>
      <c r="AV4377" s="52"/>
      <c r="AW4377" s="52"/>
      <c r="AX4377" s="52"/>
      <c r="AY4377" s="96"/>
      <c r="AZ4377" s="52"/>
    </row>
    <row r="4378" spans="43:52">
      <c r="AQ4378" s="52"/>
      <c r="AR4378" s="52"/>
      <c r="AS4378" s="52"/>
      <c r="AT4378" s="52"/>
      <c r="AU4378" s="52"/>
      <c r="AV4378" s="52"/>
      <c r="AW4378" s="52"/>
      <c r="AX4378" s="52"/>
      <c r="AY4378" s="96"/>
      <c r="AZ4378" s="52"/>
    </row>
    <row r="4379" spans="43:52">
      <c r="AQ4379" s="52"/>
      <c r="AR4379" s="52"/>
      <c r="AS4379" s="52"/>
      <c r="AT4379" s="52"/>
      <c r="AU4379" s="52"/>
      <c r="AV4379" s="52"/>
      <c r="AW4379" s="52"/>
      <c r="AX4379" s="52"/>
      <c r="AY4379" s="96"/>
      <c r="AZ4379" s="52"/>
    </row>
    <row r="4380" spans="43:52">
      <c r="AQ4380" s="52"/>
      <c r="AR4380" s="52"/>
      <c r="AS4380" s="52"/>
      <c r="AT4380" s="52"/>
      <c r="AU4380" s="52"/>
      <c r="AV4380" s="52"/>
      <c r="AW4380" s="52"/>
      <c r="AX4380" s="52"/>
      <c r="AY4380" s="96"/>
      <c r="AZ4380" s="52"/>
    </row>
    <row r="4381" spans="43:52">
      <c r="AQ4381" s="52"/>
      <c r="AR4381" s="52"/>
      <c r="AS4381" s="52"/>
      <c r="AT4381" s="52"/>
      <c r="AU4381" s="52"/>
      <c r="AV4381" s="52"/>
      <c r="AW4381" s="52"/>
      <c r="AX4381" s="52"/>
      <c r="AY4381" s="96"/>
      <c r="AZ4381" s="52"/>
    </row>
    <row r="4382" spans="43:52">
      <c r="AQ4382" s="52"/>
      <c r="AR4382" s="52"/>
      <c r="AS4382" s="52"/>
      <c r="AT4382" s="52"/>
      <c r="AU4382" s="52"/>
      <c r="AV4382" s="52"/>
      <c r="AW4382" s="52"/>
      <c r="AX4382" s="52"/>
      <c r="AY4382" s="96"/>
      <c r="AZ4382" s="52"/>
    </row>
    <row r="4383" spans="43:52">
      <c r="AQ4383" s="52"/>
      <c r="AR4383" s="52"/>
      <c r="AS4383" s="52"/>
      <c r="AT4383" s="52"/>
      <c r="AU4383" s="52"/>
      <c r="AV4383" s="52"/>
      <c r="AW4383" s="52"/>
      <c r="AX4383" s="52"/>
      <c r="AY4383" s="96"/>
      <c r="AZ4383" s="52"/>
    </row>
    <row r="4384" spans="43:52">
      <c r="AQ4384" s="52"/>
      <c r="AR4384" s="52"/>
      <c r="AS4384" s="52"/>
      <c r="AT4384" s="52"/>
      <c r="AU4384" s="52"/>
      <c r="AV4384" s="52"/>
      <c r="AW4384" s="52"/>
      <c r="AX4384" s="52"/>
      <c r="AY4384" s="96"/>
      <c r="AZ4384" s="52"/>
    </row>
    <row r="4385" spans="43:52">
      <c r="AQ4385" s="52"/>
      <c r="AR4385" s="52"/>
      <c r="AS4385" s="52"/>
      <c r="AT4385" s="52"/>
      <c r="AU4385" s="52"/>
      <c r="AV4385" s="52"/>
      <c r="AW4385" s="52"/>
      <c r="AX4385" s="52"/>
      <c r="AY4385" s="96"/>
      <c r="AZ4385" s="52"/>
    </row>
    <row r="4386" spans="43:52">
      <c r="AQ4386" s="52"/>
      <c r="AR4386" s="52"/>
      <c r="AS4386" s="52"/>
      <c r="AT4386" s="52"/>
      <c r="AU4386" s="52"/>
      <c r="AV4386" s="52"/>
      <c r="AW4386" s="52"/>
      <c r="AX4386" s="52"/>
      <c r="AY4386" s="96"/>
      <c r="AZ4386" s="52"/>
    </row>
    <row r="4387" spans="43:52">
      <c r="AQ4387" s="52"/>
      <c r="AR4387" s="52"/>
      <c r="AS4387" s="52"/>
      <c r="AT4387" s="52"/>
      <c r="AU4387" s="52"/>
      <c r="AV4387" s="52"/>
      <c r="AW4387" s="52"/>
      <c r="AX4387" s="52"/>
      <c r="AY4387" s="96"/>
      <c r="AZ4387" s="52"/>
    </row>
    <row r="4388" spans="43:52">
      <c r="AQ4388" s="52"/>
      <c r="AR4388" s="52"/>
      <c r="AS4388" s="52"/>
      <c r="AT4388" s="52"/>
      <c r="AU4388" s="52"/>
      <c r="AV4388" s="52"/>
      <c r="AW4388" s="52"/>
      <c r="AX4388" s="52"/>
      <c r="AY4388" s="96"/>
      <c r="AZ4388" s="52"/>
    </row>
    <row r="4389" spans="43:52">
      <c r="AQ4389" s="52"/>
      <c r="AR4389" s="52"/>
      <c r="AS4389" s="52"/>
      <c r="AT4389" s="52"/>
      <c r="AU4389" s="52"/>
      <c r="AV4389" s="52"/>
      <c r="AW4389" s="52"/>
      <c r="AX4389" s="52"/>
      <c r="AY4389" s="96"/>
      <c r="AZ4389" s="52"/>
    </row>
    <row r="4390" spans="43:52">
      <c r="AQ4390" s="52"/>
      <c r="AR4390" s="52"/>
      <c r="AS4390" s="52"/>
      <c r="AT4390" s="52"/>
      <c r="AU4390" s="52"/>
      <c r="AV4390" s="52"/>
      <c r="AW4390" s="52"/>
      <c r="AX4390" s="52"/>
      <c r="AY4390" s="96"/>
      <c r="AZ4390" s="52"/>
    </row>
    <row r="4391" spans="43:52">
      <c r="AQ4391" s="52"/>
      <c r="AR4391" s="52"/>
      <c r="AS4391" s="52"/>
      <c r="AT4391" s="52"/>
      <c r="AU4391" s="52"/>
      <c r="AV4391" s="52"/>
      <c r="AW4391" s="52"/>
      <c r="AX4391" s="52"/>
      <c r="AY4391" s="96"/>
      <c r="AZ4391" s="52"/>
    </row>
    <row r="4392" spans="43:52">
      <c r="AQ4392" s="52"/>
      <c r="AR4392" s="52"/>
      <c r="AS4392" s="52"/>
      <c r="AT4392" s="52"/>
      <c r="AU4392" s="52"/>
      <c r="AV4392" s="52"/>
      <c r="AW4392" s="52"/>
      <c r="AX4392" s="52"/>
      <c r="AY4392" s="96"/>
      <c r="AZ4392" s="52"/>
    </row>
    <row r="4393" spans="43:52">
      <c r="AQ4393" s="52"/>
      <c r="AR4393" s="52"/>
      <c r="AS4393" s="52"/>
      <c r="AT4393" s="52"/>
      <c r="AU4393" s="52"/>
      <c r="AV4393" s="52"/>
      <c r="AW4393" s="52"/>
      <c r="AX4393" s="52"/>
      <c r="AY4393" s="96"/>
      <c r="AZ4393" s="52"/>
    </row>
    <row r="4394" spans="43:52">
      <c r="AQ4394" s="52"/>
      <c r="AR4394" s="52"/>
      <c r="AS4394" s="52"/>
      <c r="AT4394" s="52"/>
      <c r="AU4394" s="52"/>
      <c r="AV4394" s="52"/>
      <c r="AW4394" s="52"/>
      <c r="AX4394" s="52"/>
      <c r="AY4394" s="96"/>
      <c r="AZ4394" s="52"/>
    </row>
    <row r="4395" spans="43:52">
      <c r="AQ4395" s="52"/>
      <c r="AR4395" s="52"/>
      <c r="AS4395" s="52"/>
      <c r="AT4395" s="52"/>
      <c r="AU4395" s="52"/>
      <c r="AV4395" s="52"/>
      <c r="AW4395" s="52"/>
      <c r="AX4395" s="52"/>
      <c r="AY4395" s="96"/>
      <c r="AZ4395" s="52"/>
    </row>
    <row r="4396" spans="43:52">
      <c r="AQ4396" s="52"/>
      <c r="AR4396" s="52"/>
      <c r="AS4396" s="52"/>
      <c r="AT4396" s="52"/>
      <c r="AU4396" s="52"/>
      <c r="AV4396" s="52"/>
      <c r="AW4396" s="52"/>
      <c r="AX4396" s="52"/>
      <c r="AY4396" s="96"/>
      <c r="AZ4396" s="52"/>
    </row>
    <row r="4397" spans="43:52">
      <c r="AQ4397" s="52"/>
      <c r="AR4397" s="52"/>
      <c r="AS4397" s="52"/>
      <c r="AT4397" s="52"/>
      <c r="AU4397" s="52"/>
      <c r="AV4397" s="52"/>
      <c r="AW4397" s="52"/>
      <c r="AX4397" s="52"/>
      <c r="AY4397" s="96"/>
      <c r="AZ4397" s="52"/>
    </row>
    <row r="4398" spans="43:52">
      <c r="AQ4398" s="52"/>
      <c r="AR4398" s="52"/>
      <c r="AS4398" s="52"/>
      <c r="AT4398" s="52"/>
      <c r="AU4398" s="52"/>
      <c r="AV4398" s="52"/>
      <c r="AW4398" s="52"/>
      <c r="AX4398" s="52"/>
      <c r="AY4398" s="96"/>
      <c r="AZ4398" s="52"/>
    </row>
    <row r="4399" spans="43:52">
      <c r="AQ4399" s="52"/>
      <c r="AR4399" s="52"/>
      <c r="AS4399" s="52"/>
      <c r="AT4399" s="52"/>
      <c r="AU4399" s="52"/>
      <c r="AV4399" s="52"/>
      <c r="AW4399" s="52"/>
      <c r="AX4399" s="52"/>
      <c r="AY4399" s="96"/>
      <c r="AZ4399" s="52"/>
    </row>
    <row r="4400" spans="43:52">
      <c r="AQ4400" s="52"/>
      <c r="AR4400" s="52"/>
      <c r="AS4400" s="52"/>
      <c r="AT4400" s="52"/>
      <c r="AU4400" s="52"/>
      <c r="AV4400" s="52"/>
      <c r="AW4400" s="52"/>
      <c r="AX4400" s="52"/>
      <c r="AY4400" s="96"/>
      <c r="AZ4400" s="52"/>
    </row>
    <row r="4401" spans="43:52">
      <c r="AQ4401" s="52"/>
      <c r="AR4401" s="52"/>
      <c r="AS4401" s="52"/>
      <c r="AT4401" s="52"/>
      <c r="AU4401" s="52"/>
      <c r="AV4401" s="52"/>
      <c r="AW4401" s="52"/>
      <c r="AX4401" s="52"/>
      <c r="AY4401" s="96"/>
      <c r="AZ4401" s="52"/>
    </row>
    <row r="4402" spans="43:52">
      <c r="AQ4402" s="52"/>
      <c r="AR4402" s="52"/>
      <c r="AS4402" s="52"/>
      <c r="AT4402" s="52"/>
      <c r="AU4402" s="52"/>
      <c r="AV4402" s="52"/>
      <c r="AW4402" s="52"/>
      <c r="AX4402" s="52"/>
      <c r="AY4402" s="96"/>
      <c r="AZ4402" s="52"/>
    </row>
    <row r="4403" spans="43:52">
      <c r="AQ4403" s="52"/>
      <c r="AR4403" s="52"/>
      <c r="AS4403" s="52"/>
      <c r="AT4403" s="52"/>
      <c r="AU4403" s="52"/>
      <c r="AV4403" s="52"/>
      <c r="AW4403" s="52"/>
      <c r="AX4403" s="52"/>
      <c r="AY4403" s="96"/>
      <c r="AZ4403" s="52"/>
    </row>
    <row r="4404" spans="43:52">
      <c r="AQ4404" s="52"/>
      <c r="AR4404" s="52"/>
      <c r="AS4404" s="52"/>
      <c r="AT4404" s="52"/>
      <c r="AU4404" s="52"/>
      <c r="AV4404" s="52"/>
      <c r="AW4404" s="52"/>
      <c r="AX4404" s="52"/>
      <c r="AY4404" s="96"/>
      <c r="AZ4404" s="52"/>
    </row>
    <row r="4405" spans="43:52">
      <c r="AQ4405" s="52"/>
      <c r="AR4405" s="52"/>
      <c r="AS4405" s="52"/>
      <c r="AT4405" s="52"/>
      <c r="AU4405" s="52"/>
      <c r="AV4405" s="52"/>
      <c r="AW4405" s="52"/>
      <c r="AX4405" s="52"/>
      <c r="AY4405" s="96"/>
      <c r="AZ4405" s="52"/>
    </row>
    <row r="4406" spans="43:52">
      <c r="AQ4406" s="52"/>
      <c r="AR4406" s="52"/>
      <c r="AS4406" s="52"/>
      <c r="AT4406" s="52"/>
      <c r="AU4406" s="52"/>
      <c r="AV4406" s="52"/>
      <c r="AW4406" s="52"/>
      <c r="AX4406" s="52"/>
      <c r="AY4406" s="96"/>
      <c r="AZ4406" s="52"/>
    </row>
    <row r="4407" spans="43:52">
      <c r="AQ4407" s="52"/>
      <c r="AR4407" s="52"/>
      <c r="AS4407" s="52"/>
      <c r="AT4407" s="52"/>
      <c r="AU4407" s="52"/>
      <c r="AV4407" s="52"/>
      <c r="AW4407" s="52"/>
      <c r="AX4407" s="52"/>
      <c r="AY4407" s="96"/>
      <c r="AZ4407" s="52"/>
    </row>
    <row r="4408" spans="43:52">
      <c r="AQ4408" s="52"/>
      <c r="AR4408" s="52"/>
      <c r="AS4408" s="52"/>
      <c r="AT4408" s="52"/>
      <c r="AU4408" s="52"/>
      <c r="AV4408" s="52"/>
      <c r="AW4408" s="52"/>
      <c r="AX4408" s="52"/>
      <c r="AY4408" s="96"/>
      <c r="AZ4408" s="52"/>
    </row>
    <row r="4409" spans="43:52">
      <c r="AQ4409" s="52"/>
      <c r="AR4409" s="52"/>
      <c r="AS4409" s="52"/>
      <c r="AT4409" s="52"/>
      <c r="AU4409" s="52"/>
      <c r="AV4409" s="52"/>
      <c r="AW4409" s="52"/>
      <c r="AX4409" s="52"/>
      <c r="AY4409" s="96"/>
      <c r="AZ4409" s="52"/>
    </row>
    <row r="4410" spans="43:52">
      <c r="AQ4410" s="52"/>
      <c r="AR4410" s="52"/>
      <c r="AS4410" s="52"/>
      <c r="AT4410" s="52"/>
      <c r="AU4410" s="52"/>
      <c r="AV4410" s="52"/>
      <c r="AW4410" s="52"/>
      <c r="AX4410" s="52"/>
      <c r="AY4410" s="96"/>
      <c r="AZ4410" s="52"/>
    </row>
    <row r="4411" spans="43:52">
      <c r="AQ4411" s="52"/>
      <c r="AR4411" s="52"/>
      <c r="AS4411" s="52"/>
      <c r="AT4411" s="52"/>
      <c r="AU4411" s="52"/>
      <c r="AV4411" s="52"/>
      <c r="AW4411" s="52"/>
      <c r="AX4411" s="52"/>
      <c r="AY4411" s="96"/>
      <c r="AZ4411" s="52"/>
    </row>
    <row r="4412" spans="43:52">
      <c r="AQ4412" s="52"/>
      <c r="AR4412" s="52"/>
      <c r="AS4412" s="52"/>
      <c r="AT4412" s="52"/>
      <c r="AU4412" s="52"/>
      <c r="AV4412" s="52"/>
      <c r="AW4412" s="52"/>
      <c r="AX4412" s="52"/>
      <c r="AY4412" s="96"/>
      <c r="AZ4412" s="52"/>
    </row>
    <row r="4413" spans="43:52">
      <c r="AQ4413" s="52"/>
      <c r="AR4413" s="52"/>
      <c r="AS4413" s="52"/>
      <c r="AT4413" s="52"/>
      <c r="AU4413" s="52"/>
      <c r="AV4413" s="52"/>
      <c r="AW4413" s="52"/>
      <c r="AX4413" s="52"/>
      <c r="AY4413" s="96"/>
      <c r="AZ4413" s="52"/>
    </row>
    <row r="4414" spans="43:52">
      <c r="AQ4414" s="52"/>
      <c r="AR4414" s="52"/>
      <c r="AS4414" s="52"/>
      <c r="AT4414" s="52"/>
      <c r="AU4414" s="52"/>
      <c r="AV4414" s="52"/>
      <c r="AW4414" s="52"/>
      <c r="AX4414" s="52"/>
      <c r="AY4414" s="96"/>
      <c r="AZ4414" s="52"/>
    </row>
    <row r="4415" spans="43:52">
      <c r="AQ4415" s="52"/>
      <c r="AR4415" s="52"/>
      <c r="AS4415" s="52"/>
      <c r="AT4415" s="52"/>
      <c r="AU4415" s="52"/>
      <c r="AV4415" s="52"/>
      <c r="AW4415" s="52"/>
      <c r="AX4415" s="52"/>
      <c r="AY4415" s="96"/>
      <c r="AZ4415" s="52"/>
    </row>
    <row r="4416" spans="43:52">
      <c r="AQ4416" s="52"/>
      <c r="AR4416" s="52"/>
      <c r="AS4416" s="52"/>
      <c r="AT4416" s="52"/>
      <c r="AU4416" s="52"/>
      <c r="AV4416" s="52"/>
      <c r="AW4416" s="52"/>
      <c r="AX4416" s="52"/>
      <c r="AY4416" s="96"/>
      <c r="AZ4416" s="52"/>
    </row>
    <row r="4417" spans="43:52">
      <c r="AQ4417" s="52"/>
      <c r="AR4417" s="52"/>
      <c r="AS4417" s="52"/>
      <c r="AT4417" s="52"/>
      <c r="AU4417" s="52"/>
      <c r="AV4417" s="52"/>
      <c r="AW4417" s="52"/>
      <c r="AX4417" s="52"/>
      <c r="AY4417" s="96"/>
      <c r="AZ4417" s="52"/>
    </row>
    <row r="4418" spans="43:52">
      <c r="AQ4418" s="52"/>
      <c r="AR4418" s="52"/>
      <c r="AS4418" s="52"/>
      <c r="AT4418" s="52"/>
      <c r="AU4418" s="52"/>
      <c r="AV4418" s="52"/>
      <c r="AW4418" s="52"/>
      <c r="AX4418" s="52"/>
      <c r="AY4418" s="96"/>
      <c r="AZ4418" s="52"/>
    </row>
    <row r="4419" spans="43:52">
      <c r="AQ4419" s="52"/>
      <c r="AR4419" s="52"/>
      <c r="AS4419" s="52"/>
      <c r="AT4419" s="52"/>
      <c r="AU4419" s="52"/>
      <c r="AV4419" s="52"/>
      <c r="AW4419" s="52"/>
      <c r="AX4419" s="52"/>
      <c r="AY4419" s="96"/>
      <c r="AZ4419" s="52"/>
    </row>
    <row r="4420" spans="43:52">
      <c r="AQ4420" s="52"/>
      <c r="AR4420" s="52"/>
      <c r="AS4420" s="52"/>
      <c r="AT4420" s="52"/>
      <c r="AU4420" s="52"/>
      <c r="AV4420" s="52"/>
      <c r="AW4420" s="52"/>
      <c r="AX4420" s="52"/>
      <c r="AY4420" s="96"/>
      <c r="AZ4420" s="52"/>
    </row>
    <row r="4421" spans="43:52">
      <c r="AQ4421" s="52"/>
      <c r="AR4421" s="52"/>
      <c r="AS4421" s="52"/>
      <c r="AT4421" s="52"/>
      <c r="AU4421" s="52"/>
      <c r="AV4421" s="52"/>
      <c r="AW4421" s="52"/>
      <c r="AX4421" s="52"/>
      <c r="AY4421" s="96"/>
      <c r="AZ4421" s="52"/>
    </row>
    <row r="4422" spans="43:52">
      <c r="AQ4422" s="52"/>
      <c r="AR4422" s="52"/>
      <c r="AS4422" s="52"/>
      <c r="AT4422" s="52"/>
      <c r="AU4422" s="52"/>
      <c r="AV4422" s="52"/>
      <c r="AW4422" s="52"/>
      <c r="AX4422" s="52"/>
      <c r="AY4422" s="96"/>
      <c r="AZ4422" s="52"/>
    </row>
    <row r="4423" spans="43:52">
      <c r="AQ4423" s="52"/>
      <c r="AR4423" s="52"/>
      <c r="AS4423" s="52"/>
      <c r="AT4423" s="52"/>
      <c r="AU4423" s="52"/>
      <c r="AV4423" s="52"/>
      <c r="AW4423" s="52"/>
      <c r="AX4423" s="52"/>
      <c r="AY4423" s="96"/>
      <c r="AZ4423" s="52"/>
    </row>
    <row r="4424" spans="43:52">
      <c r="AQ4424" s="52"/>
      <c r="AR4424" s="52"/>
      <c r="AS4424" s="52"/>
      <c r="AT4424" s="52"/>
      <c r="AU4424" s="52"/>
      <c r="AV4424" s="52"/>
      <c r="AW4424" s="52"/>
      <c r="AX4424" s="52"/>
      <c r="AY4424" s="96"/>
      <c r="AZ4424" s="52"/>
    </row>
    <row r="4425" spans="43:52">
      <c r="AQ4425" s="52"/>
      <c r="AR4425" s="52"/>
      <c r="AS4425" s="52"/>
      <c r="AT4425" s="52"/>
      <c r="AU4425" s="52"/>
      <c r="AV4425" s="52"/>
      <c r="AW4425" s="52"/>
      <c r="AX4425" s="52"/>
      <c r="AY4425" s="96"/>
      <c r="AZ4425" s="52"/>
    </row>
    <row r="4426" spans="43:52">
      <c r="AQ4426" s="52"/>
      <c r="AR4426" s="52"/>
      <c r="AS4426" s="52"/>
      <c r="AT4426" s="52"/>
      <c r="AU4426" s="52"/>
      <c r="AV4426" s="52"/>
      <c r="AW4426" s="52"/>
      <c r="AX4426" s="52"/>
      <c r="AY4426" s="96"/>
      <c r="AZ4426" s="52"/>
    </row>
    <row r="4427" spans="43:52">
      <c r="AQ4427" s="52"/>
      <c r="AR4427" s="52"/>
      <c r="AS4427" s="52"/>
      <c r="AT4427" s="52"/>
      <c r="AU4427" s="52"/>
      <c r="AV4427" s="52"/>
      <c r="AW4427" s="52"/>
      <c r="AX4427" s="52"/>
      <c r="AY4427" s="96"/>
      <c r="AZ4427" s="52"/>
    </row>
    <row r="4428" spans="43:52">
      <c r="AQ4428" s="52"/>
      <c r="AR4428" s="52"/>
      <c r="AS4428" s="52"/>
      <c r="AT4428" s="52"/>
      <c r="AU4428" s="52"/>
      <c r="AV4428" s="52"/>
      <c r="AW4428" s="52"/>
      <c r="AX4428" s="52"/>
      <c r="AY4428" s="96"/>
      <c r="AZ4428" s="52"/>
    </row>
    <row r="4429" spans="43:52">
      <c r="AQ4429" s="52"/>
      <c r="AR4429" s="52"/>
      <c r="AS4429" s="52"/>
      <c r="AT4429" s="52"/>
      <c r="AU4429" s="52"/>
      <c r="AV4429" s="52"/>
      <c r="AW4429" s="52"/>
      <c r="AX4429" s="52"/>
      <c r="AY4429" s="96"/>
      <c r="AZ4429" s="52"/>
    </row>
    <row r="4430" spans="43:52">
      <c r="AQ4430" s="52"/>
      <c r="AR4430" s="52"/>
      <c r="AS4430" s="52"/>
      <c r="AT4430" s="52"/>
      <c r="AU4430" s="52"/>
      <c r="AV4430" s="52"/>
      <c r="AW4430" s="52"/>
      <c r="AX4430" s="52"/>
      <c r="AY4430" s="96"/>
      <c r="AZ4430" s="52"/>
    </row>
    <row r="4431" spans="43:52">
      <c r="AQ4431" s="52"/>
      <c r="AR4431" s="52"/>
      <c r="AS4431" s="52"/>
      <c r="AT4431" s="52"/>
      <c r="AU4431" s="52"/>
      <c r="AV4431" s="52"/>
      <c r="AW4431" s="52"/>
      <c r="AX4431" s="52"/>
      <c r="AY4431" s="96"/>
      <c r="AZ4431" s="52"/>
    </row>
    <row r="4432" spans="43:52">
      <c r="AQ4432" s="52"/>
      <c r="AR4432" s="52"/>
      <c r="AS4432" s="52"/>
      <c r="AT4432" s="52"/>
      <c r="AU4432" s="52"/>
      <c r="AV4432" s="52"/>
      <c r="AW4432" s="52"/>
      <c r="AX4432" s="52"/>
      <c r="AY4432" s="96"/>
      <c r="AZ4432" s="52"/>
    </row>
    <row r="4433" spans="43:52">
      <c r="AQ4433" s="52"/>
      <c r="AR4433" s="52"/>
      <c r="AS4433" s="52"/>
      <c r="AT4433" s="52"/>
      <c r="AU4433" s="52"/>
      <c r="AV4433" s="52"/>
      <c r="AW4433" s="52"/>
      <c r="AX4433" s="52"/>
      <c r="AY4433" s="96"/>
      <c r="AZ4433" s="52"/>
    </row>
    <row r="4434" spans="43:52">
      <c r="AQ4434" s="52"/>
      <c r="AR4434" s="52"/>
      <c r="AS4434" s="52"/>
      <c r="AT4434" s="52"/>
      <c r="AU4434" s="52"/>
      <c r="AV4434" s="52"/>
      <c r="AW4434" s="52"/>
      <c r="AX4434" s="52"/>
      <c r="AY4434" s="96"/>
      <c r="AZ4434" s="52"/>
    </row>
    <row r="4435" spans="43:52">
      <c r="AQ4435" s="52"/>
      <c r="AR4435" s="52"/>
      <c r="AS4435" s="52"/>
      <c r="AT4435" s="52"/>
      <c r="AU4435" s="52"/>
      <c r="AV4435" s="52"/>
      <c r="AW4435" s="52"/>
      <c r="AX4435" s="52"/>
      <c r="AY4435" s="96"/>
      <c r="AZ4435" s="52"/>
    </row>
    <row r="4436" spans="43:52">
      <c r="AQ4436" s="52"/>
      <c r="AR4436" s="52"/>
      <c r="AS4436" s="52"/>
      <c r="AT4436" s="52"/>
      <c r="AU4436" s="52"/>
      <c r="AV4436" s="52"/>
      <c r="AW4436" s="52"/>
      <c r="AX4436" s="52"/>
      <c r="AY4436" s="96"/>
      <c r="AZ4436" s="52"/>
    </row>
    <row r="4437" spans="43:52">
      <c r="AQ4437" s="52"/>
      <c r="AR4437" s="52"/>
      <c r="AS4437" s="52"/>
      <c r="AT4437" s="52"/>
      <c r="AU4437" s="52"/>
      <c r="AV4437" s="52"/>
      <c r="AW4437" s="52"/>
      <c r="AX4437" s="52"/>
      <c r="AY4437" s="96"/>
      <c r="AZ4437" s="52"/>
    </row>
    <row r="4438" spans="43:52">
      <c r="AQ4438" s="52"/>
      <c r="AR4438" s="52"/>
      <c r="AS4438" s="52"/>
      <c r="AT4438" s="52"/>
      <c r="AU4438" s="52"/>
      <c r="AV4438" s="52"/>
      <c r="AW4438" s="52"/>
      <c r="AX4438" s="52"/>
      <c r="AY4438" s="96"/>
      <c r="AZ4438" s="52"/>
    </row>
    <row r="4439" spans="43:52">
      <c r="AQ4439" s="52"/>
      <c r="AR4439" s="52"/>
      <c r="AS4439" s="52"/>
      <c r="AT4439" s="52"/>
      <c r="AU4439" s="52"/>
      <c r="AV4439" s="52"/>
      <c r="AW4439" s="52"/>
      <c r="AX4439" s="52"/>
      <c r="AY4439" s="96"/>
      <c r="AZ4439" s="52"/>
    </row>
    <row r="4440" spans="43:52">
      <c r="AQ4440" s="52"/>
      <c r="AR4440" s="52"/>
      <c r="AS4440" s="52"/>
      <c r="AT4440" s="52"/>
      <c r="AU4440" s="52"/>
      <c r="AV4440" s="52"/>
      <c r="AW4440" s="52"/>
      <c r="AX4440" s="52"/>
      <c r="AY4440" s="96"/>
      <c r="AZ4440" s="52"/>
    </row>
    <row r="4441" spans="43:52">
      <c r="AQ4441" s="52"/>
      <c r="AR4441" s="52"/>
      <c r="AS4441" s="52"/>
      <c r="AT4441" s="52"/>
      <c r="AU4441" s="52"/>
      <c r="AV4441" s="52"/>
      <c r="AW4441" s="52"/>
      <c r="AX4441" s="52"/>
      <c r="AY4441" s="96"/>
      <c r="AZ4441" s="52"/>
    </row>
    <row r="4442" spans="43:52">
      <c r="AQ4442" s="52"/>
      <c r="AR4442" s="52"/>
      <c r="AS4442" s="52"/>
      <c r="AT4442" s="52"/>
      <c r="AU4442" s="52"/>
      <c r="AV4442" s="52"/>
      <c r="AW4442" s="52"/>
      <c r="AX4442" s="52"/>
      <c r="AY4442" s="96"/>
      <c r="AZ4442" s="52"/>
    </row>
    <row r="4443" spans="43:52">
      <c r="AQ4443" s="52"/>
      <c r="AR4443" s="52"/>
      <c r="AS4443" s="52"/>
      <c r="AT4443" s="52"/>
      <c r="AU4443" s="52"/>
      <c r="AV4443" s="52"/>
      <c r="AW4443" s="52"/>
      <c r="AX4443" s="52"/>
      <c r="AY4443" s="96"/>
      <c r="AZ4443" s="52"/>
    </row>
    <row r="4444" spans="43:52">
      <c r="AQ4444" s="52"/>
      <c r="AR4444" s="52"/>
      <c r="AS4444" s="52"/>
      <c r="AT4444" s="52"/>
      <c r="AU4444" s="52"/>
      <c r="AV4444" s="52"/>
      <c r="AW4444" s="52"/>
      <c r="AX4444" s="52"/>
      <c r="AY4444" s="96"/>
      <c r="AZ4444" s="52"/>
    </row>
    <row r="4445" spans="43:52">
      <c r="AQ4445" s="52"/>
      <c r="AR4445" s="52"/>
      <c r="AS4445" s="52"/>
      <c r="AT4445" s="52"/>
      <c r="AU4445" s="52"/>
      <c r="AV4445" s="52"/>
      <c r="AW4445" s="52"/>
      <c r="AX4445" s="52"/>
      <c r="AY4445" s="96"/>
      <c r="AZ4445" s="52"/>
    </row>
    <row r="4446" spans="43:52">
      <c r="AQ4446" s="52"/>
      <c r="AR4446" s="52"/>
      <c r="AS4446" s="52"/>
      <c r="AT4446" s="52"/>
      <c r="AU4446" s="52"/>
      <c r="AV4446" s="52"/>
      <c r="AW4446" s="52"/>
      <c r="AX4446" s="52"/>
      <c r="AY4446" s="96"/>
      <c r="AZ4446" s="52"/>
    </row>
    <row r="4447" spans="43:52">
      <c r="AQ4447" s="52"/>
      <c r="AR4447" s="52"/>
      <c r="AS4447" s="52"/>
      <c r="AT4447" s="52"/>
      <c r="AU4447" s="52"/>
      <c r="AV4447" s="52"/>
      <c r="AW4447" s="52"/>
      <c r="AX4447" s="52"/>
      <c r="AY4447" s="96"/>
      <c r="AZ4447" s="52"/>
    </row>
    <row r="4448" spans="43:52">
      <c r="AQ4448" s="52"/>
      <c r="AR4448" s="52"/>
      <c r="AS4448" s="52"/>
      <c r="AT4448" s="52"/>
      <c r="AU4448" s="52"/>
      <c r="AV4448" s="52"/>
      <c r="AW4448" s="52"/>
      <c r="AX4448" s="52"/>
      <c r="AY4448" s="96"/>
      <c r="AZ4448" s="52"/>
    </row>
    <row r="4449" spans="43:52">
      <c r="AQ4449" s="52"/>
      <c r="AR4449" s="52"/>
      <c r="AS4449" s="52"/>
      <c r="AT4449" s="52"/>
      <c r="AU4449" s="52"/>
      <c r="AV4449" s="52"/>
      <c r="AW4449" s="52"/>
      <c r="AX4449" s="52"/>
      <c r="AY4449" s="96"/>
      <c r="AZ4449" s="52"/>
    </row>
    <row r="4450" spans="43:52">
      <c r="AQ4450" s="52"/>
      <c r="AR4450" s="52"/>
      <c r="AS4450" s="52"/>
      <c r="AT4450" s="52"/>
      <c r="AU4450" s="52"/>
      <c r="AV4450" s="52"/>
      <c r="AW4450" s="52"/>
      <c r="AX4450" s="52"/>
      <c r="AY4450" s="96"/>
      <c r="AZ4450" s="52"/>
    </row>
    <row r="4451" spans="43:52">
      <c r="AQ4451" s="52"/>
      <c r="AR4451" s="52"/>
      <c r="AS4451" s="52"/>
      <c r="AT4451" s="52"/>
      <c r="AU4451" s="52"/>
      <c r="AV4451" s="52"/>
      <c r="AW4451" s="52"/>
      <c r="AX4451" s="52"/>
      <c r="AY4451" s="96"/>
      <c r="AZ4451" s="52"/>
    </row>
    <row r="4452" spans="43:52">
      <c r="AQ4452" s="52"/>
      <c r="AR4452" s="52"/>
      <c r="AS4452" s="52"/>
      <c r="AT4452" s="52"/>
      <c r="AU4452" s="52"/>
      <c r="AV4452" s="52"/>
      <c r="AW4452" s="52"/>
      <c r="AX4452" s="52"/>
      <c r="AY4452" s="96"/>
      <c r="AZ4452" s="52"/>
    </row>
    <row r="4453" spans="43:52">
      <c r="AQ4453" s="52"/>
      <c r="AR4453" s="52"/>
      <c r="AS4453" s="52"/>
      <c r="AT4453" s="52"/>
      <c r="AU4453" s="52"/>
      <c r="AV4453" s="52"/>
      <c r="AW4453" s="52"/>
      <c r="AX4453" s="52"/>
      <c r="AY4453" s="96"/>
      <c r="AZ4453" s="52"/>
    </row>
    <row r="4454" spans="43:52">
      <c r="AQ4454" s="52"/>
      <c r="AR4454" s="52"/>
      <c r="AS4454" s="52"/>
      <c r="AT4454" s="52"/>
      <c r="AU4454" s="52"/>
      <c r="AV4454" s="52"/>
      <c r="AW4454" s="52"/>
      <c r="AX4454" s="52"/>
      <c r="AY4454" s="96"/>
      <c r="AZ4454" s="52"/>
    </row>
    <row r="4455" spans="43:52">
      <c r="AQ4455" s="52"/>
      <c r="AR4455" s="52"/>
      <c r="AS4455" s="52"/>
      <c r="AT4455" s="52"/>
      <c r="AU4455" s="52"/>
      <c r="AV4455" s="52"/>
      <c r="AW4455" s="52"/>
      <c r="AX4455" s="52"/>
      <c r="AY4455" s="96"/>
      <c r="AZ4455" s="52"/>
    </row>
    <row r="4456" spans="43:52">
      <c r="AQ4456" s="52"/>
      <c r="AR4456" s="52"/>
      <c r="AS4456" s="52"/>
      <c r="AT4456" s="52"/>
      <c r="AU4456" s="52"/>
      <c r="AV4456" s="52"/>
      <c r="AW4456" s="52"/>
      <c r="AX4456" s="52"/>
      <c r="AY4456" s="96"/>
      <c r="AZ4456" s="52"/>
    </row>
    <row r="4457" spans="43:52">
      <c r="AQ4457" s="52"/>
      <c r="AR4457" s="52"/>
      <c r="AS4457" s="52"/>
      <c r="AT4457" s="52"/>
      <c r="AU4457" s="52"/>
      <c r="AV4457" s="52"/>
      <c r="AW4457" s="52"/>
      <c r="AX4457" s="52"/>
      <c r="AY4457" s="96"/>
      <c r="AZ4457" s="52"/>
    </row>
    <row r="4458" spans="43:52">
      <c r="AQ4458" s="52"/>
      <c r="AR4458" s="52"/>
      <c r="AS4458" s="52"/>
      <c r="AT4458" s="52"/>
      <c r="AU4458" s="52"/>
      <c r="AV4458" s="52"/>
      <c r="AW4458" s="52"/>
      <c r="AX4458" s="52"/>
      <c r="AY4458" s="96"/>
      <c r="AZ4458" s="52"/>
    </row>
    <row r="4459" spans="43:52">
      <c r="AQ4459" s="52"/>
      <c r="AR4459" s="52"/>
      <c r="AS4459" s="52"/>
      <c r="AT4459" s="52"/>
      <c r="AU4459" s="52"/>
      <c r="AV4459" s="52"/>
      <c r="AW4459" s="52"/>
      <c r="AX4459" s="52"/>
      <c r="AY4459" s="96"/>
      <c r="AZ4459" s="52"/>
    </row>
    <row r="4460" spans="43:52">
      <c r="AQ4460" s="52"/>
      <c r="AR4460" s="52"/>
      <c r="AS4460" s="52"/>
      <c r="AT4460" s="52"/>
      <c r="AU4460" s="52"/>
      <c r="AV4460" s="52"/>
      <c r="AW4460" s="52"/>
      <c r="AX4460" s="52"/>
      <c r="AY4460" s="96"/>
      <c r="AZ4460" s="52"/>
    </row>
    <row r="4461" spans="43:52">
      <c r="AQ4461" s="52"/>
      <c r="AR4461" s="52"/>
      <c r="AS4461" s="52"/>
      <c r="AT4461" s="52"/>
      <c r="AU4461" s="52"/>
      <c r="AV4461" s="52"/>
      <c r="AW4461" s="52"/>
      <c r="AX4461" s="52"/>
      <c r="AY4461" s="96"/>
      <c r="AZ4461" s="52"/>
    </row>
    <row r="4462" spans="43:52">
      <c r="AQ4462" s="52"/>
      <c r="AR4462" s="52"/>
      <c r="AS4462" s="52"/>
      <c r="AT4462" s="52"/>
      <c r="AU4462" s="52"/>
      <c r="AV4462" s="52"/>
      <c r="AW4462" s="52"/>
      <c r="AX4462" s="52"/>
      <c r="AY4462" s="96"/>
      <c r="AZ4462" s="52"/>
    </row>
    <row r="4463" spans="43:52">
      <c r="AQ4463" s="52"/>
      <c r="AR4463" s="52"/>
      <c r="AS4463" s="52"/>
      <c r="AT4463" s="52"/>
      <c r="AU4463" s="52"/>
      <c r="AV4463" s="52"/>
      <c r="AW4463" s="52"/>
      <c r="AX4463" s="52"/>
      <c r="AY4463" s="96"/>
      <c r="AZ4463" s="52"/>
    </row>
    <row r="4464" spans="43:52">
      <c r="AQ4464" s="52"/>
      <c r="AR4464" s="52"/>
      <c r="AS4464" s="52"/>
      <c r="AT4464" s="52"/>
      <c r="AU4464" s="52"/>
      <c r="AV4464" s="52"/>
      <c r="AW4464" s="52"/>
      <c r="AX4464" s="52"/>
      <c r="AY4464" s="96"/>
      <c r="AZ4464" s="52"/>
    </row>
    <row r="4465" spans="43:52">
      <c r="AQ4465" s="52"/>
      <c r="AR4465" s="52"/>
      <c r="AS4465" s="52"/>
      <c r="AT4465" s="52"/>
      <c r="AU4465" s="52"/>
      <c r="AV4465" s="52"/>
      <c r="AW4465" s="52"/>
      <c r="AX4465" s="52"/>
      <c r="AY4465" s="96"/>
      <c r="AZ4465" s="52"/>
    </row>
    <row r="4466" spans="43:52">
      <c r="AQ4466" s="52"/>
      <c r="AR4466" s="52"/>
      <c r="AS4466" s="52"/>
      <c r="AT4466" s="52"/>
      <c r="AU4466" s="52"/>
      <c r="AV4466" s="52"/>
      <c r="AW4466" s="52"/>
      <c r="AX4466" s="52"/>
      <c r="AY4466" s="96"/>
      <c r="AZ4466" s="52"/>
    </row>
    <row r="4467" spans="43:52">
      <c r="AQ4467" s="52"/>
      <c r="AR4467" s="52"/>
      <c r="AS4467" s="52"/>
      <c r="AT4467" s="52"/>
      <c r="AU4467" s="52"/>
      <c r="AV4467" s="52"/>
      <c r="AW4467" s="52"/>
      <c r="AX4467" s="52"/>
      <c r="AY4467" s="96"/>
      <c r="AZ4467" s="52"/>
    </row>
    <row r="4468" spans="43:52">
      <c r="AQ4468" s="52"/>
      <c r="AR4468" s="52"/>
      <c r="AS4468" s="52"/>
      <c r="AT4468" s="52"/>
      <c r="AU4468" s="52"/>
      <c r="AV4468" s="52"/>
      <c r="AW4468" s="52"/>
      <c r="AX4468" s="52"/>
      <c r="AY4468" s="96"/>
      <c r="AZ4468" s="52"/>
    </row>
    <row r="4469" spans="43:52">
      <c r="AQ4469" s="52"/>
      <c r="AR4469" s="52"/>
      <c r="AS4469" s="52"/>
      <c r="AT4469" s="52"/>
      <c r="AU4469" s="52"/>
      <c r="AV4469" s="52"/>
      <c r="AW4469" s="52"/>
      <c r="AX4469" s="52"/>
      <c r="AY4469" s="96"/>
      <c r="AZ4469" s="52"/>
    </row>
    <row r="4470" spans="43:52">
      <c r="AQ4470" s="52"/>
      <c r="AR4470" s="52"/>
      <c r="AS4470" s="52"/>
      <c r="AT4470" s="52"/>
      <c r="AU4470" s="52"/>
      <c r="AV4470" s="52"/>
      <c r="AW4470" s="52"/>
      <c r="AX4470" s="52"/>
      <c r="AY4470" s="96"/>
      <c r="AZ4470" s="52"/>
    </row>
    <row r="4471" spans="43:52">
      <c r="AQ4471" s="52"/>
      <c r="AR4471" s="52"/>
      <c r="AS4471" s="52"/>
      <c r="AT4471" s="52"/>
      <c r="AU4471" s="52"/>
      <c r="AV4471" s="52"/>
      <c r="AW4471" s="52"/>
      <c r="AX4471" s="52"/>
      <c r="AY4471" s="96"/>
      <c r="AZ4471" s="52"/>
    </row>
    <row r="4472" spans="43:52">
      <c r="AQ4472" s="52"/>
      <c r="AR4472" s="52"/>
      <c r="AS4472" s="52"/>
      <c r="AT4472" s="52"/>
      <c r="AU4472" s="52"/>
      <c r="AV4472" s="52"/>
      <c r="AW4472" s="52"/>
      <c r="AX4472" s="52"/>
      <c r="AY4472" s="96"/>
      <c r="AZ4472" s="52"/>
    </row>
    <row r="4473" spans="43:52">
      <c r="AQ4473" s="52"/>
      <c r="AR4473" s="52"/>
      <c r="AS4473" s="52"/>
      <c r="AT4473" s="52"/>
      <c r="AU4473" s="52"/>
      <c r="AV4473" s="52"/>
      <c r="AW4473" s="52"/>
      <c r="AX4473" s="52"/>
      <c r="AY4473" s="96"/>
      <c r="AZ4473" s="52"/>
    </row>
    <row r="4474" spans="43:52">
      <c r="AQ4474" s="52"/>
      <c r="AR4474" s="52"/>
      <c r="AS4474" s="52"/>
      <c r="AT4474" s="52"/>
      <c r="AU4474" s="52"/>
      <c r="AV4474" s="52"/>
      <c r="AW4474" s="52"/>
      <c r="AX4474" s="52"/>
      <c r="AY4474" s="96"/>
      <c r="AZ4474" s="52"/>
    </row>
    <row r="4475" spans="43:52">
      <c r="AQ4475" s="52"/>
      <c r="AR4475" s="52"/>
      <c r="AS4475" s="52"/>
      <c r="AT4475" s="52"/>
      <c r="AU4475" s="52"/>
      <c r="AV4475" s="52"/>
      <c r="AW4475" s="52"/>
      <c r="AX4475" s="52"/>
      <c r="AY4475" s="96"/>
      <c r="AZ4475" s="52"/>
    </row>
    <row r="4476" spans="43:52">
      <c r="AQ4476" s="52"/>
      <c r="AR4476" s="52"/>
      <c r="AS4476" s="52"/>
      <c r="AT4476" s="52"/>
      <c r="AU4476" s="52"/>
      <c r="AV4476" s="52"/>
      <c r="AW4476" s="52"/>
      <c r="AX4476" s="52"/>
      <c r="AY4476" s="96"/>
      <c r="AZ4476" s="52"/>
    </row>
    <row r="4477" spans="43:52">
      <c r="AQ4477" s="52"/>
      <c r="AR4477" s="52"/>
      <c r="AS4477" s="52"/>
      <c r="AT4477" s="52"/>
      <c r="AU4477" s="52"/>
      <c r="AV4477" s="52"/>
      <c r="AW4477" s="52"/>
      <c r="AX4477" s="52"/>
      <c r="AY4477" s="96"/>
      <c r="AZ4477" s="52"/>
    </row>
    <row r="4478" spans="43:52">
      <c r="AQ4478" s="52"/>
      <c r="AR4478" s="52"/>
      <c r="AS4478" s="52"/>
      <c r="AT4478" s="52"/>
      <c r="AU4478" s="52"/>
      <c r="AV4478" s="52"/>
      <c r="AW4478" s="52"/>
      <c r="AX4478" s="52"/>
      <c r="AY4478" s="96"/>
      <c r="AZ4478" s="52"/>
    </row>
    <row r="4479" spans="43:52">
      <c r="AQ4479" s="52"/>
      <c r="AR4479" s="52"/>
      <c r="AS4479" s="52"/>
      <c r="AT4479" s="52"/>
      <c r="AU4479" s="52"/>
      <c r="AV4479" s="52"/>
      <c r="AW4479" s="52"/>
      <c r="AX4479" s="52"/>
      <c r="AY4479" s="96"/>
      <c r="AZ4479" s="52"/>
    </row>
  </sheetData>
  <autoFilter xmlns:etc="http://www.wps.cn/officeDocument/2017/etCustomData" ref="A4:XFD1271" etc:filterBottomFollowUsedRange="0">
    <extLst/>
  </autoFilter>
  <mergeCells count="13">
    <mergeCell ref="A1:T1"/>
    <mergeCell ref="A2:T2"/>
    <mergeCell ref="A3:T3"/>
    <mergeCell ref="AS145:AV145"/>
    <mergeCell ref="AS146:AZ146"/>
    <mergeCell ref="A664:D664"/>
    <mergeCell ref="A665:G665"/>
    <mergeCell ref="H665:T665"/>
    <mergeCell ref="A666:G666"/>
    <mergeCell ref="H666:T666"/>
    <mergeCell ref="A667:T667"/>
    <mergeCell ref="X667:Z667"/>
    <mergeCell ref="BJ1271:BN1271"/>
  </mergeCells>
  <printOptions horizontalCentered="1" verticalCentered="1"/>
  <pageMargins left="0.393055555555556" right="0.393055555555556" top="0.786805555555556" bottom="0.590277777777778" header="0.590277777777778" footer="0.196527777777778"/>
  <pageSetup paperSize="9" scale="70" orientation="landscape" horizontalDpi="600"/>
  <headerFooter>
    <oddFooter>&amp;C&amp;8&amp;P/&amp;N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2025 02 17</vt:lpstr>
      <vt:lpstr>响应文件  七  已标价报价清单（2025年仪器设备检校报价）</vt:lpstr>
      <vt:lpstr>方案清单 (查计量院价格)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ymm</cp:lastModifiedBy>
  <dcterms:created xsi:type="dcterms:W3CDTF">2025-02-17T13:25:00Z</dcterms:created>
  <cp:lastPrinted>2025-03-11T03:08:00Z</cp:lastPrinted>
  <dcterms:modified xsi:type="dcterms:W3CDTF">2025-04-28T08:57:57Z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2587F7E82DA246EFB73686532FDC5B97_13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