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8360" activeTab="1"/>
  </bookViews>
  <sheets>
    <sheet name="2025年万利万达公司机电专项工程" sheetId="1" r:id="rId1"/>
    <sheet name="2025年东南公司专项工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<sst xmlns="http://schemas.openxmlformats.org/spreadsheetml/2006/main" count="115" uniqueCount="74">
  <si>
    <t>2025年万利万达公司机电专项工程供配电改造项目-工程量清单</t>
  </si>
  <si>
    <t>序号</t>
  </si>
  <si>
    <t>项目名称</t>
  </si>
  <si>
    <t>规格型号</t>
  </si>
  <si>
    <t>工作内容</t>
  </si>
  <si>
    <t>计量规则</t>
  </si>
  <si>
    <t>供货方式</t>
  </si>
  <si>
    <t>单位</t>
  </si>
  <si>
    <t>工程量</t>
  </si>
  <si>
    <t>单项限价（元）</t>
  </si>
  <si>
    <t>合计限价（元）</t>
  </si>
  <si>
    <t>单价（元）</t>
  </si>
  <si>
    <t>合价（元）</t>
  </si>
  <si>
    <t>备注</t>
  </si>
  <si>
    <t>水泥终端杆15m</t>
  </si>
  <si>
    <t>上端Φ190-15m锥杆，含拉线、横担等
附件,含基础开挖和回填</t>
  </si>
  <si>
    <t>1.施工定位
2.电杆组立
3.土(石)方挖填
4.底盘、拉盘安装
5.金具制作、安装
6.拉线制作、安装
7.现浇基础、基础垫层
8.接地
9.工地运输：电杆、金具设备装卸、运输；场内转运：人工转运150m；场外运输：汽车转运35km</t>
  </si>
  <si>
    <t>1.依据图纸所示，按水泥终端杆数量以根计量
2.综合单价包干，包含一切安装辅材及甲供材卸货，二次转运、装卸、存储等费用</t>
  </si>
  <si>
    <t>乙供</t>
  </si>
  <si>
    <t>根</t>
  </si>
  <si>
    <t>原水泥终端杆拆除</t>
  </si>
  <si>
    <t>12m水泥杆（直径170mm)</t>
  </si>
  <si>
    <t>1.电杆拆除
2.工地运输：电杆、金具设备装卸、运输；场内转运：人工转运150m；场外运输：汽车转运35km</t>
  </si>
  <si>
    <t>1.依据图纸所示，按原水泥终端杆拆除数量以套根计量
2.综合单价包干，包含一切安装辅材及甲供材卸货，二次转运、装卸、存储等费用</t>
  </si>
  <si>
    <t>终端杆更换真空开关</t>
  </si>
  <si>
    <t>按原真空开关型号、额定电流更换，含拆除及转运(ZW32-12/T630-16)</t>
  </si>
  <si>
    <t>1.真空开关拆除
2.真空开关安装
3.转运</t>
  </si>
  <si>
    <t>1.依据图纸所示，按满足设计配置和功能要求的真空开关数量以台计量
2.综合单价包干，包含一切安装辅材，二次转运、装卸、存储等费用</t>
  </si>
  <si>
    <t>台</t>
  </si>
  <si>
    <t>更换横担</t>
  </si>
  <si>
    <t>按图制作，含拆除及转运</t>
  </si>
  <si>
    <t>1.横担拆除
2.横担安装
3.转运</t>
  </si>
  <si>
    <t>1.依据图纸所示，按满足设计配置和功能要求的横担数量以付计量
2.综合单价包干，包含一切安装辅材，二次转运、装卸、存储等费用</t>
  </si>
  <si>
    <t>付</t>
  </si>
  <si>
    <t>周边环境协调赔偿青苗费用</t>
  </si>
  <si>
    <t>满足设计及规范要求</t>
  </si>
  <si>
    <t>1.依据图纸所示，按周边环境协调赔偿青苗费用数量以项计量
2.综合单价包干，包含一切安装辅材及甲供材卸货，二次转运、装卸、存储等费用</t>
  </si>
  <si>
    <t>项</t>
  </si>
  <si>
    <t>该项列入暂定金额，结算时按实际发生进行结算</t>
  </si>
  <si>
    <t>施工组织措施费</t>
  </si>
  <si>
    <t>2公里</t>
  </si>
  <si>
    <t>按重庆市交通局2018年发布的《重庆市公路养护工程预算定额》（【2018】渝非内字022号）及配套的《重庆市公路养护工程预算编制办法》（【2018】渝非内字023号）</t>
  </si>
  <si>
    <t>1.按单位工程以天为单位计量
2.综合单价包干,包含一切交通组织措施费
3、每处按实际交通组织实施时间，以天计量，每处按2km考虑</t>
  </si>
  <si>
    <t>天</t>
  </si>
  <si>
    <t>小计</t>
  </si>
  <si>
    <t>2025年东南公司专项工程供配电改造项目-工程量清单</t>
  </si>
  <si>
    <t>上端φ190-15m锥杆，含拉线、横担等附件，含基础开挖和回填</t>
  </si>
  <si>
    <t>1.施工定位
2.电杆组立
3.土(石)方挖填
4.底盘、拉盘安装
5.金具制作、安装
6.拉线制作、安装
7.现浇基础、基础垫层
8.工地运输：电杆、金具设备装卸、运输；场内转运：人工转运150m；场外运输：汽车转运35km</t>
  </si>
  <si>
    <t>刀闸</t>
  </si>
  <si>
    <t>12kV，630A，具体以原断路器额定电流为准。</t>
  </si>
  <si>
    <t xml:space="preserve">
1.刀闸安装</t>
  </si>
  <si>
    <t>1.依据图纸所示，按满足设计配置和功能要求的刀闸数量以套计量
2.综合单价包干，包含一切安装辅材，二次转运、装卸、存储等费用</t>
  </si>
  <si>
    <t>套</t>
  </si>
  <si>
    <t>真空断路器</t>
  </si>
  <si>
    <t>油开关断路器改为户外高压真空断路器，固封极柱式,12kV，630A</t>
  </si>
  <si>
    <t>1.真空断路器安装</t>
  </si>
  <si>
    <t>1.依据图纸所示，按满足设计配置和功能要求的真空断路器数量以套计量
2.综合单价包干，包含一切安装辅材，二次转运、装卸、存储等费用</t>
  </si>
  <si>
    <t>跌落保险断路器</t>
  </si>
  <si>
    <t>200A，具体以原跌落保险断路器额定电流为准</t>
  </si>
  <si>
    <t xml:space="preserve">
1.跌落保险断路器安装</t>
  </si>
  <si>
    <t>1.依据图纸所示，按满足设计配置和功能要求的跌落保险断路器数量以套计量
2.综合单价包干，包含一切安装辅材，二次转运、装卸、存储等费用</t>
  </si>
  <si>
    <t>绝缘线</t>
  </si>
  <si>
    <r>
      <rPr>
        <sz val="10"/>
        <color theme="1"/>
        <rFont val="黑体"/>
        <charset val="134"/>
      </rPr>
      <t>JKLYJ/10KV-3(1X70mm</t>
    </r>
    <r>
      <rPr>
        <sz val="10"/>
        <color theme="1"/>
        <rFont val="宋体"/>
        <charset val="134"/>
      </rPr>
      <t>²</t>
    </r>
    <r>
      <rPr>
        <sz val="10"/>
        <color theme="1"/>
        <rFont val="黑体"/>
        <charset val="134"/>
      </rPr>
      <t>)</t>
    </r>
  </si>
  <si>
    <t>1.放线
2.连接
3.架线
4.紧线
5.调整弧垂
6.绑扎</t>
  </si>
  <si>
    <t>1.依据图纸所示，按满足设计配置和功能要求的绝缘线数量以km计量
2.综合单价包干，包含一切安装辅材，二次转运、装卸、存储等费用</t>
  </si>
  <si>
    <t>km</t>
  </si>
  <si>
    <t>拉线</t>
  </si>
  <si>
    <t>GJ-35</t>
  </si>
  <si>
    <t>1.拉线安装</t>
  </si>
  <si>
    <t>1.依据图纸所示，按满足设计配置和功能要求的拉线数量以套计量
2.综合单价包干，包含一切安装辅材，二次转运、装卸、存储等费用</t>
  </si>
  <si>
    <t>底座横担</t>
  </si>
  <si>
    <t>1.横担安装</t>
  </si>
  <si>
    <t>临时占用应急车道150米</t>
  </si>
  <si>
    <t>1.按单位工程以天为单位计量
2.综合单价包干,包含一切交通组织措施费
3、每处按实际交通组织实施时间，以天计量，每处按150m考虑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</si>
</sst>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color rgb="FF000000"/>
      <name val="黑体"/>
      <charset val="134"/>
    </font>
    <font>
      <b/>
      <sz val="10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4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76" fontId="3" fillId="0" borderId="2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177" fontId="4" fillId="2" borderId="3" xfId="0" applyNumberFormat="1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43" fontId="2" fillId="2" borderId="1" xfId="0" applyNumberFormat="1" applyFont="1" applyFill="1" applyBorder="1" applyAlignment="1" applyProtection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/>
    </xf>
    <xf numFmtId="177" fontId="4" fillId="2" borderId="7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pane ySplit="3" topLeftCell="A4" activePane="bottomLeft" state="frozen"/>
      <selection/>
      <selection pane="bottomLeft" activeCell="E17" sqref="E17"/>
    </sheetView>
  </sheetViews>
  <sheetFormatPr defaultColWidth="9" defaultRowHeight="34" customHeight="1"/>
  <cols>
    <col min="1" max="1" width="5.86666666666667" customWidth="1"/>
    <col min="2" max="2" width="20.5416666666667" style="30" customWidth="1"/>
    <col min="3" max="3" width="31.8166666666667" style="2" customWidth="1"/>
    <col min="4" max="4" width="38.2166666666667" customWidth="1"/>
    <col min="5" max="5" width="39.375" customWidth="1"/>
    <col min="6" max="6" width="7.40833333333333" style="31" customWidth="1"/>
    <col min="7" max="7" width="6.475" customWidth="1"/>
    <col min="8" max="8" width="7.875" customWidth="1"/>
    <col min="9" max="9" width="11.5833333333333" style="3" customWidth="1"/>
    <col min="10" max="10" width="11.6583333333333" customWidth="1"/>
    <col min="11" max="13" width="12.2" style="31" customWidth="1"/>
  </cols>
  <sheetData>
    <row r="1" customHeight="1" spans="1:13">
      <c r="A1" s="32" t="s">
        <v>0</v>
      </c>
      <c r="B1" s="33"/>
      <c r="C1" s="34"/>
      <c r="D1" s="35"/>
      <c r="E1" s="35"/>
      <c r="F1" s="32"/>
      <c r="G1" s="35"/>
      <c r="H1" s="35"/>
      <c r="I1" s="35"/>
      <c r="J1" s="35"/>
      <c r="K1" s="32"/>
      <c r="L1" s="32"/>
      <c r="M1" s="32"/>
    </row>
    <row r="2" customFormat="1" ht="25" customHeight="1" spans="1:13">
      <c r="A2" s="7" t="s">
        <v>1</v>
      </c>
      <c r="B2" s="36" t="s">
        <v>2</v>
      </c>
      <c r="C2" s="7" t="s">
        <v>3</v>
      </c>
      <c r="D2" s="8" t="s">
        <v>4</v>
      </c>
      <c r="E2" s="8" t="s">
        <v>5</v>
      </c>
      <c r="F2" s="37" t="s">
        <v>6</v>
      </c>
      <c r="G2" s="7" t="s">
        <v>7</v>
      </c>
      <c r="H2" s="7" t="s">
        <v>8</v>
      </c>
      <c r="I2" s="21" t="s">
        <v>9</v>
      </c>
      <c r="J2" s="21" t="s">
        <v>10</v>
      </c>
      <c r="K2" s="22" t="s">
        <v>11</v>
      </c>
      <c r="L2" s="22" t="s">
        <v>12</v>
      </c>
      <c r="M2" s="8" t="s">
        <v>13</v>
      </c>
    </row>
    <row r="3" customFormat="1" ht="25" customHeight="1" spans="1:13">
      <c r="A3" s="7"/>
      <c r="B3" s="36"/>
      <c r="C3" s="7"/>
      <c r="D3" s="8"/>
      <c r="E3" s="8"/>
      <c r="F3" s="37"/>
      <c r="G3" s="7"/>
      <c r="H3" s="7"/>
      <c r="I3" s="23"/>
      <c r="J3" s="23"/>
      <c r="K3" s="24"/>
      <c r="L3" s="24"/>
      <c r="M3" s="8"/>
    </row>
    <row r="4" customFormat="1" ht="120" spans="1:13">
      <c r="A4" s="7">
        <v>1</v>
      </c>
      <c r="B4" s="38" t="s">
        <v>14</v>
      </c>
      <c r="C4" s="39" t="s">
        <v>15</v>
      </c>
      <c r="D4" s="12" t="s">
        <v>16</v>
      </c>
      <c r="E4" s="13" t="s">
        <v>17</v>
      </c>
      <c r="F4" s="37" t="s">
        <v>18</v>
      </c>
      <c r="G4" s="40" t="s">
        <v>19</v>
      </c>
      <c r="H4" s="41">
        <v>6</v>
      </c>
      <c r="I4" s="9">
        <v>9257.88</v>
      </c>
      <c r="J4" s="9">
        <f t="shared" ref="J4:J9" si="0">I4*H4</f>
        <v>55547.28</v>
      </c>
      <c r="K4" s="26"/>
      <c r="L4" s="26"/>
      <c r="M4" s="26"/>
    </row>
    <row r="5" customFormat="1" ht="48" spans="1:13">
      <c r="A5" s="7">
        <v>2</v>
      </c>
      <c r="B5" s="42" t="s">
        <v>20</v>
      </c>
      <c r="C5" s="38" t="s">
        <v>21</v>
      </c>
      <c r="D5" s="11" t="s">
        <v>22</v>
      </c>
      <c r="E5" s="13" t="s">
        <v>23</v>
      </c>
      <c r="F5" s="37" t="s">
        <v>18</v>
      </c>
      <c r="G5" s="43" t="s">
        <v>19</v>
      </c>
      <c r="H5" s="41">
        <v>6</v>
      </c>
      <c r="I5" s="9">
        <v>898.12</v>
      </c>
      <c r="J5" s="9">
        <f t="shared" si="0"/>
        <v>5388.72</v>
      </c>
      <c r="K5" s="37"/>
      <c r="L5" s="37"/>
      <c r="M5" s="37"/>
    </row>
    <row r="6" ht="48" spans="1:13">
      <c r="A6" s="7">
        <v>3</v>
      </c>
      <c r="B6" s="44" t="s">
        <v>24</v>
      </c>
      <c r="C6" s="38" t="s">
        <v>25</v>
      </c>
      <c r="D6" s="11" t="s">
        <v>26</v>
      </c>
      <c r="E6" s="13" t="s">
        <v>27</v>
      </c>
      <c r="F6" s="37" t="s">
        <v>18</v>
      </c>
      <c r="G6" s="43" t="s">
        <v>28</v>
      </c>
      <c r="H6" s="41">
        <v>3</v>
      </c>
      <c r="I6" s="9">
        <v>9555.91</v>
      </c>
      <c r="J6" s="9">
        <f t="shared" si="0"/>
        <v>28667.73</v>
      </c>
      <c r="K6" s="37"/>
      <c r="L6" s="37"/>
      <c r="M6" s="37"/>
    </row>
    <row r="7" ht="48" spans="1:13">
      <c r="A7" s="7">
        <v>4</v>
      </c>
      <c r="B7" s="42" t="s">
        <v>29</v>
      </c>
      <c r="C7" s="38" t="s">
        <v>30</v>
      </c>
      <c r="D7" s="11" t="s">
        <v>31</v>
      </c>
      <c r="E7" s="13" t="s">
        <v>32</v>
      </c>
      <c r="F7" s="37" t="s">
        <v>18</v>
      </c>
      <c r="G7" s="7" t="s">
        <v>33</v>
      </c>
      <c r="H7" s="7">
        <v>1</v>
      </c>
      <c r="I7" s="9">
        <v>209.87</v>
      </c>
      <c r="J7" s="9">
        <f t="shared" si="0"/>
        <v>209.87</v>
      </c>
      <c r="K7" s="37"/>
      <c r="L7" s="37"/>
      <c r="M7" s="37"/>
    </row>
    <row r="8" ht="48" spans="1:13">
      <c r="A8" s="7">
        <v>5</v>
      </c>
      <c r="B8" s="42" t="s">
        <v>34</v>
      </c>
      <c r="C8" s="14" t="s">
        <v>35</v>
      </c>
      <c r="D8" s="42" t="s">
        <v>34</v>
      </c>
      <c r="E8" s="13" t="s">
        <v>36</v>
      </c>
      <c r="F8" s="37" t="s">
        <v>18</v>
      </c>
      <c r="G8" s="45" t="s">
        <v>37</v>
      </c>
      <c r="H8" s="7">
        <v>1</v>
      </c>
      <c r="I8" s="9">
        <v>11008</v>
      </c>
      <c r="J8" s="9">
        <f t="shared" si="0"/>
        <v>11008</v>
      </c>
      <c r="K8" s="37"/>
      <c r="L8" s="37"/>
      <c r="M8" s="37" t="s">
        <v>38</v>
      </c>
    </row>
    <row r="9" s="1" customFormat="1" ht="48" spans="1:13">
      <c r="A9" s="7">
        <v>6</v>
      </c>
      <c r="B9" s="16" t="s">
        <v>39</v>
      </c>
      <c r="C9" s="16" t="s">
        <v>40</v>
      </c>
      <c r="D9" s="14" t="s">
        <v>41</v>
      </c>
      <c r="E9" s="14" t="s">
        <v>42</v>
      </c>
      <c r="F9" s="8" t="s">
        <v>18</v>
      </c>
      <c r="G9" s="17" t="s">
        <v>43</v>
      </c>
      <c r="H9" s="17">
        <v>3</v>
      </c>
      <c r="I9" s="17">
        <v>1376.79</v>
      </c>
      <c r="J9" s="9">
        <f t="shared" si="0"/>
        <v>4130.37</v>
      </c>
      <c r="K9" s="8"/>
      <c r="L9" s="8"/>
      <c r="M9" s="8"/>
    </row>
    <row r="10" s="29" customFormat="1" customHeight="1" spans="1:13">
      <c r="A10" s="18" t="s">
        <v>44</v>
      </c>
      <c r="B10" s="19"/>
      <c r="C10" s="19"/>
      <c r="D10" s="19"/>
      <c r="E10" s="19"/>
      <c r="F10" s="19"/>
      <c r="G10" s="19"/>
      <c r="H10" s="19"/>
      <c r="I10" s="28"/>
      <c r="J10" s="46">
        <f>SUM(J4:J9)</f>
        <v>104951.97</v>
      </c>
      <c r="K10" s="47"/>
      <c r="L10" s="47"/>
      <c r="M10" s="47"/>
    </row>
  </sheetData>
  <mergeCells count="15">
    <mergeCell ref="A1:M1"/>
    <mergeCell ref="A10:I10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workbookViewId="0">
      <pane ySplit="3" topLeftCell="A5" activePane="bottomLeft" state="frozen"/>
      <selection/>
      <selection pane="bottomLeft" activeCell="I2" sqref="I2:J3"/>
    </sheetView>
  </sheetViews>
  <sheetFormatPr defaultColWidth="9" defaultRowHeight="26" customHeight="1"/>
  <cols>
    <col min="1" max="1" width="5.55" customWidth="1"/>
    <col min="2" max="2" width="14.9" style="2" customWidth="1"/>
    <col min="3" max="3" width="20.375" style="2" customWidth="1"/>
    <col min="4" max="4" width="34.975" customWidth="1"/>
    <col min="5" max="5" width="33.2833333333333" customWidth="1"/>
    <col min="6" max="6" width="8.49166666666667" style="3" customWidth="1"/>
    <col min="7" max="7" width="6.1" style="3" customWidth="1"/>
    <col min="8" max="8" width="6.70833333333333" style="3" customWidth="1"/>
    <col min="9" max="9" width="17.9166666666667" style="4" customWidth="1"/>
    <col min="10" max="10" width="17.375" style="4" customWidth="1"/>
    <col min="11" max="13" width="13.8083333333333" style="3" customWidth="1"/>
  </cols>
  <sheetData>
    <row r="1" ht="64" customHeight="1" spans="1:13">
      <c r="A1" s="5" t="s">
        <v>45</v>
      </c>
      <c r="B1" s="6"/>
      <c r="C1" s="6"/>
      <c r="D1" s="6"/>
      <c r="E1" s="6"/>
      <c r="F1" s="6"/>
      <c r="G1" s="6"/>
      <c r="H1" s="6"/>
      <c r="I1" s="20"/>
      <c r="J1" s="20"/>
      <c r="K1" s="6"/>
      <c r="L1" s="6"/>
      <c r="M1" s="6"/>
    </row>
    <row r="2" customHeight="1" spans="1:13">
      <c r="A2" s="7" t="s">
        <v>1</v>
      </c>
      <c r="B2" s="7" t="s">
        <v>2</v>
      </c>
      <c r="C2" s="7" t="s">
        <v>3</v>
      </c>
      <c r="D2" s="8" t="s">
        <v>4</v>
      </c>
      <c r="E2" s="8" t="s">
        <v>5</v>
      </c>
      <c r="F2" s="9" t="s">
        <v>6</v>
      </c>
      <c r="G2" s="7" t="s">
        <v>7</v>
      </c>
      <c r="H2" s="7" t="s">
        <v>8</v>
      </c>
      <c r="I2" s="21" t="s">
        <v>9</v>
      </c>
      <c r="J2" s="21" t="s">
        <v>10</v>
      </c>
      <c r="K2" s="22" t="s">
        <v>11</v>
      </c>
      <c r="L2" s="22" t="s">
        <v>12</v>
      </c>
      <c r="M2" s="8" t="s">
        <v>13</v>
      </c>
    </row>
    <row r="3" customHeight="1" spans="1:13">
      <c r="A3" s="7"/>
      <c r="B3" s="7"/>
      <c r="C3" s="7"/>
      <c r="D3" s="8"/>
      <c r="E3" s="8"/>
      <c r="F3" s="9"/>
      <c r="G3" s="7"/>
      <c r="H3" s="7"/>
      <c r="I3" s="23"/>
      <c r="J3" s="23"/>
      <c r="K3" s="24"/>
      <c r="L3" s="24"/>
      <c r="M3" s="8"/>
    </row>
    <row r="4" ht="120" spans="1:13">
      <c r="A4" s="7">
        <v>1</v>
      </c>
      <c r="B4" s="10" t="s">
        <v>14</v>
      </c>
      <c r="C4" s="11" t="s">
        <v>46</v>
      </c>
      <c r="D4" s="12" t="s">
        <v>47</v>
      </c>
      <c r="E4" s="13" t="s">
        <v>17</v>
      </c>
      <c r="F4" s="9" t="s">
        <v>18</v>
      </c>
      <c r="G4" s="7" t="s">
        <v>19</v>
      </c>
      <c r="H4" s="7">
        <v>20</v>
      </c>
      <c r="I4" s="25">
        <v>9206.8</v>
      </c>
      <c r="J4" s="25">
        <f>I4*H4</f>
        <v>184136</v>
      </c>
      <c r="K4" s="26"/>
      <c r="L4" s="26"/>
      <c r="M4" s="26"/>
    </row>
    <row r="5" ht="48" spans="1:13">
      <c r="A5" s="7">
        <v>2</v>
      </c>
      <c r="B5" s="10" t="s">
        <v>48</v>
      </c>
      <c r="C5" s="11" t="s">
        <v>49</v>
      </c>
      <c r="D5" s="11" t="s">
        <v>50</v>
      </c>
      <c r="E5" s="13" t="s">
        <v>51</v>
      </c>
      <c r="F5" s="9" t="s">
        <v>18</v>
      </c>
      <c r="G5" s="7" t="s">
        <v>52</v>
      </c>
      <c r="H5" s="7">
        <v>3</v>
      </c>
      <c r="I5" s="25">
        <v>1116.65</v>
      </c>
      <c r="J5" s="25">
        <f t="shared" ref="J5:J11" si="0">I5*H5</f>
        <v>3349.95</v>
      </c>
      <c r="K5" s="9"/>
      <c r="L5" s="9"/>
      <c r="M5" s="9"/>
    </row>
    <row r="6" ht="48" spans="1:13">
      <c r="A6" s="7">
        <v>3</v>
      </c>
      <c r="B6" s="10" t="s">
        <v>53</v>
      </c>
      <c r="C6" s="11" t="s">
        <v>54</v>
      </c>
      <c r="D6" s="11" t="s">
        <v>55</v>
      </c>
      <c r="E6" s="13" t="s">
        <v>56</v>
      </c>
      <c r="F6" s="9" t="s">
        <v>18</v>
      </c>
      <c r="G6" s="7" t="s">
        <v>52</v>
      </c>
      <c r="H6" s="7">
        <v>3</v>
      </c>
      <c r="I6" s="9">
        <v>9555.91</v>
      </c>
      <c r="J6" s="25">
        <f t="shared" si="0"/>
        <v>28667.73</v>
      </c>
      <c r="K6" s="9"/>
      <c r="L6" s="9"/>
      <c r="M6" s="9"/>
    </row>
    <row r="7" ht="48" spans="1:13">
      <c r="A7" s="7">
        <v>4</v>
      </c>
      <c r="B7" s="10" t="s">
        <v>57</v>
      </c>
      <c r="C7" s="11" t="s">
        <v>58</v>
      </c>
      <c r="D7" s="11" t="s">
        <v>59</v>
      </c>
      <c r="E7" s="13" t="s">
        <v>60</v>
      </c>
      <c r="F7" s="9" t="s">
        <v>18</v>
      </c>
      <c r="G7" s="7" t="s">
        <v>52</v>
      </c>
      <c r="H7" s="7">
        <v>2</v>
      </c>
      <c r="I7" s="25">
        <v>686.54</v>
      </c>
      <c r="J7" s="25">
        <f t="shared" si="0"/>
        <v>1373.08</v>
      </c>
      <c r="K7" s="9"/>
      <c r="L7" s="9"/>
      <c r="M7" s="9"/>
    </row>
    <row r="8" ht="72" spans="1:13">
      <c r="A8" s="7">
        <v>5</v>
      </c>
      <c r="B8" s="10" t="s">
        <v>61</v>
      </c>
      <c r="C8" s="11" t="s">
        <v>62</v>
      </c>
      <c r="D8" s="11" t="s">
        <v>63</v>
      </c>
      <c r="E8" s="13" t="s">
        <v>64</v>
      </c>
      <c r="F8" s="9" t="s">
        <v>18</v>
      </c>
      <c r="G8" s="7" t="s">
        <v>65</v>
      </c>
      <c r="H8" s="7">
        <v>2.7</v>
      </c>
      <c r="I8" s="25">
        <v>21936.23</v>
      </c>
      <c r="J8" s="25">
        <f t="shared" si="0"/>
        <v>59227.821</v>
      </c>
      <c r="K8" s="9"/>
      <c r="L8" s="9"/>
      <c r="M8" s="9"/>
    </row>
    <row r="9" ht="48" spans="1:13">
      <c r="A9" s="7">
        <v>6</v>
      </c>
      <c r="B9" s="10" t="s">
        <v>66</v>
      </c>
      <c r="C9" s="11" t="s">
        <v>67</v>
      </c>
      <c r="D9" s="11" t="s">
        <v>68</v>
      </c>
      <c r="E9" s="13" t="s">
        <v>69</v>
      </c>
      <c r="F9" s="9" t="s">
        <v>18</v>
      </c>
      <c r="G9" s="7" t="s">
        <v>52</v>
      </c>
      <c r="H9" s="7">
        <v>1</v>
      </c>
      <c r="I9" s="25">
        <v>42.48</v>
      </c>
      <c r="J9" s="25">
        <f t="shared" si="0"/>
        <v>42.48</v>
      </c>
      <c r="K9" s="9"/>
      <c r="L9" s="9"/>
      <c r="M9" s="9"/>
    </row>
    <row r="10" ht="48" spans="1:13">
      <c r="A10" s="7">
        <v>7</v>
      </c>
      <c r="B10" s="10" t="s">
        <v>70</v>
      </c>
      <c r="C10" s="14" t="s">
        <v>35</v>
      </c>
      <c r="D10" s="11" t="s">
        <v>71</v>
      </c>
      <c r="E10" s="13" t="s">
        <v>32</v>
      </c>
      <c r="F10" s="9" t="s">
        <v>18</v>
      </c>
      <c r="G10" s="7" t="s">
        <v>33</v>
      </c>
      <c r="H10" s="7">
        <v>1</v>
      </c>
      <c r="I10" s="25">
        <v>194.97</v>
      </c>
      <c r="J10" s="25">
        <f t="shared" si="0"/>
        <v>194.97</v>
      </c>
      <c r="K10" s="9"/>
      <c r="L10" s="9"/>
      <c r="M10" s="9"/>
    </row>
    <row r="11" s="1" customFormat="1" ht="48" spans="1:13">
      <c r="A11" s="7">
        <v>8</v>
      </c>
      <c r="B11" s="15" t="s">
        <v>39</v>
      </c>
      <c r="C11" s="16" t="s">
        <v>72</v>
      </c>
      <c r="D11" s="14" t="s">
        <v>41</v>
      </c>
      <c r="E11" s="14" t="s">
        <v>73</v>
      </c>
      <c r="F11" s="17" t="s">
        <v>18</v>
      </c>
      <c r="G11" s="17" t="s">
        <v>43</v>
      </c>
      <c r="H11" s="17">
        <v>10</v>
      </c>
      <c r="I11" s="27">
        <v>503.23</v>
      </c>
      <c r="J11" s="25">
        <f t="shared" si="0"/>
        <v>5032.3</v>
      </c>
      <c r="K11" s="17"/>
      <c r="L11" s="17"/>
      <c r="M11" s="17"/>
    </row>
    <row r="12" customHeight="1" spans="1:13">
      <c r="A12" s="18" t="s">
        <v>44</v>
      </c>
      <c r="B12" s="19"/>
      <c r="C12" s="19"/>
      <c r="D12" s="19"/>
      <c r="E12" s="19"/>
      <c r="F12" s="19"/>
      <c r="G12" s="19"/>
      <c r="H12" s="19"/>
      <c r="I12" s="28"/>
      <c r="J12" s="25">
        <f>SUM(J4:J11)</f>
        <v>282024.331</v>
      </c>
      <c r="K12" s="9"/>
      <c r="L12" s="9"/>
      <c r="M12" s="9"/>
    </row>
  </sheetData>
  <mergeCells count="15">
    <mergeCell ref="A1:M1"/>
    <mergeCell ref="A12:I1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2025年万利万达公司机电专项工程</vt:lpstr>
      <vt:lpstr>2025年东南公司专项工程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陈杰</dc:creator>
  <cp:lastModifiedBy>小方</cp:lastModifiedBy>
  <dcterms:created xsi:type="dcterms:W3CDTF">2023-05-12T11:15:00Z</dcterms:created>
  <dcterms:modified xsi:type="dcterms:W3CDTF">2025-08-12T03:49:07Z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D2BE1519FE6646708A53B9CCE8788D65_13</vt:lpwstr>
  </property>
</Properties>
</file>