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/>
  <mc:AlternateContent xmlns:mc="http://schemas.openxmlformats.org/markup-compatibility/2006">
    <mc:Choice Requires="x15">
      <x15ac:absPath xmlns:x15ac="http://schemas.microsoft.com/office/spreadsheetml/2010/11/ac" url="G:\张小涛\工作\01、宝利阳招标采购\03、商管运营、物业招采\2、物业招采类\2、运营期\18、川街电源\"/>
    </mc:Choice>
  </mc:AlternateContent>
  <xr:revisionPtr revIDLastSave="0" documentId="13_ncr:1_{160BCB1A-2AA5-4FDA-9BAD-0BA36ACDD54E}" xr6:coauthVersionLast="47" xr6:coauthVersionMax="47" xr10:uidLastSave="{00000000-0000-0000-0000-000000000000}"/>
  <bookViews>
    <workbookView xWindow="6375" yWindow="405" windowWidth="20850" windowHeight="15075" tabRatio="555" xr2:uid="{00000000-000D-0000-FFFF-FFFF00000000}"/>
  </bookViews>
  <sheets>
    <sheet name="汇总表" sheetId="2" r:id="rId1"/>
    <sheet name="川街潮玩夜市增设电源工程招标清单" sheetId="3" r:id="rId2"/>
  </sheets>
  <calcPr calcId="191029"/>
</workbook>
</file>

<file path=xl/calcChain.xml><?xml version="1.0" encoding="utf-8"?>
<calcChain xmlns="http://schemas.openxmlformats.org/spreadsheetml/2006/main">
  <c r="K6" i="3" l="1"/>
  <c r="M12" i="3"/>
  <c r="K12" i="3"/>
  <c r="M11" i="3"/>
  <c r="K11" i="3"/>
  <c r="M10" i="3"/>
  <c r="K10" i="3"/>
  <c r="M9" i="3"/>
  <c r="K9" i="3"/>
  <c r="M8" i="3"/>
  <c r="K8" i="3"/>
  <c r="M7" i="3"/>
  <c r="K7" i="3"/>
  <c r="M6" i="3"/>
  <c r="N10" i="3" l="1"/>
  <c r="N11" i="3"/>
  <c r="O11" i="3" s="1"/>
  <c r="P11" i="3" s="1"/>
  <c r="N8" i="3"/>
  <c r="O10" i="3"/>
  <c r="N12" i="3"/>
  <c r="N7" i="3"/>
  <c r="N9" i="3"/>
  <c r="N6" i="3"/>
  <c r="P10" i="3" l="1"/>
  <c r="Q10" i="3" s="1"/>
  <c r="R10" i="3" s="1"/>
  <c r="Q11" i="3"/>
  <c r="R11" i="3" s="1"/>
  <c r="O8" i="3"/>
  <c r="O12" i="3"/>
  <c r="P12" i="3" s="1"/>
  <c r="O9" i="3"/>
  <c r="P9" i="3" s="1"/>
  <c r="O7" i="3"/>
  <c r="P7" i="3" s="1"/>
  <c r="O6" i="3"/>
  <c r="P6" i="3" s="1"/>
  <c r="Q6" i="3" l="1"/>
  <c r="R6" i="3" s="1"/>
  <c r="Q7" i="3"/>
  <c r="R7" i="3" s="1"/>
  <c r="Q9" i="3"/>
  <c r="R9" i="3" s="1"/>
  <c r="P8" i="3"/>
  <c r="Q8" i="3" s="1"/>
  <c r="R8" i="3" s="1"/>
  <c r="Q12" i="3"/>
  <c r="R12" i="3" s="1"/>
  <c r="R13" i="3" l="1"/>
  <c r="C3" i="2" s="1"/>
</calcChain>
</file>

<file path=xl/sharedStrings.xml><?xml version="1.0" encoding="utf-8"?>
<sst xmlns="http://schemas.openxmlformats.org/spreadsheetml/2006/main" count="63" uniqueCount="59">
  <si>
    <t>序号</t>
  </si>
  <si>
    <t>名称</t>
  </si>
  <si>
    <t>金额(元）</t>
  </si>
  <si>
    <t>备注</t>
  </si>
  <si>
    <t>年     月    日</t>
  </si>
  <si>
    <t>项目名称</t>
  </si>
  <si>
    <t>项目特征及工作内容</t>
  </si>
  <si>
    <t>计量单位</t>
  </si>
  <si>
    <t>工程量
（A）</t>
  </si>
  <si>
    <t>综合单价组成</t>
  </si>
  <si>
    <t>综合单价(元)
I=∑(B~H)</t>
  </si>
  <si>
    <t>合计(元）J=A*I</t>
  </si>
  <si>
    <t>人工费
（B）</t>
  </si>
  <si>
    <t>材    料     费（C）</t>
  </si>
  <si>
    <t>机械费
（D）</t>
  </si>
  <si>
    <t>管理费、利润 （E）</t>
  </si>
  <si>
    <t>措施费
（F）</t>
  </si>
  <si>
    <t>规费
（G）</t>
  </si>
  <si>
    <t>税金
（H）</t>
  </si>
  <si>
    <t>主材名称</t>
  </si>
  <si>
    <t>主材费
（1）</t>
  </si>
  <si>
    <t>主材含量（2）</t>
  </si>
  <si>
    <t>辅材费
(3)</t>
  </si>
  <si>
    <t>计算公式：（B+D)*费率</t>
  </si>
  <si>
    <t>计算公式：(B+C+D+E)*费率</t>
  </si>
  <si>
    <t>计算公式：(B+C+D+E+F)*费率</t>
  </si>
  <si>
    <t>计算公式：(B+C+D+E+F+G)*费率</t>
  </si>
  <si>
    <t>电力电缆</t>
  </si>
  <si>
    <t>m</t>
  </si>
  <si>
    <t>电力电缆头</t>
  </si>
  <si>
    <t>个</t>
  </si>
  <si>
    <t>配电箱</t>
  </si>
  <si>
    <t>台</t>
  </si>
  <si>
    <t>控制开关</t>
  </si>
  <si>
    <t>[项目特征]
1.名称:低压柜开关
2.规格:根据现场要求配置
[工作内容]
1.本体安装
2.焊、压接线端子
3.接线</t>
  </si>
  <si>
    <t>低压柜开关</t>
  </si>
  <si>
    <t>桥架</t>
  </si>
  <si>
    <t>[项目特征]
1.名称:镀锌桥架
2.规格:200*100mm
[工作内容]
1.本体安装
2.接地</t>
  </si>
  <si>
    <t>电缆桥架200*100</t>
  </si>
  <si>
    <t>铁构件</t>
  </si>
  <si>
    <t>[项目特征]
1.名称:支架制作安装
2.材质:型钢
3.刷油要求:除锈、刷底漆面漆各两遍
[工作内容]
1.制作
2.安装
3.补刷(喷)油漆</t>
  </si>
  <si>
    <t>kg</t>
  </si>
  <si>
    <t>型钢</t>
  </si>
  <si>
    <t>送配电装置系统</t>
  </si>
  <si>
    <t>[工作内容]
1.系统调试</t>
  </si>
  <si>
    <t>系统</t>
  </si>
  <si>
    <t>合计</t>
  </si>
  <si>
    <t>[项目特征]
1.名称:电力配电箱
2.规格:按现场需求配置，包含主开关、计量表及线排等元器件
3.安装方式:挂墙明装
[工作内容]
1.本体安装
2.基础型钢制作、安装
3.焊、压接线端子
4.补刷(喷)油漆
5.接地</t>
    <phoneticPr fontId="15" type="noConversion"/>
  </si>
  <si>
    <t>备注：
1、本清单材料单价及施工损耗率均须考虑到综合单价内，不得因实际施工不同做单价调整。
2、本次报价为全费用综合单价，包含但不限于：人工、材料、机械、二次转运费、措施费、安全文明施工费、成品保护、规费、利润、税金、价格波动、相关专业协调、安全保障、清洁等完成本项目所有工作内容的费用，以及政策性文件规定及合同明示或暗示的所有一切风险、责任和义务所需之费用；保修期内维护而增加的费用。</t>
    <phoneticPr fontId="15" type="noConversion"/>
  </si>
  <si>
    <t>投标人：                                 法定代表人或授权代表：</t>
    <phoneticPr fontId="15" type="noConversion"/>
  </si>
  <si>
    <t xml:space="preserve">                 （投标人公章）                                  （签名或盖章）</t>
    <phoneticPr fontId="15" type="noConversion"/>
  </si>
  <si>
    <t>永川里奥特莱斯川街潮玩夜市增设电源工程汇总表</t>
    <phoneticPr fontId="15" type="noConversion"/>
  </si>
  <si>
    <t>永川里奥特莱斯川街潮玩夜市增设电源工程招标清单</t>
    <phoneticPr fontId="15" type="noConversion"/>
  </si>
  <si>
    <t>[项目特征]
1.名称:电力电缆
2.规格:YJV-3*120+2*70（铜芯）
3.敷设方式、部位:桥架敷设
4.电压等级(kV):1KV
[工作内容]
1.电缆敷设
2.揭(盖)盖板</t>
    <phoneticPr fontId="15" type="noConversion"/>
  </si>
  <si>
    <t>[项目特征]
1.名称:电力电缆终端头
2.规格:YJV-3*120+2*70（铜芯）
3.安装部位:室内
4.电压等级(kV):1KV
[工作内容]
1.电力电缆头制作
2.电力电缆头安装
3.接地</t>
    <phoneticPr fontId="15" type="noConversion"/>
  </si>
  <si>
    <t>材料费用合计C=1*2+3</t>
    <phoneticPr fontId="15" type="noConversion"/>
  </si>
  <si>
    <t>投标品牌</t>
    <phoneticPr fontId="15" type="noConversion"/>
  </si>
  <si>
    <t>电力电缆YJV-3*120+2*70（铜芯）</t>
    <phoneticPr fontId="15" type="noConversion"/>
  </si>
  <si>
    <t>永川里奥特莱斯川街潮玩夜市增设电源工程</t>
    <phoneticPr fontId="1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</si>
</sst>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_ "/>
    <numFmt numFmtId="177" formatCode="0.0%"/>
  </numFmts>
  <fonts count="25" x14ac:knownFonts="1">
    <font>
      <sz val="11"/>
      <color theme="1"/>
      <name val="宋体"/>
      <charset val="134"/>
      <scheme val="minor"/>
    </font>
    <font>
      <sz val="9"/>
      <color theme="1"/>
      <name val="宋体"/>
      <charset val="134"/>
    </font>
    <font>
      <sz val="9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0"/>
      <color theme="1"/>
      <name val="微软雅黑"/>
      <charset val="134"/>
    </font>
    <font>
      <sz val="8"/>
      <color theme="1"/>
      <name val="微软雅黑"/>
      <charset val="134"/>
    </font>
    <font>
      <sz val="9"/>
      <name val="宋体"/>
      <charset val="134"/>
    </font>
    <font>
      <b/>
      <sz val="9"/>
      <color theme="1"/>
      <name val="宋体"/>
      <charset val="134"/>
      <scheme val="minor"/>
    </font>
    <font>
      <sz val="9"/>
      <color theme="1"/>
      <name val="微软雅黑"/>
      <charset val="134"/>
    </font>
    <font>
      <b/>
      <sz val="10"/>
      <color theme="1"/>
      <name val="微软雅黑"/>
      <charset val="134"/>
    </font>
    <font>
      <b/>
      <sz val="9"/>
      <color theme="1"/>
      <name val="宋体"/>
      <charset val="134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indexed="8"/>
      <name val="微软雅黑"/>
      <charset val="134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  <scheme val="major"/>
    </font>
    <font>
      <b/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b/>
      <sz val="10"/>
      <color theme="1"/>
      <name val="微软雅黑"/>
      <family val="2"/>
      <charset val="134"/>
    </font>
    <font>
      <sz val="8"/>
      <color theme="1"/>
      <name val="微软雅黑"/>
      <family val="2"/>
      <charset val="134"/>
    </font>
    <font>
      <sz val="10"/>
      <color rgb="FFFF0000"/>
      <name val="微软雅黑"/>
      <family val="2"/>
      <charset val="134"/>
    </font>
    <font>
      <sz val="11"/>
      <color theme="1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1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69">
    <xf numFmtId="0" fontId="0" fillId="0" borderId="0" xfId="0">
      <alignment vertical="center"/>
    </xf>
    <xf numFmtId="0" fontId="0" fillId="2" borderId="0" xfId="0" applyFill="1" applyAlignment="1" applyProtection="1">
      <alignment horizontal="center" vertical="center"/>
      <protection locked="0"/>
    </xf>
    <xf numFmtId="0" fontId="1" fillId="2" borderId="0" xfId="0" applyFont="1" applyFill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176" fontId="0" fillId="0" borderId="0" xfId="0" applyNumberFormat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6" fillId="3" borderId="6" xfId="1" applyFont="1" applyFill="1" applyBorder="1" applyAlignment="1">
      <alignment horizontal="left" vertical="center" wrapText="1"/>
    </xf>
    <xf numFmtId="0" fontId="6" fillId="3" borderId="6" xfId="1" applyFont="1" applyFill="1" applyBorder="1" applyAlignment="1">
      <alignment horizontal="center" vertical="center" wrapText="1"/>
    </xf>
    <xf numFmtId="176" fontId="6" fillId="3" borderId="6" xfId="1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  <protection locked="0"/>
    </xf>
    <xf numFmtId="176" fontId="6" fillId="0" borderId="1" xfId="1" applyNumberFormat="1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176" fontId="1" fillId="0" borderId="1" xfId="0" applyNumberFormat="1" applyFont="1" applyBorder="1" applyAlignment="1" applyProtection="1">
      <alignment horizontal="center" vertical="center" wrapText="1"/>
      <protection locked="0"/>
    </xf>
    <xf numFmtId="176" fontId="1" fillId="0" borderId="5" xfId="0" applyNumberFormat="1" applyFont="1" applyBorder="1" applyAlignment="1" applyProtection="1">
      <alignment horizontal="center" vertical="center" wrapText="1"/>
      <protection locked="0"/>
    </xf>
    <xf numFmtId="176" fontId="1" fillId="0" borderId="1" xfId="0" applyNumberFormat="1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176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76" fontId="8" fillId="2" borderId="1" xfId="0" applyNumberFormat="1" applyFont="1" applyFill="1" applyBorder="1" applyAlignment="1" applyProtection="1">
      <alignment horizontal="center" vertical="center" wrapText="1"/>
      <protection locked="0"/>
    </xf>
    <xf numFmtId="176" fontId="1" fillId="2" borderId="5" xfId="0" applyNumberFormat="1" applyFont="1" applyFill="1" applyBorder="1" applyAlignment="1" applyProtection="1">
      <alignment horizontal="center" vertical="center" wrapText="1"/>
      <protection locked="0"/>
    </xf>
    <xf numFmtId="176" fontId="1" fillId="0" borderId="1" xfId="0" applyNumberFormat="1" applyFont="1" applyBorder="1" applyAlignment="1">
      <alignment horizontal="center" vertical="center"/>
    </xf>
    <xf numFmtId="176" fontId="1" fillId="2" borderId="1" xfId="0" applyNumberFormat="1" applyFont="1" applyFill="1" applyBorder="1" applyAlignment="1">
      <alignment horizontal="center" vertical="center" wrapText="1"/>
    </xf>
    <xf numFmtId="176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176" fontId="7" fillId="0" borderId="1" xfId="0" applyNumberFormat="1" applyFont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14" fillId="0" borderId="0" xfId="0" applyFont="1" applyAlignment="1">
      <alignment vertical="center" wrapText="1"/>
    </xf>
    <xf numFmtId="0" fontId="14" fillId="0" borderId="0" xfId="0" applyFont="1">
      <alignment vertical="center"/>
    </xf>
    <xf numFmtId="0" fontId="6" fillId="0" borderId="1" xfId="1" applyFont="1" applyBorder="1" applyAlignment="1" applyProtection="1">
      <alignment horizontal="center" vertical="center" wrapText="1"/>
      <protection locked="0"/>
    </xf>
    <xf numFmtId="0" fontId="16" fillId="3" borderId="6" xfId="1" applyFont="1" applyFill="1" applyBorder="1" applyAlignment="1">
      <alignment horizontal="left" vertical="center" wrapText="1"/>
    </xf>
    <xf numFmtId="176" fontId="16" fillId="0" borderId="1" xfId="1" applyNumberFormat="1" applyFont="1" applyBorder="1" applyAlignment="1" applyProtection="1">
      <alignment horizontal="center" vertical="center" wrapText="1"/>
      <protection locked="0"/>
    </xf>
    <xf numFmtId="177" fontId="23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7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top" wrapText="1"/>
    </xf>
    <xf numFmtId="0" fontId="18" fillId="0" borderId="0" xfId="0" applyFont="1" applyAlignment="1">
      <alignment horizontal="center" vertical="center" wrapText="1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horizontal="center" vertical="center"/>
    </xf>
    <xf numFmtId="0" fontId="7" fillId="0" borderId="2" xfId="0" applyFont="1" applyBorder="1" applyAlignment="1" applyProtection="1">
      <alignment horizontal="center" vertical="center"/>
      <protection locked="0"/>
    </xf>
    <xf numFmtId="0" fontId="7" fillId="0" borderId="3" xfId="0" applyFont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176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176" fontId="1" fillId="2" borderId="1" xfId="0" applyNumberFormat="1" applyFont="1" applyFill="1" applyBorder="1" applyAlignment="1" applyProtection="1">
      <alignment horizontal="center" vertical="center"/>
      <protection locked="0"/>
    </xf>
    <xf numFmtId="176" fontId="9" fillId="0" borderId="1" xfId="0" applyNumberFormat="1" applyFont="1" applyBorder="1" applyAlignment="1" applyProtection="1">
      <alignment horizontal="center" vertical="center" wrapText="1"/>
      <protection locked="0"/>
    </xf>
    <xf numFmtId="176" fontId="10" fillId="0" borderId="1" xfId="0" applyNumberFormat="1" applyFont="1" applyBorder="1" applyAlignment="1" applyProtection="1">
      <alignment horizontal="center" vertical="center"/>
      <protection locked="0"/>
    </xf>
    <xf numFmtId="0" fontId="20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176" fontId="3" fillId="0" borderId="0" xfId="0" applyNumberFormat="1" applyFont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176" fontId="4" fillId="0" borderId="1" xfId="0" applyNumberFormat="1" applyFont="1" applyBorder="1" applyAlignment="1" applyProtection="1">
      <alignment horizontal="center" vertical="center" wrapText="1"/>
      <protection locked="0"/>
    </xf>
    <xf numFmtId="176" fontId="4" fillId="2" borderId="2" xfId="0" applyNumberFormat="1" applyFont="1" applyFill="1" applyBorder="1" applyAlignment="1" applyProtection="1">
      <alignment horizontal="center" vertical="center" wrapText="1"/>
      <protection locked="0"/>
    </xf>
    <xf numFmtId="176" fontId="4" fillId="2" borderId="3" xfId="0" applyNumberFormat="1" applyFont="1" applyFill="1" applyBorder="1" applyAlignment="1" applyProtection="1">
      <alignment horizontal="center" vertical="center" wrapText="1"/>
      <protection locked="0"/>
    </xf>
    <xf numFmtId="176" fontId="4" fillId="2" borderId="7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 applyProtection="1">
      <alignment horizontal="center" vertical="center" wrapText="1"/>
      <protection locked="0"/>
    </xf>
    <xf numFmtId="176" fontId="5" fillId="2" borderId="4" xfId="0" applyNumberFormat="1" applyFont="1" applyFill="1" applyBorder="1" applyAlignment="1" applyProtection="1">
      <alignment horizontal="center" vertical="center" wrapText="1"/>
      <protection locked="0"/>
    </xf>
    <xf numFmtId="176" fontId="5" fillId="2" borderId="5" xfId="0" applyNumberFormat="1" applyFont="1" applyFill="1" applyBorder="1" applyAlignment="1" applyProtection="1">
      <alignment horizontal="center" vertical="center" wrapText="1"/>
      <protection locked="0"/>
    </xf>
    <xf numFmtId="176" fontId="22" fillId="0" borderId="4" xfId="0" applyNumberFormat="1" applyFont="1" applyBorder="1" applyAlignment="1" applyProtection="1">
      <alignment horizontal="center" vertical="center" wrapText="1"/>
      <protection locked="0"/>
    </xf>
    <xf numFmtId="176" fontId="5" fillId="0" borderId="5" xfId="0" applyNumberFormat="1" applyFont="1" applyBorder="1" applyAlignment="1" applyProtection="1">
      <alignment horizontal="center" vertical="center" wrapText="1"/>
      <protection locked="0"/>
    </xf>
    <xf numFmtId="0" fontId="21" fillId="2" borderId="4" xfId="0" applyFont="1" applyFill="1" applyBorder="1" applyAlignment="1" applyProtection="1">
      <alignment horizontal="center" vertical="center" wrapText="1"/>
      <protection locked="0"/>
    </xf>
    <xf numFmtId="0" fontId="21" fillId="2" borderId="8" xfId="0" applyFont="1" applyFill="1" applyBorder="1" applyAlignment="1" applyProtection="1">
      <alignment horizontal="center" vertical="center" wrapText="1"/>
      <protection locked="0"/>
    </xf>
    <xf numFmtId="0" fontId="21" fillId="2" borderId="5" xfId="0" applyFont="1" applyFill="1" applyBorder="1" applyAlignment="1" applyProtection="1">
      <alignment horizontal="center" vertical="center" wrapText="1"/>
      <protection locked="0"/>
    </xf>
    <xf numFmtId="0" fontId="24" fillId="0" borderId="1" xfId="0" applyFont="1" applyBorder="1" applyAlignment="1">
      <alignment horizontal="center" vertical="center"/>
    </xf>
  </cellXfs>
  <cellStyles count="2">
    <cellStyle name="Normal" xfId="1" xr:uid="{00000000-0005-0000-0000-000031000000}"/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7"/>
  <sheetViews>
    <sheetView tabSelected="1" workbookViewId="0">
      <selection activeCell="A6" sqref="A6:D6"/>
    </sheetView>
  </sheetViews>
  <sheetFormatPr defaultColWidth="8.75" defaultRowHeight="13.5" x14ac:dyDescent="0.15"/>
  <cols>
    <col min="1" max="1" width="15.375" style="25" customWidth="1"/>
    <col min="2" max="2" width="38.875" style="25" customWidth="1"/>
    <col min="3" max="3" width="28.875" style="25" customWidth="1"/>
    <col min="4" max="4" width="21.625" style="25" customWidth="1"/>
    <col min="5" max="16384" width="8.75" style="25"/>
  </cols>
  <sheetData>
    <row r="1" spans="1:21" ht="27" customHeight="1" x14ac:dyDescent="0.15">
      <c r="A1" s="35" t="s">
        <v>51</v>
      </c>
      <c r="B1" s="36"/>
      <c r="C1" s="36"/>
      <c r="D1" s="36"/>
    </row>
    <row r="2" spans="1:21" ht="44.1" customHeight="1" x14ac:dyDescent="0.15">
      <c r="A2" s="26" t="s">
        <v>0</v>
      </c>
      <c r="B2" s="26" t="s">
        <v>1</v>
      </c>
      <c r="C2" s="26" t="s">
        <v>2</v>
      </c>
      <c r="D2" s="26" t="s">
        <v>3</v>
      </c>
    </row>
    <row r="3" spans="1:21" ht="54" customHeight="1" x14ac:dyDescent="0.15">
      <c r="A3" s="27">
        <v>1</v>
      </c>
      <c r="B3" s="68" t="s">
        <v>58</v>
      </c>
      <c r="C3" s="28">
        <f>川街潮玩夜市增设电源工程招标清单!R13</f>
        <v>0</v>
      </c>
      <c r="D3" s="27"/>
    </row>
    <row r="4" spans="1:21" ht="96" customHeight="1" x14ac:dyDescent="0.15">
      <c r="A4" s="37" t="s">
        <v>48</v>
      </c>
      <c r="B4" s="38"/>
      <c r="C4" s="38"/>
      <c r="D4" s="38"/>
    </row>
    <row r="5" spans="1:21" s="5" customFormat="1" ht="45.95" customHeight="1" x14ac:dyDescent="0.15">
      <c r="A5" s="39" t="s">
        <v>49</v>
      </c>
      <c r="B5" s="39"/>
      <c r="C5" s="39"/>
      <c r="D5" s="3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</row>
    <row r="6" spans="1:21" s="5" customFormat="1" ht="41.1" customHeight="1" x14ac:dyDescent="0.15">
      <c r="A6" s="40" t="s">
        <v>50</v>
      </c>
      <c r="B6" s="40"/>
      <c r="C6" s="40"/>
      <c r="D6" s="4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</row>
    <row r="7" spans="1:21" s="5" customFormat="1" ht="39.950000000000003" customHeight="1" x14ac:dyDescent="0.15">
      <c r="A7" s="41" t="s">
        <v>4</v>
      </c>
      <c r="B7" s="41"/>
      <c r="C7" s="41"/>
      <c r="D7" s="41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</row>
  </sheetData>
  <mergeCells count="5">
    <mergeCell ref="A1:D1"/>
    <mergeCell ref="A4:D4"/>
    <mergeCell ref="A5:D5"/>
    <mergeCell ref="A6:D6"/>
    <mergeCell ref="A7:D7"/>
  </mergeCells>
  <phoneticPr fontId="15" type="noConversion"/>
  <printOptions horizontalCentered="1"/>
  <pageMargins left="0.75138888888888899" right="0.75138888888888899" top="1" bottom="1" header="0.5" footer="0.5"/>
  <pageSetup paperSize="9" orientation="landscape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S13"/>
  <sheetViews>
    <sheetView view="pageBreakPreview" zoomScale="85" zoomScaleNormal="80" zoomScaleSheetLayoutView="85" workbookViewId="0">
      <selection activeCell="L7" sqref="L7"/>
    </sheetView>
  </sheetViews>
  <sheetFormatPr defaultColWidth="8.75" defaultRowHeight="11.1" customHeight="1" outlineLevelCol="1" x14ac:dyDescent="0.15"/>
  <cols>
    <col min="1" max="1" width="6.125" style="5" customWidth="1"/>
    <col min="2" max="2" width="8.125" style="5" customWidth="1"/>
    <col min="3" max="3" width="18" style="5" customWidth="1"/>
    <col min="4" max="4" width="5.875" style="5" customWidth="1"/>
    <col min="5" max="5" width="6.375" style="6" customWidth="1"/>
    <col min="6" max="6" width="7.625" style="5" customWidth="1" outlineLevel="1"/>
    <col min="7" max="7" width="8.125" style="5" customWidth="1" outlineLevel="1"/>
    <col min="8" max="8" width="6.375" style="5" customWidth="1" outlineLevel="1"/>
    <col min="9" max="9" width="6.5" style="5" customWidth="1" outlineLevel="1"/>
    <col min="10" max="10" width="6.375" style="5" customWidth="1" outlineLevel="1"/>
    <col min="11" max="11" width="6.75" style="5" customWidth="1" outlineLevel="1"/>
    <col min="12" max="12" width="5.5" style="5" customWidth="1" outlineLevel="1"/>
    <col min="13" max="16" width="8.75" style="5" outlineLevel="1"/>
    <col min="17" max="17" width="6.375" style="5" customWidth="1"/>
    <col min="18" max="19" width="8" style="5" customWidth="1"/>
    <col min="20" max="16384" width="8.75" style="5"/>
  </cols>
  <sheetData>
    <row r="1" spans="1:19" ht="27.95" customHeight="1" x14ac:dyDescent="0.15">
      <c r="A1" s="50" t="s">
        <v>52</v>
      </c>
      <c r="B1" s="51"/>
      <c r="C1" s="52"/>
      <c r="D1" s="52"/>
      <c r="E1" s="53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</row>
    <row r="2" spans="1:19" s="1" customFormat="1" ht="24.95" customHeight="1" x14ac:dyDescent="0.15">
      <c r="A2" s="44" t="s">
        <v>0</v>
      </c>
      <c r="B2" s="44" t="s">
        <v>5</v>
      </c>
      <c r="C2" s="44" t="s">
        <v>6</v>
      </c>
      <c r="D2" s="44" t="s">
        <v>7</v>
      </c>
      <c r="E2" s="46" t="s">
        <v>8</v>
      </c>
      <c r="F2" s="54" t="s">
        <v>9</v>
      </c>
      <c r="G2" s="54"/>
      <c r="H2" s="54"/>
      <c r="I2" s="46"/>
      <c r="J2" s="46"/>
      <c r="K2" s="55"/>
      <c r="L2" s="54"/>
      <c r="M2" s="55"/>
      <c r="N2" s="55"/>
      <c r="O2" s="55"/>
      <c r="P2" s="55"/>
      <c r="Q2" s="48" t="s">
        <v>10</v>
      </c>
      <c r="R2" s="48" t="s">
        <v>11</v>
      </c>
      <c r="S2" s="65" t="s">
        <v>56</v>
      </c>
    </row>
    <row r="3" spans="1:19" s="1" customFormat="1" ht="27" customHeight="1" x14ac:dyDescent="0.15">
      <c r="A3" s="45"/>
      <c r="B3" s="45"/>
      <c r="C3" s="45"/>
      <c r="D3" s="45"/>
      <c r="E3" s="47"/>
      <c r="F3" s="54" t="s">
        <v>12</v>
      </c>
      <c r="G3" s="56" t="s">
        <v>13</v>
      </c>
      <c r="H3" s="57"/>
      <c r="I3" s="57"/>
      <c r="J3" s="57"/>
      <c r="K3" s="58"/>
      <c r="L3" s="54" t="s">
        <v>14</v>
      </c>
      <c r="M3" s="18" t="s">
        <v>15</v>
      </c>
      <c r="N3" s="19" t="s">
        <v>16</v>
      </c>
      <c r="O3" s="19" t="s">
        <v>17</v>
      </c>
      <c r="P3" s="19" t="s">
        <v>18</v>
      </c>
      <c r="Q3" s="49"/>
      <c r="R3" s="49"/>
      <c r="S3" s="66"/>
    </row>
    <row r="4" spans="1:19" s="1" customFormat="1" ht="44.1" customHeight="1" x14ac:dyDescent="0.15">
      <c r="A4" s="45"/>
      <c r="B4" s="45"/>
      <c r="C4" s="45"/>
      <c r="D4" s="45"/>
      <c r="E4" s="47"/>
      <c r="F4" s="54"/>
      <c r="G4" s="59" t="s">
        <v>19</v>
      </c>
      <c r="H4" s="59" t="s">
        <v>20</v>
      </c>
      <c r="I4" s="61" t="s">
        <v>21</v>
      </c>
      <c r="J4" s="61" t="s">
        <v>22</v>
      </c>
      <c r="K4" s="63" t="s">
        <v>55</v>
      </c>
      <c r="L4" s="54"/>
      <c r="M4" s="18" t="s">
        <v>23</v>
      </c>
      <c r="N4" s="18" t="s">
        <v>24</v>
      </c>
      <c r="O4" s="18" t="s">
        <v>25</v>
      </c>
      <c r="P4" s="18" t="s">
        <v>26</v>
      </c>
      <c r="Q4" s="49"/>
      <c r="R4" s="49"/>
      <c r="S4" s="66"/>
    </row>
    <row r="5" spans="1:19" s="1" customFormat="1" ht="17.100000000000001" customHeight="1" x14ac:dyDescent="0.15">
      <c r="A5" s="45"/>
      <c r="B5" s="45"/>
      <c r="C5" s="45"/>
      <c r="D5" s="45"/>
      <c r="E5" s="47"/>
      <c r="F5" s="54"/>
      <c r="G5" s="60"/>
      <c r="H5" s="60"/>
      <c r="I5" s="62"/>
      <c r="J5" s="62"/>
      <c r="K5" s="64"/>
      <c r="L5" s="54"/>
      <c r="M5" s="34">
        <v>0</v>
      </c>
      <c r="N5" s="34">
        <v>0</v>
      </c>
      <c r="O5" s="34">
        <v>0</v>
      </c>
      <c r="P5" s="34">
        <v>0</v>
      </c>
      <c r="Q5" s="49"/>
      <c r="R5" s="49"/>
      <c r="S5" s="67"/>
    </row>
    <row r="6" spans="1:19" s="2" customFormat="1" ht="129" customHeight="1" x14ac:dyDescent="0.15">
      <c r="A6" s="7">
        <v>1</v>
      </c>
      <c r="B6" s="31" t="s">
        <v>27</v>
      </c>
      <c r="C6" s="32" t="s">
        <v>53</v>
      </c>
      <c r="D6" s="9" t="s">
        <v>28</v>
      </c>
      <c r="E6" s="10">
        <v>150</v>
      </c>
      <c r="F6" s="11"/>
      <c r="G6" s="33" t="s">
        <v>57</v>
      </c>
      <c r="H6" s="13"/>
      <c r="I6" s="20"/>
      <c r="J6" s="20"/>
      <c r="K6" s="21">
        <f t="shared" ref="K6:K12" si="0">H6*I6+J6</f>
        <v>0</v>
      </c>
      <c r="L6" s="11"/>
      <c r="M6" s="22">
        <f t="shared" ref="M6:M12" si="1">(F6+L6)*$M$5</f>
        <v>0</v>
      </c>
      <c r="N6" s="22">
        <f t="shared" ref="N6:N12" si="2">(F6+K6+L6+M6)*$N$5</f>
        <v>0</v>
      </c>
      <c r="O6" s="22">
        <f t="shared" ref="O6:O12" si="3">(F6+K6+L6+M6+N6)*$O$5</f>
        <v>0</v>
      </c>
      <c r="P6" s="22">
        <f t="shared" ref="P6:P12" si="4">(F6+K6+L6+M6+N6+O6)*$P$5</f>
        <v>0</v>
      </c>
      <c r="Q6" s="21">
        <f t="shared" ref="Q6:Q12" si="5">F6+K6+L6+M6+N6+O6+P6</f>
        <v>0</v>
      </c>
      <c r="R6" s="21">
        <f t="shared" ref="R6:R12" si="6">E6*Q6</f>
        <v>0</v>
      </c>
      <c r="S6" s="21"/>
    </row>
    <row r="7" spans="1:19" s="2" customFormat="1" ht="121.5" customHeight="1" x14ac:dyDescent="0.15">
      <c r="A7" s="7">
        <v>2</v>
      </c>
      <c r="B7" s="31" t="s">
        <v>29</v>
      </c>
      <c r="C7" s="32" t="s">
        <v>54</v>
      </c>
      <c r="D7" s="9" t="s">
        <v>30</v>
      </c>
      <c r="E7" s="10">
        <v>8</v>
      </c>
      <c r="F7" s="14"/>
      <c r="G7" s="12"/>
      <c r="H7" s="15"/>
      <c r="I7" s="20"/>
      <c r="J7" s="20"/>
      <c r="K7" s="21">
        <f t="shared" si="0"/>
        <v>0</v>
      </c>
      <c r="L7" s="11"/>
      <c r="M7" s="22">
        <f t="shared" si="1"/>
        <v>0</v>
      </c>
      <c r="N7" s="22">
        <f t="shared" si="2"/>
        <v>0</v>
      </c>
      <c r="O7" s="22">
        <f t="shared" si="3"/>
        <v>0</v>
      </c>
      <c r="P7" s="22">
        <f t="shared" si="4"/>
        <v>0</v>
      </c>
      <c r="Q7" s="21">
        <f t="shared" si="5"/>
        <v>0</v>
      </c>
      <c r="R7" s="21">
        <f t="shared" si="6"/>
        <v>0</v>
      </c>
      <c r="S7" s="21"/>
    </row>
    <row r="8" spans="1:19" s="2" customFormat="1" ht="150.75" customHeight="1" x14ac:dyDescent="0.15">
      <c r="A8" s="7">
        <v>3</v>
      </c>
      <c r="B8" s="31" t="s">
        <v>31</v>
      </c>
      <c r="C8" s="32" t="s">
        <v>47</v>
      </c>
      <c r="D8" s="9" t="s">
        <v>32</v>
      </c>
      <c r="E8" s="10">
        <v>3</v>
      </c>
      <c r="F8" s="14"/>
      <c r="G8" s="12" t="s">
        <v>31</v>
      </c>
      <c r="H8" s="15"/>
      <c r="I8" s="20"/>
      <c r="J8" s="20"/>
      <c r="K8" s="21">
        <f t="shared" si="0"/>
        <v>0</v>
      </c>
      <c r="L8" s="11"/>
      <c r="M8" s="22">
        <f t="shared" si="1"/>
        <v>0</v>
      </c>
      <c r="N8" s="22">
        <f t="shared" si="2"/>
        <v>0</v>
      </c>
      <c r="O8" s="22">
        <f t="shared" si="3"/>
        <v>0</v>
      </c>
      <c r="P8" s="22">
        <f t="shared" si="4"/>
        <v>0</v>
      </c>
      <c r="Q8" s="21">
        <f t="shared" si="5"/>
        <v>0</v>
      </c>
      <c r="R8" s="21">
        <f t="shared" si="6"/>
        <v>0</v>
      </c>
      <c r="S8" s="21"/>
    </row>
    <row r="9" spans="1:19" s="2" customFormat="1" ht="103.5" customHeight="1" x14ac:dyDescent="0.15">
      <c r="A9" s="7">
        <v>4</v>
      </c>
      <c r="B9" s="31" t="s">
        <v>33</v>
      </c>
      <c r="C9" s="8" t="s">
        <v>34</v>
      </c>
      <c r="D9" s="9" t="s">
        <v>30</v>
      </c>
      <c r="E9" s="10">
        <v>3</v>
      </c>
      <c r="F9" s="14"/>
      <c r="G9" s="12" t="s">
        <v>35</v>
      </c>
      <c r="H9" s="15"/>
      <c r="I9" s="20"/>
      <c r="J9" s="20"/>
      <c r="K9" s="21">
        <f t="shared" si="0"/>
        <v>0</v>
      </c>
      <c r="L9" s="11"/>
      <c r="M9" s="22">
        <f t="shared" si="1"/>
        <v>0</v>
      </c>
      <c r="N9" s="22">
        <f t="shared" si="2"/>
        <v>0</v>
      </c>
      <c r="O9" s="22">
        <f t="shared" si="3"/>
        <v>0</v>
      </c>
      <c r="P9" s="22">
        <f t="shared" si="4"/>
        <v>0</v>
      </c>
      <c r="Q9" s="21">
        <f t="shared" si="5"/>
        <v>0</v>
      </c>
      <c r="R9" s="21">
        <f t="shared" si="6"/>
        <v>0</v>
      </c>
      <c r="S9" s="21"/>
    </row>
    <row r="10" spans="1:19" s="2" customFormat="1" ht="77.25" customHeight="1" x14ac:dyDescent="0.15">
      <c r="A10" s="7">
        <v>5</v>
      </c>
      <c r="B10" s="31" t="s">
        <v>36</v>
      </c>
      <c r="C10" s="8" t="s">
        <v>37</v>
      </c>
      <c r="D10" s="9" t="s">
        <v>28</v>
      </c>
      <c r="E10" s="10">
        <v>30</v>
      </c>
      <c r="F10" s="14"/>
      <c r="G10" s="12" t="s">
        <v>38</v>
      </c>
      <c r="H10" s="14"/>
      <c r="I10" s="23"/>
      <c r="J10" s="23"/>
      <c r="K10" s="21">
        <f t="shared" si="0"/>
        <v>0</v>
      </c>
      <c r="L10" s="11"/>
      <c r="M10" s="22">
        <f t="shared" si="1"/>
        <v>0</v>
      </c>
      <c r="N10" s="22">
        <f t="shared" si="2"/>
        <v>0</v>
      </c>
      <c r="O10" s="22">
        <f t="shared" si="3"/>
        <v>0</v>
      </c>
      <c r="P10" s="22">
        <f t="shared" si="4"/>
        <v>0</v>
      </c>
      <c r="Q10" s="21">
        <f t="shared" si="5"/>
        <v>0</v>
      </c>
      <c r="R10" s="21">
        <f t="shared" si="6"/>
        <v>0</v>
      </c>
      <c r="S10" s="21"/>
    </row>
    <row r="11" spans="1:19" s="3" customFormat="1" ht="119.25" customHeight="1" x14ac:dyDescent="0.15">
      <c r="A11" s="7">
        <v>6</v>
      </c>
      <c r="B11" s="31" t="s">
        <v>39</v>
      </c>
      <c r="C11" s="8" t="s">
        <v>40</v>
      </c>
      <c r="D11" s="9" t="s">
        <v>41</v>
      </c>
      <c r="E11" s="10">
        <v>200</v>
      </c>
      <c r="F11" s="16"/>
      <c r="G11" s="12" t="s">
        <v>42</v>
      </c>
      <c r="H11" s="16"/>
      <c r="I11" s="16"/>
      <c r="J11" s="16"/>
      <c r="K11" s="21">
        <f t="shared" si="0"/>
        <v>0</v>
      </c>
      <c r="L11" s="11"/>
      <c r="M11" s="22">
        <f t="shared" si="1"/>
        <v>0</v>
      </c>
      <c r="N11" s="22">
        <f t="shared" si="2"/>
        <v>0</v>
      </c>
      <c r="O11" s="22">
        <f t="shared" si="3"/>
        <v>0</v>
      </c>
      <c r="P11" s="22">
        <f t="shared" si="4"/>
        <v>0</v>
      </c>
      <c r="Q11" s="21">
        <f t="shared" si="5"/>
        <v>0</v>
      </c>
      <c r="R11" s="21">
        <f t="shared" si="6"/>
        <v>0</v>
      </c>
      <c r="S11" s="21"/>
    </row>
    <row r="12" spans="1:19" s="3" customFormat="1" ht="37.5" customHeight="1" x14ac:dyDescent="0.15">
      <c r="A12" s="7">
        <v>7</v>
      </c>
      <c r="B12" s="31" t="s">
        <v>43</v>
      </c>
      <c r="C12" s="8" t="s">
        <v>44</v>
      </c>
      <c r="D12" s="9" t="s">
        <v>45</v>
      </c>
      <c r="E12" s="10">
        <v>3</v>
      </c>
      <c r="F12" s="16"/>
      <c r="G12" s="12"/>
      <c r="H12" s="16"/>
      <c r="I12" s="16"/>
      <c r="J12" s="16"/>
      <c r="K12" s="21">
        <f t="shared" si="0"/>
        <v>0</v>
      </c>
      <c r="L12" s="11"/>
      <c r="M12" s="22">
        <f t="shared" si="1"/>
        <v>0</v>
      </c>
      <c r="N12" s="22">
        <f t="shared" si="2"/>
        <v>0</v>
      </c>
      <c r="O12" s="22">
        <f t="shared" si="3"/>
        <v>0</v>
      </c>
      <c r="P12" s="22">
        <f t="shared" si="4"/>
        <v>0</v>
      </c>
      <c r="Q12" s="21">
        <f t="shared" si="5"/>
        <v>0</v>
      </c>
      <c r="R12" s="21">
        <f t="shared" si="6"/>
        <v>0</v>
      </c>
      <c r="S12" s="21"/>
    </row>
    <row r="13" spans="1:19" s="4" customFormat="1" ht="30" customHeight="1" x14ac:dyDescent="0.15">
      <c r="A13" s="7">
        <v>8</v>
      </c>
      <c r="B13" s="42" t="s">
        <v>46</v>
      </c>
      <c r="C13" s="43"/>
      <c r="D13" s="43"/>
      <c r="E13" s="43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24">
        <f>SUM(R6:R12)</f>
        <v>0</v>
      </c>
      <c r="S13" s="24"/>
    </row>
  </sheetData>
  <mergeCells count="19">
    <mergeCell ref="Q2:Q5"/>
    <mergeCell ref="R2:R5"/>
    <mergeCell ref="A1:S1"/>
    <mergeCell ref="F2:P2"/>
    <mergeCell ref="G3:K3"/>
    <mergeCell ref="F3:F5"/>
    <mergeCell ref="G4:G5"/>
    <mergeCell ref="H4:H5"/>
    <mergeCell ref="I4:I5"/>
    <mergeCell ref="J4:J5"/>
    <mergeCell ref="K4:K5"/>
    <mergeCell ref="L3:L5"/>
    <mergeCell ref="S2:S5"/>
    <mergeCell ref="B13:E13"/>
    <mergeCell ref="A2:A5"/>
    <mergeCell ref="B2:B5"/>
    <mergeCell ref="C2:C5"/>
    <mergeCell ref="D2:D5"/>
    <mergeCell ref="E2:E5"/>
  </mergeCells>
  <phoneticPr fontId="15" type="noConversion"/>
  <pageMargins left="0" right="0" top="0" bottom="0.39370078740157483" header="0.51181102362204722" footer="0.51181102362204722"/>
  <pageSetup paperSize="9" scale="99" orientation="landscape" r:id="rId1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汇总表</vt:lpstr>
      <vt:lpstr>川街潮玩夜市增设电源工程招标清单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rongxia64@outlook.com</cp:lastModifiedBy>
  <cp:lastPrinted>2024-05-21T08:01:26Z</cp:lastPrinted>
  <dcterms:created xsi:type="dcterms:W3CDTF">2022-10-14T03:04:00Z</dcterms:created>
  <dcterms:modified xsi:type="dcterms:W3CDTF">2024-05-21T08:15:31Z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0440CC98CE3544CFBD1DA6656DFBD037</vt:lpwstr>
  </property>
  <property fmtid="{D5CDD505-2E9C-101B-9397-08002B2CF9AE}" pid="3" name="KSOProductBuildVer">
    <vt:lpwstr>2052-12.1.0.16417</vt:lpwstr>
  </property>
</Properties>
</file>