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已标价报价清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<sst xmlns="http://schemas.openxmlformats.org/spreadsheetml/2006/main" count="93" uniqueCount="55">
  <si>
    <r>
      <rPr>
        <b/>
        <sz val="18"/>
        <color theme="1"/>
        <rFont val="宋体"/>
        <charset val="134"/>
        <scheme val="minor"/>
      </rPr>
      <t>已标价报价清单</t>
    </r>
    <r>
      <rPr>
        <b/>
        <sz val="16"/>
        <color theme="1"/>
        <rFont val="宋体"/>
        <charset val="134"/>
        <scheme val="minor"/>
      </rPr>
      <t xml:space="preserve">
重庆绕城高速鱼嘴两江大桥径流收集系统改造工程PE管材、管件采购清单</t>
    </r>
  </si>
  <si>
    <t xml:space="preserve">                                                            货币单位：人民币 元</t>
  </si>
  <si>
    <t>序号</t>
  </si>
  <si>
    <t>名称</t>
  </si>
  <si>
    <t>规格型号</t>
  </si>
  <si>
    <t>单位</t>
  </si>
  <si>
    <t>数量</t>
  </si>
  <si>
    <t>限价单价
（含税13%）</t>
  </si>
  <si>
    <t>金额</t>
  </si>
  <si>
    <t>报价单价
（含税13%）</t>
  </si>
  <si>
    <t>备注</t>
  </si>
  <si>
    <t>品牌</t>
  </si>
  <si>
    <t>排水管</t>
  </si>
  <si>
    <t>DE160PE</t>
  </si>
  <si>
    <t>m</t>
  </si>
  <si>
    <t>品牌必填</t>
  </si>
  <si>
    <t>DE280PE</t>
  </si>
  <si>
    <t>DE355PE</t>
  </si>
  <si>
    <t>两通</t>
  </si>
  <si>
    <t>DE280-355PE</t>
  </si>
  <si>
    <t>个</t>
  </si>
  <si>
    <t>/</t>
  </si>
  <si>
    <t>三通</t>
  </si>
  <si>
    <t>DE160x280x280PE</t>
  </si>
  <si>
    <t>DE200x355x355PE</t>
  </si>
  <si>
    <t>DE225x355x355PE</t>
  </si>
  <si>
    <t>DE225x280x280PE</t>
  </si>
  <si>
    <t>DE355x280x280PE</t>
  </si>
  <si>
    <t>DE355x355x355PE</t>
  </si>
  <si>
    <t>DE280x355x355PE</t>
  </si>
  <si>
    <t>套</t>
  </si>
  <si>
    <t>配套一个DE280PE法兰盘作为清扫口</t>
  </si>
  <si>
    <t>DE280x280x280PE</t>
  </si>
  <si>
    <t>弯头</t>
  </si>
  <si>
    <t>DE160PE（90°）</t>
  </si>
  <si>
    <t>DE160PE（135°）</t>
  </si>
  <si>
    <t>DE355PE（90°）</t>
  </si>
  <si>
    <t>直接头</t>
  </si>
  <si>
    <t>伸缩接头</t>
  </si>
  <si>
    <t>DE280 A型伸缩节（500mm）</t>
  </si>
  <si>
    <t>按设计图要求加工
（伸缩节长度为1265mm）</t>
  </si>
  <si>
    <t>DE355 A型伸缩节（500mm）</t>
  </si>
  <si>
    <t>DE280 B型伸缩节（1200mm）</t>
  </si>
  <si>
    <t>按设计图要求加工
（伸缩节长度为1965mm）</t>
  </si>
  <si>
    <t>DE355 B型伸缩节（1200mm）</t>
  </si>
  <si>
    <t>法兰盘</t>
  </si>
  <si>
    <t>DE355</t>
  </si>
  <si>
    <t>对</t>
  </si>
  <si>
    <r>
      <rPr>
        <sz val="10"/>
        <color rgb="FF000000"/>
        <rFont val="Arial"/>
        <charset val="0"/>
      </rPr>
      <t>PE</t>
    </r>
    <r>
      <rPr>
        <sz val="10"/>
        <color rgb="FF000000"/>
        <rFont val="宋体"/>
        <charset val="0"/>
      </rPr>
      <t>法兰头</t>
    </r>
    <r>
      <rPr>
        <sz val="10"/>
        <color rgb="FF000000"/>
        <rFont val="Arial"/>
        <charset val="0"/>
      </rPr>
      <t>+</t>
    </r>
    <r>
      <rPr>
        <sz val="10"/>
        <color rgb="FF000000"/>
        <rFont val="宋体"/>
        <charset val="0"/>
      </rPr>
      <t>不锈钢法兰盘（带螺栓）</t>
    </r>
    <r>
      <rPr>
        <sz val="10"/>
        <color rgb="FF000000"/>
        <rFont val="Arial"/>
        <charset val="0"/>
      </rPr>
      <t>+</t>
    </r>
    <r>
      <rPr>
        <sz val="10"/>
        <color rgb="FF000000"/>
        <rFont val="宋体"/>
        <charset val="0"/>
      </rPr>
      <t>垫片</t>
    </r>
  </si>
  <si>
    <t>DE280</t>
  </si>
  <si>
    <t>合计</t>
  </si>
  <si>
    <t>注：
1.本项目材料单价为到场含税综合单价，包含了产品的出厂价（含所有规费等）、运输费、通行费、运杂费（含包装、装卸）、风险费、安全措施费、检测费等费用以及合同明示或暗示的所有责任、义务和一般风险，开具增值税专用发票，抵扣税率13%。
2.以上材料数量为暂定数量，不作为最终结算与支付依据，最终结算以实际比选人确认合格的材料数量为准。
3.本次采购的材料须供货至比选人指定位置（重庆绕城高速鱼嘴两江大桥附近）。
4.管材为PE80级公称压力≥0.4MPa，满足《给水用聚乙烯（PE）管道系统》GB/T13663.2-2018相关标准；管件满足《给水用聚乙烯（PE）管道系统》GB/T13663.3-2018相关标准。</t>
  </si>
  <si>
    <t>比选申请人（盖单位公章）：</t>
  </si>
  <si>
    <r>
      <rPr>
        <sz val="11"/>
        <color rgb="FF000000"/>
        <rFont val="宋体"/>
        <charset val="134"/>
      </rPr>
      <t>法定代表人（或授权代表）：</t>
    </r>
    <r>
      <rPr>
        <u/>
        <sz val="11"/>
        <color rgb="FF000000"/>
        <rFont val="宋体"/>
        <charset val="134"/>
      </rPr>
      <t xml:space="preserve">                    </t>
    </r>
  </si>
  <si>
    <r>
      <rPr>
        <sz val="11"/>
        <color rgb="FF000000"/>
        <rFont val="宋体"/>
        <charset val="134"/>
      </rPr>
      <t>日期：2022年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</si>
</sst>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10"/>
      <color rgb="FF00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view="pageBreakPreview" zoomScale="85" zoomScaleNormal="100" workbookViewId="0">
      <selection activeCell="H25" sqref="H25"/>
    </sheetView>
  </sheetViews>
  <sheetFormatPr defaultColWidth="9" defaultRowHeight="14.4"/>
  <cols>
    <col min="1" max="1" width="5.66666666666667" style="3" customWidth="1"/>
    <col min="2" max="2" width="9.22222222222222" style="3" customWidth="1"/>
    <col min="3" max="3" width="28.7777777777778" style="3" customWidth="1"/>
    <col min="4" max="4" width="7.11111111111111" style="3" customWidth="1"/>
    <col min="5" max="5" width="8.11111111111111" style="3" customWidth="1"/>
    <col min="6" max="6" width="12.2222222222222" style="3" customWidth="1"/>
    <col min="7" max="7" width="11.5555555555556" style="3" customWidth="1"/>
    <col min="8" max="8" width="12.4444444444444" style="3" customWidth="1"/>
    <col min="9" max="9" width="12" style="3" customWidth="1"/>
    <col min="10" max="10" width="23.2222222222222" style="3" customWidth="1"/>
    <col min="11" max="11" width="11.4444444444444" style="3" customWidth="1"/>
    <col min="12" max="16384" width="9" style="3"/>
  </cols>
  <sheetData>
    <row r="1" ht="4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8</v>
      </c>
      <c r="J3" s="7" t="s">
        <v>10</v>
      </c>
      <c r="K3" s="7" t="s">
        <v>11</v>
      </c>
    </row>
    <row r="4" ht="16" customHeight="1" spans="1:11">
      <c r="A4" s="9">
        <v>1</v>
      </c>
      <c r="B4" s="10" t="s">
        <v>12</v>
      </c>
      <c r="C4" s="10" t="s">
        <v>13</v>
      </c>
      <c r="D4" s="10" t="s">
        <v>14</v>
      </c>
      <c r="E4" s="11">
        <v>987</v>
      </c>
      <c r="F4" s="12">
        <v>35</v>
      </c>
      <c r="G4" s="13">
        <f>ROUND(E4*F4,2)</f>
        <v>34545</v>
      </c>
      <c r="H4" s="14"/>
      <c r="I4" s="13">
        <f>ROUND(E4*H4,2)</f>
        <v>0</v>
      </c>
      <c r="J4" s="22" t="s">
        <v>15</v>
      </c>
      <c r="K4" s="23"/>
    </row>
    <row r="5" ht="16" customHeight="1" spans="1:11">
      <c r="A5" s="9">
        <v>2</v>
      </c>
      <c r="B5" s="10"/>
      <c r="C5" s="10" t="s">
        <v>16</v>
      </c>
      <c r="D5" s="10" t="s">
        <v>14</v>
      </c>
      <c r="E5" s="11">
        <v>2250</v>
      </c>
      <c r="F5" s="12">
        <v>110</v>
      </c>
      <c r="G5" s="13">
        <f>ROUND(E5*F5,2)</f>
        <v>247500</v>
      </c>
      <c r="H5" s="14"/>
      <c r="I5" s="13">
        <f t="shared" ref="I5:I25" si="0">ROUND(E5*H5,2)</f>
        <v>0</v>
      </c>
      <c r="J5" s="24"/>
      <c r="K5" s="25"/>
    </row>
    <row r="6" ht="16" customHeight="1" spans="1:11">
      <c r="A6" s="9">
        <v>3</v>
      </c>
      <c r="B6" s="10"/>
      <c r="C6" s="10" t="s">
        <v>17</v>
      </c>
      <c r="D6" s="10" t="s">
        <v>14</v>
      </c>
      <c r="E6" s="11">
        <v>1500</v>
      </c>
      <c r="F6" s="12">
        <v>150</v>
      </c>
      <c r="G6" s="13">
        <f>ROUND(E6*F6,2)</f>
        <v>225000</v>
      </c>
      <c r="H6" s="14"/>
      <c r="I6" s="13">
        <f t="shared" si="0"/>
        <v>0</v>
      </c>
      <c r="J6" s="26"/>
      <c r="K6" s="25"/>
    </row>
    <row r="7" ht="16" customHeight="1" spans="1:11">
      <c r="A7" s="9">
        <v>4</v>
      </c>
      <c r="B7" s="10" t="s">
        <v>18</v>
      </c>
      <c r="C7" s="10" t="s">
        <v>19</v>
      </c>
      <c r="D7" s="10" t="s">
        <v>20</v>
      </c>
      <c r="E7" s="11">
        <v>6</v>
      </c>
      <c r="F7" s="12">
        <v>200</v>
      </c>
      <c r="G7" s="13">
        <f t="shared" ref="G7:G25" si="1">ROUND(E7*F7,2)</f>
        <v>1200</v>
      </c>
      <c r="H7" s="14"/>
      <c r="I7" s="13">
        <f t="shared" si="0"/>
        <v>0</v>
      </c>
      <c r="J7" s="27"/>
      <c r="K7" s="28" t="s">
        <v>21</v>
      </c>
    </row>
    <row r="8" ht="16" customHeight="1" spans="1:11">
      <c r="A8" s="9">
        <v>5</v>
      </c>
      <c r="B8" s="10" t="s">
        <v>22</v>
      </c>
      <c r="C8" s="10" t="s">
        <v>23</v>
      </c>
      <c r="D8" s="10" t="s">
        <v>20</v>
      </c>
      <c r="E8" s="11">
        <f>242+92</f>
        <v>334</v>
      </c>
      <c r="F8" s="12">
        <v>220</v>
      </c>
      <c r="G8" s="13">
        <f t="shared" si="1"/>
        <v>73480</v>
      </c>
      <c r="H8" s="14"/>
      <c r="I8" s="13">
        <f t="shared" si="0"/>
        <v>0</v>
      </c>
      <c r="J8" s="27"/>
      <c r="K8" s="28" t="s">
        <v>21</v>
      </c>
    </row>
    <row r="9" ht="16" customHeight="1" spans="1:11">
      <c r="A9" s="9">
        <v>6</v>
      </c>
      <c r="B9" s="10"/>
      <c r="C9" s="10" t="s">
        <v>24</v>
      </c>
      <c r="D9" s="10" t="s">
        <v>20</v>
      </c>
      <c r="E9" s="11">
        <f>158+50</f>
        <v>208</v>
      </c>
      <c r="F9" s="12">
        <v>330</v>
      </c>
      <c r="G9" s="13">
        <f t="shared" si="1"/>
        <v>68640</v>
      </c>
      <c r="H9" s="14"/>
      <c r="I9" s="13">
        <f t="shared" si="0"/>
        <v>0</v>
      </c>
      <c r="J9" s="27"/>
      <c r="K9" s="28" t="s">
        <v>21</v>
      </c>
    </row>
    <row r="10" ht="16" customHeight="1" spans="1:11">
      <c r="A10" s="9">
        <v>7</v>
      </c>
      <c r="B10" s="10"/>
      <c r="C10" s="10" t="s">
        <v>25</v>
      </c>
      <c r="D10" s="10" t="s">
        <v>20</v>
      </c>
      <c r="E10" s="11">
        <v>38</v>
      </c>
      <c r="F10" s="12">
        <v>420</v>
      </c>
      <c r="G10" s="13">
        <f t="shared" si="1"/>
        <v>15960</v>
      </c>
      <c r="H10" s="14"/>
      <c r="I10" s="13">
        <f t="shared" si="0"/>
        <v>0</v>
      </c>
      <c r="J10" s="27"/>
      <c r="K10" s="28" t="s">
        <v>21</v>
      </c>
    </row>
    <row r="11" ht="16" customHeight="1" spans="1:11">
      <c r="A11" s="9">
        <v>8</v>
      </c>
      <c r="B11" s="10"/>
      <c r="C11" s="10" t="s">
        <v>26</v>
      </c>
      <c r="D11" s="10" t="s">
        <v>20</v>
      </c>
      <c r="E11" s="11">
        <v>170</v>
      </c>
      <c r="F11" s="12">
        <v>280</v>
      </c>
      <c r="G11" s="13">
        <f t="shared" si="1"/>
        <v>47600</v>
      </c>
      <c r="H11" s="14"/>
      <c r="I11" s="13">
        <f t="shared" si="0"/>
        <v>0</v>
      </c>
      <c r="J11" s="27"/>
      <c r="K11" s="28" t="s">
        <v>21</v>
      </c>
    </row>
    <row r="12" ht="16" customHeight="1" spans="1:11">
      <c r="A12" s="9">
        <v>9</v>
      </c>
      <c r="B12" s="10"/>
      <c r="C12" s="10" t="s">
        <v>27</v>
      </c>
      <c r="D12" s="10" t="s">
        <v>20</v>
      </c>
      <c r="E12" s="11">
        <v>4</v>
      </c>
      <c r="F12" s="12">
        <v>450</v>
      </c>
      <c r="G12" s="13">
        <f t="shared" si="1"/>
        <v>1800</v>
      </c>
      <c r="H12" s="14"/>
      <c r="I12" s="13">
        <f t="shared" si="0"/>
        <v>0</v>
      </c>
      <c r="J12" s="27"/>
      <c r="K12" s="28" t="s">
        <v>21</v>
      </c>
    </row>
    <row r="13" ht="16" customHeight="1" spans="1:11">
      <c r="A13" s="9">
        <v>10</v>
      </c>
      <c r="B13" s="10"/>
      <c r="C13" s="10" t="s">
        <v>28</v>
      </c>
      <c r="D13" s="10" t="s">
        <v>20</v>
      </c>
      <c r="E13" s="11">
        <v>6</v>
      </c>
      <c r="F13" s="12">
        <v>500</v>
      </c>
      <c r="G13" s="13">
        <f t="shared" si="1"/>
        <v>3000</v>
      </c>
      <c r="H13" s="14"/>
      <c r="I13" s="13">
        <f t="shared" si="0"/>
        <v>0</v>
      </c>
      <c r="J13" s="27"/>
      <c r="K13" s="28" t="s">
        <v>21</v>
      </c>
    </row>
    <row r="14" ht="16" customHeight="1" spans="1:11">
      <c r="A14" s="9">
        <v>11</v>
      </c>
      <c r="B14" s="10"/>
      <c r="C14" s="15" t="s">
        <v>29</v>
      </c>
      <c r="D14" s="10" t="s">
        <v>30</v>
      </c>
      <c r="E14" s="11">
        <v>50</v>
      </c>
      <c r="F14" s="13">
        <v>600</v>
      </c>
      <c r="G14" s="13">
        <f t="shared" si="1"/>
        <v>30000</v>
      </c>
      <c r="H14" s="14"/>
      <c r="I14" s="13">
        <f t="shared" si="0"/>
        <v>0</v>
      </c>
      <c r="J14" s="29" t="s">
        <v>31</v>
      </c>
      <c r="K14" s="28" t="s">
        <v>21</v>
      </c>
    </row>
    <row r="15" ht="16" customHeight="1" spans="1:11">
      <c r="A15" s="9">
        <v>12</v>
      </c>
      <c r="B15" s="10"/>
      <c r="C15" s="15" t="s">
        <v>32</v>
      </c>
      <c r="D15" s="10" t="s">
        <v>30</v>
      </c>
      <c r="E15" s="11">
        <v>92</v>
      </c>
      <c r="F15" s="13">
        <v>500</v>
      </c>
      <c r="G15" s="13">
        <f t="shared" si="1"/>
        <v>46000</v>
      </c>
      <c r="H15" s="14"/>
      <c r="I15" s="13">
        <f t="shared" si="0"/>
        <v>0</v>
      </c>
      <c r="J15" s="30"/>
      <c r="K15" s="28" t="s">
        <v>21</v>
      </c>
    </row>
    <row r="16" ht="16" customHeight="1" spans="1:11">
      <c r="A16" s="9">
        <v>13</v>
      </c>
      <c r="B16" s="10" t="s">
        <v>33</v>
      </c>
      <c r="C16" s="10" t="s">
        <v>34</v>
      </c>
      <c r="D16" s="10" t="s">
        <v>20</v>
      </c>
      <c r="E16" s="11">
        <v>400</v>
      </c>
      <c r="F16" s="12">
        <v>40</v>
      </c>
      <c r="G16" s="13">
        <f t="shared" si="1"/>
        <v>16000</v>
      </c>
      <c r="H16" s="14"/>
      <c r="I16" s="13">
        <f t="shared" si="0"/>
        <v>0</v>
      </c>
      <c r="J16" s="27"/>
      <c r="K16" s="28" t="s">
        <v>21</v>
      </c>
    </row>
    <row r="17" ht="16" customHeight="1" spans="1:11">
      <c r="A17" s="9">
        <v>14</v>
      </c>
      <c r="B17" s="10"/>
      <c r="C17" s="10" t="s">
        <v>35</v>
      </c>
      <c r="D17" s="10" t="s">
        <v>20</v>
      </c>
      <c r="E17" s="11">
        <v>158</v>
      </c>
      <c r="F17" s="12">
        <v>40</v>
      </c>
      <c r="G17" s="13">
        <f t="shared" si="1"/>
        <v>6320</v>
      </c>
      <c r="H17" s="14"/>
      <c r="I17" s="13">
        <f t="shared" si="0"/>
        <v>0</v>
      </c>
      <c r="J17" s="27"/>
      <c r="K17" s="28" t="s">
        <v>21</v>
      </c>
    </row>
    <row r="18" ht="16" customHeight="1" spans="1:11">
      <c r="A18" s="9">
        <v>15</v>
      </c>
      <c r="B18" s="10"/>
      <c r="C18" s="10" t="s">
        <v>36</v>
      </c>
      <c r="D18" s="10" t="s">
        <v>20</v>
      </c>
      <c r="E18" s="11">
        <v>20</v>
      </c>
      <c r="F18" s="12">
        <v>250</v>
      </c>
      <c r="G18" s="13">
        <f t="shared" si="1"/>
        <v>5000</v>
      </c>
      <c r="H18" s="14"/>
      <c r="I18" s="13">
        <f t="shared" si="0"/>
        <v>0</v>
      </c>
      <c r="J18" s="27"/>
      <c r="K18" s="28" t="s">
        <v>21</v>
      </c>
    </row>
    <row r="19" ht="16" customHeight="1" spans="1:11">
      <c r="A19" s="9">
        <v>16</v>
      </c>
      <c r="B19" s="10" t="s">
        <v>37</v>
      </c>
      <c r="C19" s="10" t="s">
        <v>17</v>
      </c>
      <c r="D19" s="10" t="s">
        <v>20</v>
      </c>
      <c r="E19" s="11">
        <v>9</v>
      </c>
      <c r="F19" s="16">
        <v>150</v>
      </c>
      <c r="G19" s="13">
        <f t="shared" si="1"/>
        <v>1350</v>
      </c>
      <c r="H19" s="14"/>
      <c r="I19" s="13">
        <f t="shared" si="0"/>
        <v>0</v>
      </c>
      <c r="J19" s="27"/>
      <c r="K19" s="28" t="s">
        <v>21</v>
      </c>
    </row>
    <row r="20" ht="16" customHeight="1" spans="1:11">
      <c r="A20" s="9">
        <v>17</v>
      </c>
      <c r="B20" s="10" t="s">
        <v>38</v>
      </c>
      <c r="C20" s="10" t="s">
        <v>39</v>
      </c>
      <c r="D20" s="10" t="s">
        <v>20</v>
      </c>
      <c r="E20" s="11">
        <v>2</v>
      </c>
      <c r="F20" s="16">
        <v>1450</v>
      </c>
      <c r="G20" s="13">
        <f t="shared" si="1"/>
        <v>2900</v>
      </c>
      <c r="H20" s="14"/>
      <c r="I20" s="13">
        <f t="shared" si="0"/>
        <v>0</v>
      </c>
      <c r="J20" s="29" t="s">
        <v>40</v>
      </c>
      <c r="K20" s="28" t="s">
        <v>21</v>
      </c>
    </row>
    <row r="21" ht="16" customHeight="1" spans="1:11">
      <c r="A21" s="9">
        <v>18</v>
      </c>
      <c r="B21" s="10"/>
      <c r="C21" s="10" t="s">
        <v>41</v>
      </c>
      <c r="D21" s="10" t="s">
        <v>20</v>
      </c>
      <c r="E21" s="11">
        <v>2</v>
      </c>
      <c r="F21" s="16">
        <v>1450</v>
      </c>
      <c r="G21" s="13">
        <f t="shared" si="1"/>
        <v>2900</v>
      </c>
      <c r="H21" s="14"/>
      <c r="I21" s="13">
        <f t="shared" si="0"/>
        <v>0</v>
      </c>
      <c r="J21" s="30"/>
      <c r="K21" s="28" t="s">
        <v>21</v>
      </c>
    </row>
    <row r="22" ht="16" customHeight="1" spans="1:11">
      <c r="A22" s="9">
        <v>19</v>
      </c>
      <c r="B22" s="10"/>
      <c r="C22" s="10" t="s">
        <v>42</v>
      </c>
      <c r="D22" s="10" t="s">
        <v>20</v>
      </c>
      <c r="E22" s="11">
        <v>2</v>
      </c>
      <c r="F22" s="16">
        <v>1900</v>
      </c>
      <c r="G22" s="13">
        <f t="shared" si="1"/>
        <v>3800</v>
      </c>
      <c r="H22" s="14"/>
      <c r="I22" s="13">
        <f t="shared" si="0"/>
        <v>0</v>
      </c>
      <c r="J22" s="29" t="s">
        <v>43</v>
      </c>
      <c r="K22" s="28" t="s">
        <v>21</v>
      </c>
    </row>
    <row r="23" ht="16" customHeight="1" spans="1:11">
      <c r="A23" s="9">
        <v>20</v>
      </c>
      <c r="B23" s="10"/>
      <c r="C23" s="10" t="s">
        <v>44</v>
      </c>
      <c r="D23" s="10" t="s">
        <v>20</v>
      </c>
      <c r="E23" s="11">
        <v>2</v>
      </c>
      <c r="F23" s="16">
        <v>1900</v>
      </c>
      <c r="G23" s="13">
        <f t="shared" si="1"/>
        <v>3800</v>
      </c>
      <c r="H23" s="14"/>
      <c r="I23" s="13">
        <f t="shared" si="0"/>
        <v>0</v>
      </c>
      <c r="J23" s="30"/>
      <c r="K23" s="28" t="s">
        <v>21</v>
      </c>
    </row>
    <row r="24" ht="16" customHeight="1" spans="1:11">
      <c r="A24" s="9">
        <v>21</v>
      </c>
      <c r="B24" s="10" t="s">
        <v>45</v>
      </c>
      <c r="C24" s="10" t="s">
        <v>46</v>
      </c>
      <c r="D24" s="10" t="s">
        <v>47</v>
      </c>
      <c r="E24" s="11">
        <v>101</v>
      </c>
      <c r="F24" s="12">
        <v>620</v>
      </c>
      <c r="G24" s="13">
        <f t="shared" si="1"/>
        <v>62620</v>
      </c>
      <c r="H24" s="14"/>
      <c r="I24" s="13">
        <f t="shared" si="0"/>
        <v>0</v>
      </c>
      <c r="J24" s="31" t="s">
        <v>48</v>
      </c>
      <c r="K24" s="28" t="s">
        <v>21</v>
      </c>
    </row>
    <row r="25" ht="16" customHeight="1" spans="1:11">
      <c r="A25" s="9">
        <v>22</v>
      </c>
      <c r="B25" s="10"/>
      <c r="C25" s="10" t="s">
        <v>49</v>
      </c>
      <c r="D25" s="10" t="s">
        <v>47</v>
      </c>
      <c r="E25" s="11">
        <f>156</f>
        <v>156</v>
      </c>
      <c r="F25" s="12">
        <v>480</v>
      </c>
      <c r="G25" s="13">
        <f t="shared" si="1"/>
        <v>74880</v>
      </c>
      <c r="H25" s="14"/>
      <c r="I25" s="13">
        <f t="shared" si="0"/>
        <v>0</v>
      </c>
      <c r="J25" s="32"/>
      <c r="K25" s="28" t="s">
        <v>21</v>
      </c>
    </row>
    <row r="26" ht="17" customHeight="1" spans="1:11">
      <c r="A26" s="8" t="s">
        <v>50</v>
      </c>
      <c r="B26" s="8"/>
      <c r="C26" s="8"/>
      <c r="D26" s="8"/>
      <c r="E26" s="8"/>
      <c r="F26" s="13"/>
      <c r="G26" s="13">
        <f>SUM(G4:G25)</f>
        <v>974295</v>
      </c>
      <c r="H26" s="13"/>
      <c r="I26" s="13">
        <f>SUM(I4:I25)</f>
        <v>0</v>
      </c>
      <c r="J26" s="13"/>
      <c r="K26" s="33"/>
    </row>
    <row r="27" spans="1:11">
      <c r="A27" s="17" t="s">
        <v>51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="2" customFormat="1" ht="26" customHeight="1" spans="1:11">
      <c r="A32" s="18"/>
      <c r="B32" s="18"/>
      <c r="C32" s="19"/>
      <c r="D32" s="19"/>
      <c r="E32" s="19"/>
      <c r="F32" s="19"/>
      <c r="G32" s="20" t="s">
        <v>52</v>
      </c>
      <c r="H32" s="20"/>
      <c r="I32" s="20"/>
      <c r="J32" s="20"/>
      <c r="K32" s="20"/>
    </row>
    <row r="33" s="2" customFormat="1" ht="26" customHeight="1" spans="1:11">
      <c r="A33" s="18"/>
      <c r="B33" s="18"/>
      <c r="C33" s="19"/>
      <c r="D33" s="19"/>
      <c r="E33" s="19"/>
      <c r="F33" s="19"/>
      <c r="G33" s="21" t="s">
        <v>53</v>
      </c>
      <c r="H33" s="21"/>
      <c r="I33" s="21"/>
      <c r="J33" s="21"/>
      <c r="K33" s="21"/>
    </row>
    <row r="34" customFormat="1" ht="26" customHeight="1" spans="1:11">
      <c r="A34" s="3"/>
      <c r="B34" s="3"/>
      <c r="C34" s="3"/>
      <c r="D34" s="3"/>
      <c r="E34" s="3"/>
      <c r="F34" s="3"/>
      <c r="G34" s="21" t="s">
        <v>54</v>
      </c>
      <c r="H34" s="21"/>
      <c r="I34" s="21"/>
      <c r="J34" s="21"/>
      <c r="K34" s="21"/>
    </row>
  </sheetData>
  <sheetProtection password="C75B" sheet="1" selectLockedCells="1" objects="1"/>
  <mergeCells count="20">
    <mergeCell ref="A1:K1"/>
    <mergeCell ref="A2:K2"/>
    <mergeCell ref="A26:E26"/>
    <mergeCell ref="A32:B32"/>
    <mergeCell ref="G32:K32"/>
    <mergeCell ref="A33:B33"/>
    <mergeCell ref="G33:K33"/>
    <mergeCell ref="G34:K34"/>
    <mergeCell ref="B4:B6"/>
    <mergeCell ref="B8:B15"/>
    <mergeCell ref="B16:B18"/>
    <mergeCell ref="B20:B23"/>
    <mergeCell ref="B24:B25"/>
    <mergeCell ref="J4:J6"/>
    <mergeCell ref="J14:J15"/>
    <mergeCell ref="J20:J21"/>
    <mergeCell ref="J22:J23"/>
    <mergeCell ref="J24:J25"/>
    <mergeCell ref="K4:K6"/>
    <mergeCell ref="A27:K31"/>
  </mergeCells>
  <pageMargins left="0.503472222222222" right="0.503472222222222" top="0.161111111111111" bottom="0.161111111111111" header="0.298611111111111" footer="0.298611111111111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已标价报价清单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松松</cp:lastModifiedBy>
  <dcterms:created xsi:type="dcterms:W3CDTF">2022-06-04T14:17:00Z</dcterms:created>
  <dcterms:modified xsi:type="dcterms:W3CDTF">2022-07-05T03:41:25Z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647C333C853449CDA1B396CDAE0D5FA9</vt:lpwstr>
  </property>
  <property fmtid="{D5CDD505-2E9C-101B-9397-08002B2CF9AE}" pid="3" name="KSOProductBuildVer">
    <vt:lpwstr>2052-11.1.0.11830</vt:lpwstr>
  </property>
</Properties>
</file>