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2645" tabRatio="929" activeTab="1"/>
  </bookViews>
  <sheets>
    <sheet name="报价汇总表" sheetId="1" r:id="rId1"/>
    <sheet name="二楼装饰部分" sheetId="2" r:id="rId2"/>
    <sheet name="三楼装饰部分" sheetId="3" r:id="rId3"/>
    <sheet name="综合布线-冷" sheetId="4" state="hidden" r:id="rId4"/>
    <sheet name="智能空开系统-院" sheetId="5" state="hidden" r:id="rId5"/>
  </sheets>
  <definedNames>
    <definedName name="_xlnm.Print_Area" localSheetId="4">'智能空开系统-院'!$A$1:$L$22</definedName>
    <definedName name="_xlnm.Print_Area" localSheetId="3">'综合布线-冷'!$A$1:$J$30</definedName>
  </definedNames>
  <calcPr calcId="144525" concurrentCalc="0"/>
</workbook>
</file>

<file path=xl/sharedStrings.xml><?xml version="1.0" encoding="utf-8"?>
<sst xmlns="http://schemas.openxmlformats.org/spreadsheetml/2006/main" count="321">
  <si>
    <t>投标报价汇总表</t>
  </si>
  <si>
    <t>工程名称：重庆高速公路集团有限公司总部员工食堂维修改造项目</t>
  </si>
  <si>
    <t>序号</t>
  </si>
  <si>
    <t>汇总内容</t>
  </si>
  <si>
    <t>金额(元)</t>
  </si>
  <si>
    <t>备注</t>
  </si>
  <si>
    <t>1</t>
  </si>
  <si>
    <t>项目工程费</t>
  </si>
  <si>
    <t>1.1</t>
  </si>
  <si>
    <t>二楼装饰工程</t>
  </si>
  <si>
    <t>1.2</t>
  </si>
  <si>
    <t>三楼装饰工程</t>
  </si>
  <si>
    <t>2</t>
  </si>
  <si>
    <t>措施项目费</t>
  </si>
  <si>
    <t>2.1</t>
  </si>
  <si>
    <t>其中：安全文明施工费</t>
  </si>
  <si>
    <t>3</t>
  </si>
  <si>
    <t>其他项目费</t>
  </si>
  <si>
    <t>4</t>
  </si>
  <si>
    <t>规费</t>
  </si>
  <si>
    <t>5</t>
  </si>
  <si>
    <t>税金</t>
  </si>
  <si>
    <t>投标报价合计=1+2+3+4+5</t>
  </si>
  <si>
    <t>重庆高速公路集团有限公司总部员工食堂维修改造报价清单</t>
  </si>
  <si>
    <t xml:space="preserve">                                            工程地点:食堂二楼</t>
  </si>
  <si>
    <t>工程名称</t>
  </si>
  <si>
    <t>单位</t>
  </si>
  <si>
    <t>数量</t>
  </si>
  <si>
    <t>主材费</t>
  </si>
  <si>
    <t>辅材费</t>
  </si>
  <si>
    <t>人工费</t>
  </si>
  <si>
    <t>单价(元)</t>
  </si>
  <si>
    <t>备注说明</t>
  </si>
  <si>
    <t>一、拆除新砌工程</t>
  </si>
  <si>
    <t>走廊门拆除封闭（通往卫生间）</t>
  </si>
  <si>
    <t>㎡</t>
  </si>
  <si>
    <t>原有门切割 轻钢龙骨+泰山牌石膏板封闭</t>
  </si>
  <si>
    <t>走廊新建砖到顶（传菜口）</t>
  </si>
  <si>
    <t>m3</t>
  </si>
  <si>
    <t>走廊新建砖墙到顶，右侧开洞（连接食堂）</t>
  </si>
  <si>
    <t>二、地面工程</t>
  </si>
  <si>
    <t>地毯铺贴（202）</t>
  </si>
  <si>
    <t>原款定制地毯（道成地毯）</t>
  </si>
  <si>
    <t>地毯铺贴（203）</t>
  </si>
  <si>
    <t>地毯铺贴（走廊）</t>
  </si>
  <si>
    <t>三、墙面工程</t>
  </si>
  <si>
    <t>201墙纸铺贴</t>
  </si>
  <si>
    <t>基膜、糯米胶、墙纸人工铺贴（柔然壁纸)</t>
  </si>
  <si>
    <t>202墙纸铺贴</t>
  </si>
  <si>
    <t>203墙纸铺贴</t>
  </si>
  <si>
    <t>201山水背景</t>
  </si>
  <si>
    <t>基膜、糯米胶、人工铺贴，定制彩色喷画，不锈钢装饰线条（柔然壁纸)</t>
  </si>
  <si>
    <t>202山水背景</t>
  </si>
  <si>
    <t>203山水背景</t>
  </si>
  <si>
    <t>201沙发背景</t>
  </si>
  <si>
    <t>基膜、糯米胶、人工铺贴，定制彩色喷画，木质装饰线条（柔然壁纸)</t>
  </si>
  <si>
    <t>201置物台装饰线条</t>
  </si>
  <si>
    <t>m</t>
  </si>
  <si>
    <t>木质装饰线条</t>
  </si>
  <si>
    <t>201原有墙纸拆除</t>
  </si>
  <si>
    <t>原有墙纸人工拆除</t>
  </si>
  <si>
    <t>202原有墙纸拆除</t>
  </si>
  <si>
    <t>203原有墙纸拆除</t>
  </si>
  <si>
    <t>201原有红色木饰板拆除</t>
  </si>
  <si>
    <t>原有木饰板人工拆除</t>
  </si>
  <si>
    <t>201壁挂画</t>
  </si>
  <si>
    <t>幅</t>
  </si>
  <si>
    <t>成品购买安装（V201两幅、V202两幅、V203两幅、走廊四幅）</t>
  </si>
  <si>
    <t>202壁挂画</t>
  </si>
  <si>
    <t>成品购买安装</t>
  </si>
  <si>
    <t>203壁挂画</t>
  </si>
  <si>
    <t>走廊壁挂画</t>
  </si>
  <si>
    <t>201不锈钢踢脚线</t>
  </si>
  <si>
    <t>100mm拉丝不锈钢</t>
  </si>
  <si>
    <t>202不锈钢踢脚线</t>
  </si>
  <si>
    <t>203不锈钢踢脚线</t>
  </si>
  <si>
    <t>走廊不锈钢踢脚线</t>
  </si>
  <si>
    <t>走廊双开门（定制）</t>
  </si>
  <si>
    <t>樘</t>
  </si>
  <si>
    <t>定制多层实木贴皮（美心）</t>
  </si>
  <si>
    <t>走廊双开门门拉手（双向）</t>
  </si>
  <si>
    <t>套</t>
  </si>
  <si>
    <t>定制金属边，长度1400mm  (多乐士、立邦、嘉宝莉)</t>
  </si>
  <si>
    <t>201单开门（定制）</t>
  </si>
  <si>
    <t>电井暗门</t>
  </si>
  <si>
    <t>m2</t>
  </si>
  <si>
    <t>走廊原有暗红色电井门打磨、刷漆 (多乐士、立邦、嘉宝莉)</t>
  </si>
  <si>
    <t>二楼顶面乳胶漆翻新</t>
  </si>
  <si>
    <t>基层清理，腻子粉两遍，净味乳胶漆，一底两面。     (多乐士、立邦、嘉宝莉)</t>
  </si>
  <si>
    <t>传菜口墙木饰面</t>
  </si>
  <si>
    <t>砌墙后木饰板饰面（木纹红）</t>
  </si>
  <si>
    <t>四、其他工程</t>
  </si>
  <si>
    <t>窗台花岗石（201)</t>
  </si>
  <si>
    <t>花岗石成品切割安装（根据原有石材搭配，芝麻灰）</t>
  </si>
  <si>
    <t>窗台花岗石（202)</t>
  </si>
  <si>
    <t>窗台花岗石（203)</t>
  </si>
  <si>
    <t>窗台原有花岗石拆除</t>
  </si>
  <si>
    <t>项</t>
  </si>
  <si>
    <t>卫生间增加筒灯</t>
  </si>
  <si>
    <t>201、202、203卫生间各增加筒灯2套</t>
  </si>
  <si>
    <t>出渣</t>
  </si>
  <si>
    <t>上车费+外运渣场费</t>
  </si>
  <si>
    <t>材料搬运</t>
  </si>
  <si>
    <t>二次转运人工费</t>
  </si>
  <si>
    <t>材料运输费</t>
  </si>
  <si>
    <t>二次运输费</t>
  </si>
  <si>
    <t>除渣清洁</t>
  </si>
  <si>
    <t>人工费及车费</t>
  </si>
  <si>
    <t>成品保护</t>
  </si>
  <si>
    <t>设计费</t>
  </si>
  <si>
    <r>
      <rPr>
        <sz val="10"/>
        <rFont val="宋体"/>
        <charset val="134"/>
      </rPr>
      <t>效果图360，施工图，清单预算编制</t>
    </r>
    <r>
      <rPr>
        <u/>
        <sz val="10"/>
        <rFont val="宋体"/>
        <charset val="134"/>
      </rPr>
      <t>（由中标方支付给设计方）</t>
    </r>
  </si>
  <si>
    <t>合计：</t>
  </si>
  <si>
    <t xml:space="preserve">                                            工程地点:食堂三楼</t>
  </si>
  <si>
    <t>一、301房间</t>
  </si>
  <si>
    <t>旧墙拆除</t>
  </si>
  <si>
    <t>新砌墙封闭</t>
  </si>
  <si>
    <t>轻体砖砌墙封闭（600长*240宽*200高）</t>
  </si>
  <si>
    <t>新砌墙基层处理</t>
  </si>
  <si>
    <t>抹灰两遍，腻子粉三遍，乳胶漆三遍</t>
  </si>
  <si>
    <t>吊顶恢复</t>
  </si>
  <si>
    <t>旧墙拆除后吊顶恢复</t>
  </si>
  <si>
    <t>地毯铺贴</t>
  </si>
  <si>
    <t>电路改造</t>
  </si>
  <si>
    <t>基础电路重新铺设、插座底面板（三峡电缆、鸽牌，罗朗格、德力西）</t>
  </si>
  <si>
    <t>筒灯更换</t>
  </si>
  <si>
    <t>筒灯更换+开槽（欧普照明、雷士照明、三雄极光）</t>
  </si>
  <si>
    <t>灯带更换</t>
  </si>
  <si>
    <t>原有灯带更换（欧普照明、雷士照明、三雄极光）</t>
  </si>
  <si>
    <t>原有墙纸拆除</t>
  </si>
  <si>
    <t>乳胶漆翻新基层找平（所有墙顶）</t>
  </si>
  <si>
    <t>腻子粉两遍              (美巢、立邦、德高)</t>
  </si>
  <si>
    <t>顶面乳胶漆翻新</t>
  </si>
  <si>
    <t>净味乳胶漆，一底两面。     (多乐士、立邦、嘉宝莉)</t>
  </si>
  <si>
    <t>墙纸铺贴</t>
  </si>
  <si>
    <t>房间挂画</t>
  </si>
  <si>
    <t>定制挂画安装</t>
  </si>
  <si>
    <t>山水背景</t>
  </si>
  <si>
    <t>窗台花岗石</t>
  </si>
  <si>
    <t>花岗石成品切割安装      （根据原有石材搭配，芝麻灰）</t>
  </si>
  <si>
    <t>不锈钢踢脚线</t>
  </si>
  <si>
    <t>50mm拉丝不锈钢</t>
  </si>
  <si>
    <t>卫生间门更换</t>
  </si>
  <si>
    <t>配电箱拉线到取餐台，9个插座。（国标6平方线缆）</t>
  </si>
  <si>
    <t>二、302房间</t>
  </si>
  <si>
    <t>基础线路铺设、插座底面板（三峡电缆、鸽牌，罗朗格、德力西）</t>
  </si>
  <si>
    <t>原有筒灯更换（欧普照明、雷士照明、三雄极光）</t>
  </si>
  <si>
    <t>木护墙板</t>
  </si>
  <si>
    <t>木骨架打底，人造木纹板</t>
  </si>
  <si>
    <t>电视墙软包</t>
  </si>
  <si>
    <t>12厘基层板打底，5公分泡沫垫，米色人造皮革。</t>
  </si>
  <si>
    <t>卫生间原有基层拆除</t>
  </si>
  <si>
    <t>原有天地墙瓷砖拆除</t>
  </si>
  <si>
    <t>卫生间水电线路铺设</t>
  </si>
  <si>
    <t>水电预埋（三峡电缆、鸽牌，罗朗格、德力西）</t>
  </si>
  <si>
    <t>卫生间石膏吊顶</t>
  </si>
  <si>
    <t>新建防水石膏板吊顶</t>
  </si>
  <si>
    <t>卫生间防水封闭</t>
  </si>
  <si>
    <t>刷防水封闭（德高、雨虹、卓宝）</t>
  </si>
  <si>
    <t>卫生间瓷砖铺设</t>
  </si>
  <si>
    <t>地砖铺贴（马可波罗、冠珠、诺贝尔）</t>
  </si>
  <si>
    <t>淋浴间防滑石材</t>
  </si>
  <si>
    <t>石材开槽</t>
  </si>
  <si>
    <t>卫生间马桶购买安装</t>
  </si>
  <si>
    <t>马桶购买安装（科勒）</t>
  </si>
  <si>
    <t>卫生间洗手台购买安装</t>
  </si>
  <si>
    <t>成品洗手台购买安装</t>
  </si>
  <si>
    <t>卫生间热水器购买安装</t>
  </si>
  <si>
    <t>热水器购买安装（史密斯）</t>
  </si>
  <si>
    <t>卫生间浴霸购买安装</t>
  </si>
  <si>
    <t>暖风机购买安装（欧普）</t>
  </si>
  <si>
    <t>卫生间小五金购买安装</t>
  </si>
  <si>
    <t>毛巾架、置物架、地漏*2、花洒、卷纸器、水龙头（九牧）</t>
  </si>
  <si>
    <t>卫生间玻璃滑门</t>
  </si>
  <si>
    <t>防爆强化玻璃隔断推拉门</t>
  </si>
  <si>
    <t>卫生间筒灯</t>
  </si>
  <si>
    <t>颗</t>
  </si>
  <si>
    <t>筒灯更换+开孔（欧普照明、雷士照明、三雄极光）</t>
  </si>
  <si>
    <t>三、303房间</t>
  </si>
  <si>
    <t>空调改造</t>
  </si>
  <si>
    <t>宴会厅空调改造</t>
  </si>
  <si>
    <t>项目名称：</t>
  </si>
  <si>
    <t>系统名称：综合布线</t>
  </si>
  <si>
    <t>项目名称</t>
  </si>
  <si>
    <t>技术参数</t>
  </si>
  <si>
    <t>品牌</t>
  </si>
  <si>
    <t>规格型号</t>
  </si>
  <si>
    <t>综合单价</t>
  </si>
  <si>
    <t>合价</t>
  </si>
  <si>
    <t>厂家报价</t>
  </si>
  <si>
    <t>折扣率</t>
  </si>
  <si>
    <t>税率</t>
  </si>
  <si>
    <t>成本单价
（除税）</t>
  </si>
  <si>
    <t>系数</t>
  </si>
  <si>
    <t>成本合价</t>
  </si>
  <si>
    <t>一</t>
  </si>
  <si>
    <t>主材</t>
  </si>
  <si>
    <t>六类非屏蔽双绞线</t>
  </si>
  <si>
    <t>标准：超过ANSI/TIA/EIA-568-C.2六类和ISO/IEC 11801 ClassE信道性能要求。
线缆结构：四对非屏蔽双绞，线对之间被内部十字支撑架分隔。
信道带宽：ACR有效带宽≥250MHz。
导体线规：23AWG。
阻燃等级：低烟无卤LSZH，满足IEC 60332-3，IEC 60754-1和-2，IEC 61034-2，EN 50399，Dca-s2-d2-a1
PoE性能：符合用于PoE应用的IEEE802.3af和IEEE802.3at标准
安装拉力：最大25Ibs（11.3Kg，110N）。
温度范围：安装温度0℃～50℃，工作温度-20℃~60℃。
包装结构：箱装，易于抽出线缆，方便施工。
长度标记：递减的长度尺寸标识，简化安装，减少浪费。
支持应用：以太网10Base-T、快速以太网100Base-T、千兆以太网1000Base-T、万兆以太网10GBase-T、异步传输模式1.2Gbit/s ATM，令牌环网4/16。</t>
  </si>
  <si>
    <t>秋叶原</t>
  </si>
  <si>
    <t>GF5307</t>
  </si>
  <si>
    <t>米</t>
  </si>
  <si>
    <t>双屏蔽四芯RVSP双绞线</t>
  </si>
  <si>
    <t>RVSP-300/300V-4×1.0mm²</t>
  </si>
  <si>
    <t>红星</t>
  </si>
  <si>
    <t>RVSP 4*1.0mm²</t>
  </si>
  <si>
    <t>500G高传真音响线</t>
  </si>
  <si>
    <t>RVB2*126/0.12</t>
  </si>
  <si>
    <t>讯道</t>
  </si>
  <si>
    <t>HDMI高清线</t>
  </si>
  <si>
    <t>工程级HDMI高清线2.0</t>
  </si>
  <si>
    <t>征途者</t>
  </si>
  <si>
    <t>HDMI2.0</t>
  </si>
  <si>
    <t>桥架200*100</t>
  </si>
  <si>
    <t>MR200*100</t>
  </si>
  <si>
    <t>国优</t>
  </si>
  <si>
    <t>机房机柜桥架及配件</t>
  </si>
  <si>
    <r>
      <rPr>
        <sz val="9"/>
        <rFont val="宋体"/>
        <charset val="134"/>
      </rPr>
      <t>MR</t>
    </r>
    <r>
      <rPr>
        <sz val="9"/>
        <rFont val="宋体"/>
        <charset val="134"/>
      </rPr>
      <t>4</t>
    </r>
    <r>
      <rPr>
        <sz val="9"/>
        <rFont val="宋体"/>
        <charset val="134"/>
      </rPr>
      <t>00*100</t>
    </r>
  </si>
  <si>
    <t>二</t>
  </si>
  <si>
    <t>其他</t>
  </si>
  <si>
    <t>安装辅料</t>
  </si>
  <si>
    <t>扎带，20线卡，线滚带插，透明胶，膨胀膨套，地拖，钉子，锁扣，U形状卡扣，封口堵头，下线板，拐弯加强条，直连接加强条，蜘蛛扣，运费</t>
  </si>
  <si>
    <t>个</t>
  </si>
  <si>
    <t>KBG底盒</t>
  </si>
  <si>
    <t>86底盒</t>
  </si>
  <si>
    <t>KBG线管</t>
  </si>
  <si>
    <t>￠20</t>
  </si>
  <si>
    <t>金属波纹管</t>
  </si>
  <si>
    <t>圈</t>
  </si>
  <si>
    <t>万能角铁</t>
  </si>
  <si>
    <t>4*4</t>
  </si>
  <si>
    <t>包</t>
  </si>
  <si>
    <t>20PVC管</t>
  </si>
  <si>
    <t>根</t>
  </si>
  <si>
    <t>线管支架</t>
  </si>
  <si>
    <t>丝杆</t>
  </si>
  <si>
    <t>8Ø</t>
  </si>
  <si>
    <t>直接</t>
  </si>
  <si>
    <t>弯头</t>
  </si>
  <si>
    <t>轮毂卡扣</t>
  </si>
  <si>
    <t>爬坡弯头</t>
  </si>
  <si>
    <t>200*100*0.8</t>
  </si>
  <si>
    <t>桥架支架</t>
  </si>
  <si>
    <r>
      <rPr>
        <sz val="9"/>
        <color theme="1"/>
        <rFont val="宋体"/>
        <charset val="134"/>
      </rPr>
      <t>300</t>
    </r>
    <r>
      <rPr>
        <sz val="9"/>
        <color theme="1"/>
        <rFont val="宋体"/>
        <charset val="134"/>
      </rPr>
      <t>*500</t>
    </r>
  </si>
  <si>
    <t>水平角</t>
  </si>
  <si>
    <t>水平三通</t>
  </si>
  <si>
    <t>八字支持座</t>
  </si>
  <si>
    <t>宇启恒飞</t>
  </si>
  <si>
    <r>
      <rPr>
        <sz val="9"/>
        <color theme="1"/>
        <rFont val="宋体"/>
        <charset val="134"/>
      </rPr>
      <t>1</t>
    </r>
    <r>
      <rPr>
        <sz val="9"/>
        <color theme="1"/>
        <rFont val="宋体"/>
        <charset val="134"/>
      </rPr>
      <t>50mm</t>
    </r>
  </si>
  <si>
    <t>铝合金固线器</t>
  </si>
  <si>
    <t>脚手架</t>
  </si>
  <si>
    <t>天</t>
  </si>
  <si>
    <t xml:space="preserve"> </t>
  </si>
  <si>
    <t>合计</t>
  </si>
  <si>
    <t>系统名称：智能空开系统</t>
  </si>
  <si>
    <t>功能</t>
  </si>
  <si>
    <t>产地</t>
  </si>
  <si>
    <t>剩余电流保护智慧塑壳断路器250A</t>
  </si>
  <si>
    <t>3P+N，单相额定400A可调，
漏电流最大800mA可调，分断42KA
RS485接口，可接入T30</t>
  </si>
  <si>
    <t>断路器</t>
  </si>
  <si>
    <t>曼顿</t>
  </si>
  <si>
    <t>中国</t>
  </si>
  <si>
    <t>S3-EL250</t>
  </si>
  <si>
    <t>只</t>
  </si>
  <si>
    <t>剩余电流保护智慧塑壳断路器125A</t>
  </si>
  <si>
    <t>3P+N，单相额定125A可调，
漏电流最大800mA可调，分断42KA
RS485接口，可接入T30</t>
  </si>
  <si>
    <t>S3-EL125</t>
  </si>
  <si>
    <t>采集模块</t>
  </si>
  <si>
    <t>数据采集模块</t>
  </si>
  <si>
    <t>T3-805</t>
  </si>
  <si>
    <t>电压采集线</t>
  </si>
  <si>
    <t>电压采集线缆</t>
  </si>
  <si>
    <t>T38052</t>
  </si>
  <si>
    <t>电流互感器125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</si>
  <si>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25A断路器互感器</t>
    </r>
  </si>
  <si>
    <t>互感器</t>
  </si>
  <si>
    <t>CT125</t>
  </si>
  <si>
    <t>电流互感器250</t>
  </si>
  <si>
    <r>
      <rPr>
        <sz val="9"/>
        <rFont val="宋体"/>
        <charset val="134"/>
      </rPr>
      <t>2</t>
    </r>
    <r>
      <rPr>
        <sz val="9"/>
        <rFont val="宋体"/>
        <charset val="134"/>
      </rPr>
      <t>50空开互感器</t>
    </r>
  </si>
  <si>
    <t>ct259</t>
  </si>
  <si>
    <t>温度传感器</t>
  </si>
  <si>
    <t>传感器</t>
  </si>
  <si>
    <t>T3-W</t>
  </si>
  <si>
    <t>S3-2P带漏保智慧微断32A</t>
  </si>
  <si>
    <t>2P带漏保，额定32A，分断6KA</t>
  </si>
  <si>
    <t>空气开关</t>
  </si>
  <si>
    <t>S3-ZNC32</t>
  </si>
  <si>
    <t>S3-3P智慧微断380V 63A</t>
  </si>
  <si>
    <t>3P，单相额定80A，分断6KA</t>
  </si>
  <si>
    <t>S3-TC63</t>
  </si>
  <si>
    <t>S3-1P智慧微断20A</t>
  </si>
  <si>
    <t>1P额定20A，分断6KA</t>
  </si>
  <si>
    <t>S3-FC20</t>
  </si>
  <si>
    <t>S3-3P智慧微断380V 32A</t>
  </si>
  <si>
    <r>
      <rPr>
        <sz val="9"/>
        <rFont val="宋体"/>
        <charset val="134"/>
      </rPr>
      <t>3</t>
    </r>
    <r>
      <rPr>
        <sz val="9"/>
        <rFont val="宋体"/>
        <charset val="134"/>
      </rPr>
      <t>P32A</t>
    </r>
  </si>
  <si>
    <t>S3-TC32</t>
  </si>
  <si>
    <t>电源模块</t>
  </si>
  <si>
    <t>S3电源及防浪涌模组</t>
  </si>
  <si>
    <t>空开通讯电源模块</t>
  </si>
  <si>
    <t>S3-P25</t>
  </si>
  <si>
    <t>通讯连接线</t>
  </si>
  <si>
    <r>
      <rPr>
        <sz val="9"/>
        <rFont val="宋体"/>
        <charset val="134"/>
      </rPr>
      <t>8</t>
    </r>
    <r>
      <rPr>
        <sz val="9"/>
        <rFont val="宋体"/>
        <charset val="134"/>
      </rPr>
      <t>0cm</t>
    </r>
  </si>
  <si>
    <t>C-80line</t>
  </si>
  <si>
    <t>条</t>
  </si>
  <si>
    <t>通讯模块</t>
  </si>
  <si>
    <t>S3以太网通讯模组含运行软件MT30/T</t>
  </si>
  <si>
    <t>S3-T30s</t>
  </si>
  <si>
    <t>智能空开中间件</t>
  </si>
  <si>
    <t>基于智能空开设备开发的硬件中间件，对接智能空开设备，采集设备信息</t>
  </si>
  <si>
    <t>软件对接开发</t>
  </si>
  <si>
    <t>定制</t>
  </si>
  <si>
    <t>配电箱</t>
  </si>
  <si>
    <t>1200*2200*800</t>
  </si>
  <si>
    <t>包含箱体、铜牌、线材等材料、智能空开、电表、调光设备的组装</t>
  </si>
  <si>
    <t>润创</t>
  </si>
  <si>
    <t>台</t>
  </si>
  <si>
    <t>1AL1、2Al1</t>
  </si>
  <si>
    <r>
      <rPr>
        <sz val="9"/>
        <rFont val="宋体"/>
        <charset val="134"/>
      </rPr>
      <t>6</t>
    </r>
    <r>
      <rPr>
        <sz val="9"/>
        <rFont val="宋体"/>
        <charset val="134"/>
      </rPr>
      <t>00*800*250</t>
    </r>
  </si>
  <si>
    <t>1AL4、2AL2、2AL3、HYAL</t>
  </si>
  <si>
    <r>
      <rPr>
        <sz val="9"/>
        <color theme="1"/>
        <rFont val="宋体"/>
        <charset val="134"/>
      </rPr>
      <t>1</t>
    </r>
    <r>
      <rPr>
        <sz val="9"/>
        <color theme="1"/>
        <rFont val="宋体"/>
        <charset val="134"/>
      </rPr>
      <t>AL2</t>
    </r>
  </si>
  <si>
    <t>A</t>
  </si>
  <si>
    <t>设备报价：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</si>
</sst>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&quot;￥&quot;#,##0.00_);[Red]\(&quot;￥&quot;#,##0.00\)"/>
    <numFmt numFmtId="177" formatCode="[$-F800]dddd\,\ mmmm\ dd\,\ yyyy"/>
    <numFmt numFmtId="178" formatCode="0.0_);[Red]\(0.0\)"/>
    <numFmt numFmtId="179" formatCode="0.00_ "/>
  </numFmts>
  <fonts count="45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9"/>
      <color rgb="FFFF0000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9"/>
      <name val="宋体"/>
      <charset val="134"/>
      <scheme val="minor"/>
    </font>
    <font>
      <b/>
      <sz val="9"/>
      <color rgb="FFFF0000"/>
      <name val="宋体"/>
      <charset val="134"/>
      <scheme val="minor"/>
    </font>
    <font>
      <b/>
      <sz val="9"/>
      <color indexed="8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sz val="13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0"/>
      <name val="Times New Roman"/>
      <charset val="134"/>
    </font>
    <font>
      <sz val="10"/>
      <color theme="1"/>
      <name val="Times New Roman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2"/>
      <name val="Times New Roman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9"/>
      <color theme="1"/>
      <name val="宋体"/>
      <charset val="134"/>
    </font>
    <font>
      <u/>
      <sz val="1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1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9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1" fillId="26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5" fillId="0" borderId="0">
      <alignment vertical="center"/>
    </xf>
    <xf numFmtId="0" fontId="21" fillId="15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6" fillId="0" borderId="0">
      <alignment vertical="center"/>
    </xf>
    <xf numFmtId="0" fontId="22" fillId="3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17" borderId="16" applyNumberFormat="0" applyFont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6" fillId="0" borderId="0"/>
    <xf numFmtId="0" fontId="22" fillId="37" borderId="0" applyNumberFormat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36" fillId="0" borderId="0"/>
    <xf numFmtId="0" fontId="22" fillId="8" borderId="0" applyNumberFormat="0" applyBorder="0" applyAlignment="0" applyProtection="0">
      <alignment vertical="center"/>
    </xf>
    <xf numFmtId="0" fontId="42" fillId="22" borderId="22" applyNumberFormat="0" applyAlignment="0" applyProtection="0">
      <alignment vertical="center"/>
    </xf>
    <xf numFmtId="0" fontId="35" fillId="0" borderId="0">
      <alignment vertical="center"/>
    </xf>
    <xf numFmtId="0" fontId="28" fillId="22" borderId="20" applyNumberFormat="0" applyAlignment="0" applyProtection="0">
      <alignment vertical="center"/>
    </xf>
    <xf numFmtId="0" fontId="24" fillId="11" borderId="15" applyNumberForma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5" fillId="0" borderId="0">
      <alignment vertical="center"/>
    </xf>
    <xf numFmtId="0" fontId="22" fillId="20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35" fillId="0" borderId="0">
      <alignment vertical="center"/>
    </xf>
    <xf numFmtId="0" fontId="22" fillId="1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36" fillId="0" borderId="0"/>
    <xf numFmtId="0" fontId="22" fillId="13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35" fillId="0" borderId="0">
      <alignment vertical="center"/>
    </xf>
    <xf numFmtId="0" fontId="21" fillId="32" borderId="0" applyNumberFormat="0" applyBorder="0" applyAlignment="0" applyProtection="0">
      <alignment vertical="center"/>
    </xf>
    <xf numFmtId="0" fontId="35" fillId="0" borderId="0">
      <alignment vertical="center"/>
    </xf>
    <xf numFmtId="0" fontId="22" fillId="19" borderId="0" applyNumberFormat="0" applyBorder="0" applyAlignment="0" applyProtection="0">
      <alignment vertical="center"/>
    </xf>
    <xf numFmtId="0" fontId="36" fillId="0" borderId="0"/>
    <xf numFmtId="0" fontId="35" fillId="0" borderId="0">
      <alignment vertical="center"/>
    </xf>
    <xf numFmtId="0" fontId="35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7" fillId="0" borderId="0"/>
    <xf numFmtId="0" fontId="5" fillId="0" borderId="0"/>
  </cellStyleXfs>
  <cellXfs count="13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176" fontId="6" fillId="0" borderId="0" xfId="0" applyNumberFormat="1" applyFont="1" applyFill="1" applyAlignment="1">
      <alignment vertical="center" wrapText="1"/>
    </xf>
    <xf numFmtId="4" fontId="6" fillId="0" borderId="0" xfId="0" applyNumberFormat="1" applyFont="1" applyFill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5" fillId="0" borderId="0" xfId="0" applyNumberFormat="1" applyFont="1" applyFill="1" applyAlignment="1">
      <alignment vertical="center" wrapText="1"/>
    </xf>
    <xf numFmtId="0" fontId="6" fillId="0" borderId="1" xfId="0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2" fillId="0" borderId="1" xfId="81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Alignment="1">
      <alignment horizontal="right" vertical="center" wrapText="1"/>
    </xf>
    <xf numFmtId="0" fontId="7" fillId="0" borderId="1" xfId="0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9" fillId="3" borderId="0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right" vertical="center"/>
    </xf>
    <xf numFmtId="0" fontId="9" fillId="3" borderId="2" xfId="0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 wrapText="1"/>
    </xf>
    <xf numFmtId="43" fontId="2" fillId="3" borderId="1" xfId="0" applyNumberFormat="1" applyFont="1" applyFill="1" applyBorder="1" applyAlignment="1">
      <alignment horizontal="right" vertical="center"/>
    </xf>
    <xf numFmtId="0" fontId="12" fillId="3" borderId="3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>
      <alignment vertical="center"/>
    </xf>
    <xf numFmtId="0" fontId="5" fillId="3" borderId="1" xfId="0" applyFont="1" applyFill="1" applyBorder="1">
      <alignment vertical="center"/>
    </xf>
    <xf numFmtId="43" fontId="5" fillId="3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right" vertical="center" wrapText="1"/>
    </xf>
    <xf numFmtId="4" fontId="3" fillId="3" borderId="0" xfId="0" applyNumberFormat="1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0" fontId="4" fillId="3" borderId="0" xfId="0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3" fontId="5" fillId="3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vertical="center"/>
    </xf>
    <xf numFmtId="9" fontId="5" fillId="3" borderId="1" xfId="0" applyNumberFormat="1" applyFont="1" applyFill="1" applyBorder="1" applyAlignment="1">
      <alignment vertical="center"/>
    </xf>
    <xf numFmtId="43" fontId="5" fillId="3" borderId="1" xfId="0" applyNumberFormat="1" applyFont="1" applyFill="1" applyBorder="1" applyAlignment="1">
      <alignment vertical="center"/>
    </xf>
    <xf numFmtId="43" fontId="4" fillId="3" borderId="1" xfId="0" applyNumberFormat="1" applyFont="1" applyFill="1" applyBorder="1" applyAlignment="1">
      <alignment horizontal="right" vertical="center"/>
    </xf>
    <xf numFmtId="43" fontId="4" fillId="3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Alignment="1">
      <alignment horizontal="right" vertical="center"/>
    </xf>
    <xf numFmtId="0" fontId="0" fillId="0" borderId="0" xfId="0" applyNumberFormat="1">
      <alignment vertical="center"/>
    </xf>
    <xf numFmtId="0" fontId="13" fillId="4" borderId="1" xfId="0" applyFont="1" applyFill="1" applyBorder="1" applyAlignment="1">
      <alignment horizontal="center" vertical="center"/>
    </xf>
    <xf numFmtId="0" fontId="13" fillId="4" borderId="1" xfId="0" applyNumberFormat="1" applyFont="1" applyFill="1" applyBorder="1" applyAlignment="1">
      <alignment horizontal="center" vertical="center"/>
    </xf>
    <xf numFmtId="177" fontId="14" fillId="0" borderId="1" xfId="0" applyNumberFormat="1" applyFont="1" applyBorder="1" applyAlignment="1">
      <alignment horizontal="right" vertical="center"/>
    </xf>
    <xf numFmtId="0" fontId="14" fillId="0" borderId="1" xfId="0" applyNumberFormat="1" applyFont="1" applyBorder="1" applyAlignment="1">
      <alignment horizontal="right" vertical="center"/>
    </xf>
    <xf numFmtId="0" fontId="15" fillId="4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0" fontId="15" fillId="4" borderId="1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left" vertical="center"/>
    </xf>
    <xf numFmtId="0" fontId="16" fillId="5" borderId="1" xfId="0" applyNumberFormat="1" applyFont="1" applyFill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178" fontId="15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179" fontId="17" fillId="0" borderId="1" xfId="0" applyNumberFormat="1" applyFont="1" applyBorder="1" applyAlignment="1">
      <alignment horizontal="center" vertical="center"/>
    </xf>
    <xf numFmtId="0" fontId="12" fillId="0" borderId="4" xfId="90" applyFont="1" applyFill="1" applyBorder="1" applyAlignment="1">
      <alignment horizontal="center" vertical="center" wrapText="1"/>
    </xf>
    <xf numFmtId="0" fontId="17" fillId="0" borderId="1" xfId="0" applyNumberFormat="1" applyFont="1" applyBorder="1" applyAlignment="1">
      <alignment horizontal="center" vertical="center"/>
    </xf>
    <xf numFmtId="0" fontId="16" fillId="5" borderId="1" xfId="0" applyFont="1" applyFill="1" applyBorder="1" applyAlignment="1">
      <alignment vertical="center"/>
    </xf>
    <xf numFmtId="0" fontId="16" fillId="5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78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6" fillId="5" borderId="1" xfId="0" applyFont="1" applyFill="1" applyBorder="1" applyAlignment="1">
      <alignment horizontal="center" vertical="center"/>
    </xf>
    <xf numFmtId="0" fontId="15" fillId="0" borderId="3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16" fillId="3" borderId="1" xfId="0" applyNumberFormat="1" applyFont="1" applyFill="1" applyBorder="1" applyAlignment="1">
      <alignment vertical="center"/>
    </xf>
    <xf numFmtId="0" fontId="16" fillId="3" borderId="1" xfId="0" applyFont="1" applyFill="1" applyBorder="1" applyAlignment="1">
      <alignment vertical="center"/>
    </xf>
    <xf numFmtId="179" fontId="18" fillId="0" borderId="1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right" vertical="center"/>
    </xf>
    <xf numFmtId="179" fontId="16" fillId="0" borderId="1" xfId="0" applyNumberFormat="1" applyFont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NumberFormat="1" applyFont="1" applyBorder="1" applyAlignment="1">
      <alignment horizontal="left" vertical="center" wrapText="1"/>
    </xf>
    <xf numFmtId="0" fontId="12" fillId="6" borderId="0" xfId="90" applyFont="1" applyFill="1" applyAlignment="1">
      <alignment horizontal="left" vertical="center" wrapText="1"/>
    </xf>
    <xf numFmtId="0" fontId="12" fillId="6" borderId="0" xfId="90" applyFont="1" applyFill="1" applyAlignment="1">
      <alignment horizontal="right" vertical="top" wrapText="1"/>
    </xf>
    <xf numFmtId="0" fontId="20" fillId="6" borderId="0" xfId="90" applyFont="1" applyFill="1" applyAlignment="1">
      <alignment horizontal="center" vertical="center" wrapText="1"/>
    </xf>
    <xf numFmtId="0" fontId="12" fillId="6" borderId="7" xfId="90" applyFont="1" applyFill="1" applyBorder="1" applyAlignment="1">
      <alignment horizontal="center" vertical="center" wrapText="1"/>
    </xf>
    <xf numFmtId="0" fontId="12" fillId="6" borderId="8" xfId="90" applyFont="1" applyFill="1" applyBorder="1" applyAlignment="1">
      <alignment horizontal="center" vertical="center" wrapText="1"/>
    </xf>
    <xf numFmtId="0" fontId="12" fillId="6" borderId="9" xfId="90" applyFont="1" applyFill="1" applyBorder="1" applyAlignment="1">
      <alignment horizontal="center" vertical="center" wrapText="1"/>
    </xf>
    <xf numFmtId="0" fontId="12" fillId="6" borderId="4" xfId="90" applyFont="1" applyFill="1" applyBorder="1" applyAlignment="1">
      <alignment horizontal="left" vertical="center" wrapText="1"/>
    </xf>
    <xf numFmtId="0" fontId="12" fillId="6" borderId="4" xfId="90" applyFont="1" applyFill="1" applyBorder="1" applyAlignment="1">
      <alignment horizontal="right" vertical="center" wrapText="1"/>
    </xf>
    <xf numFmtId="0" fontId="12" fillId="6" borderId="10" xfId="90" applyFont="1" applyFill="1" applyBorder="1" applyAlignment="1">
      <alignment horizontal="center" vertical="center" wrapText="1"/>
    </xf>
    <xf numFmtId="0" fontId="12" fillId="6" borderId="11" xfId="90" applyFont="1" applyFill="1" applyBorder="1" applyAlignment="1">
      <alignment horizontal="center" vertical="center" wrapText="1"/>
    </xf>
    <xf numFmtId="0" fontId="12" fillId="6" borderId="11" xfId="90" applyFont="1" applyFill="1" applyBorder="1" applyAlignment="1">
      <alignment horizontal="right" vertical="center" wrapText="1"/>
    </xf>
    <xf numFmtId="0" fontId="12" fillId="6" borderId="12" xfId="90" applyFont="1" applyFill="1" applyBorder="1" applyAlignment="1">
      <alignment horizontal="center" vertical="center" wrapText="1"/>
    </xf>
    <xf numFmtId="0" fontId="12" fillId="6" borderId="13" xfId="90" applyFont="1" applyFill="1" applyBorder="1" applyAlignment="1">
      <alignment horizontal="right" vertical="center" wrapText="1"/>
    </xf>
    <xf numFmtId="0" fontId="12" fillId="6" borderId="14" xfId="90" applyFont="1" applyFill="1" applyBorder="1" applyAlignment="1">
      <alignment horizontal="right" vertical="center" wrapText="1"/>
    </xf>
  </cellXfs>
  <cellStyles count="9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19 2 2" xfId="6"/>
    <cellStyle name="40% - 强调文字颜色 3" xfId="7" builtinId="39"/>
    <cellStyle name="差" xfId="8" builtinId="27"/>
    <cellStyle name="千位分隔" xfId="9" builtinId="3"/>
    <cellStyle name="常规 15 2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0,0_x000d__x000a_NA_x000d__x000a_" xfId="23"/>
    <cellStyle name="60% - 强调文字颜色 1" xfId="24" builtinId="32"/>
    <cellStyle name="标题 3" xfId="25" builtinId="18"/>
    <cellStyle name="0,0_x000d__x000a_NA_x000d__x000a_ 2 2" xfId="26"/>
    <cellStyle name="60% - 强调文字颜色 4" xfId="27" builtinId="44"/>
    <cellStyle name="输出" xfId="28" builtinId="21"/>
    <cellStyle name="常规 19 2" xfId="29"/>
    <cellStyle name="计算" xfId="30" builtinId="22"/>
    <cellStyle name="检查单元格" xfId="31" builtinId="23"/>
    <cellStyle name="20% - 强调文字颜色 6" xfId="32" builtinId="50"/>
    <cellStyle name="常规 8 3" xfId="33"/>
    <cellStyle name="强调文字颜色 2" xfId="34" builtinId="33"/>
    <cellStyle name="链接单元格" xfId="35" builtinId="24"/>
    <cellStyle name="汇总" xfId="36" builtinId="25"/>
    <cellStyle name="好" xfId="37" builtinId="26"/>
    <cellStyle name="适中" xfId="38" builtinId="28"/>
    <cellStyle name="20% - 强调文字颜色 5" xfId="39" builtinId="46"/>
    <cellStyle name="常规 8 2" xfId="40"/>
    <cellStyle name="强调文字颜色 1" xfId="41" builtinId="29"/>
    <cellStyle name="20% - 强调文字颜色 1" xfId="42" builtinId="30"/>
    <cellStyle name="40% - 强调文字颜色 1" xfId="43" builtinId="31"/>
    <cellStyle name="20% - 强调文字颜色 2" xfId="44" builtinId="3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40% - 强调文字颜色 5" xfId="51" builtinId="47"/>
    <cellStyle name="0,0_x000d__x000a_NA_x000d__x000a_ 2 3" xfId="52"/>
    <cellStyle name="60% - 强调文字颜色 5" xfId="53" builtinId="48"/>
    <cellStyle name="强调文字颜色 6" xfId="54" builtinId="49"/>
    <cellStyle name="常规 10" xfId="55"/>
    <cellStyle name="40% - 强调文字颜色 6" xfId="56" builtinId="51"/>
    <cellStyle name="常规 10 2" xfId="57"/>
    <cellStyle name="60% - 强调文字颜色 6" xfId="58" builtinId="52"/>
    <cellStyle name="0,0_x000d__x000a_NA_x000d__x000a_ 2" xfId="59"/>
    <cellStyle name="常规 10 2 2" xfId="60"/>
    <cellStyle name="常规 10 2 3" xfId="61"/>
    <cellStyle name="常规 15" xfId="62"/>
    <cellStyle name="常规 13" xfId="63"/>
    <cellStyle name="常规 15 2 2" xfId="64"/>
    <cellStyle name="常规 15 2 3" xfId="65"/>
    <cellStyle name="常规 19" xfId="66"/>
    <cellStyle name="常规 19 2 3" xfId="67"/>
    <cellStyle name="常规 2" xfId="68"/>
    <cellStyle name="常规 2 2" xfId="69"/>
    <cellStyle name="常规 2 2 2" xfId="70"/>
    <cellStyle name="常规 2 2 2 2" xfId="71"/>
    <cellStyle name="常规 2 2 2 3" xfId="72"/>
    <cellStyle name="常规 2 3" xfId="73"/>
    <cellStyle name="常规 2 3 2" xfId="74"/>
    <cellStyle name="常规 2 3 3" xfId="75"/>
    <cellStyle name="常规 2 4" xfId="76"/>
    <cellStyle name="常规 3" xfId="77"/>
    <cellStyle name="常规 3 2" xfId="78"/>
    <cellStyle name="常规 3 2 2" xfId="79"/>
    <cellStyle name="常规 3 2 3" xfId="80"/>
    <cellStyle name="常规 4" xfId="81"/>
    <cellStyle name="常规 5" xfId="82"/>
    <cellStyle name="常规 8" xfId="83"/>
    <cellStyle name="常规 8 2 2" xfId="84"/>
    <cellStyle name="常规 8 2 2 2" xfId="85"/>
    <cellStyle name="常规 8 2 2 3" xfId="86"/>
    <cellStyle name="常规 8 3 2" xfId="87"/>
    <cellStyle name="常规 8 3 3" xfId="88"/>
    <cellStyle name="常规_设备清单_20061024" xfId="89"/>
    <cellStyle name="Normal" xfId="90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0</xdr:colOff>
      <xdr:row>21</xdr:row>
      <xdr:rowOff>0</xdr:rowOff>
    </xdr:from>
    <xdr:to>
      <xdr:col>2</xdr:col>
      <xdr:colOff>1301750</xdr:colOff>
      <xdr:row>21</xdr:row>
      <xdr:rowOff>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70075" y="5654040"/>
          <a:ext cx="130175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5"/>
  <sheetViews>
    <sheetView workbookViewId="0">
      <selection activeCell="L19" sqref="L19"/>
    </sheetView>
  </sheetViews>
  <sheetFormatPr defaultColWidth="9" defaultRowHeight="13.5"/>
  <sheetData>
    <row r="1" spans="1:9">
      <c r="A1" s="125"/>
      <c r="B1" s="125"/>
      <c r="C1" s="125"/>
      <c r="D1" s="125"/>
      <c r="E1" s="125"/>
      <c r="F1" s="125"/>
      <c r="G1" s="125"/>
      <c r="H1" s="126"/>
      <c r="I1" s="126"/>
    </row>
    <row r="2" ht="25.5" spans="1:9">
      <c r="A2" s="127" t="s">
        <v>0</v>
      </c>
      <c r="B2" s="127"/>
      <c r="C2" s="127"/>
      <c r="D2" s="127"/>
      <c r="E2" s="127"/>
      <c r="F2" s="127"/>
      <c r="G2" s="127"/>
      <c r="H2" s="127"/>
      <c r="I2" s="127"/>
    </row>
    <row r="3" spans="1:9">
      <c r="A3" s="125" t="s">
        <v>1</v>
      </c>
      <c r="B3" s="125"/>
      <c r="C3" s="125"/>
      <c r="D3" s="125"/>
      <c r="E3" s="125"/>
      <c r="F3" s="125"/>
      <c r="G3" s="125"/>
      <c r="H3" s="125"/>
      <c r="I3" s="125"/>
    </row>
    <row r="4" spans="1:9">
      <c r="A4" s="128" t="s">
        <v>2</v>
      </c>
      <c r="B4" s="128"/>
      <c r="C4" s="129" t="s">
        <v>3</v>
      </c>
      <c r="D4" s="129"/>
      <c r="E4" s="129"/>
      <c r="F4" s="129"/>
      <c r="G4" s="129" t="s">
        <v>4</v>
      </c>
      <c r="H4" s="129"/>
      <c r="I4" s="136" t="s">
        <v>5</v>
      </c>
    </row>
    <row r="5" spans="1:9">
      <c r="A5" s="130" t="s">
        <v>6</v>
      </c>
      <c r="B5" s="130"/>
      <c r="C5" s="131" t="s">
        <v>7</v>
      </c>
      <c r="D5" s="131"/>
      <c r="E5" s="131"/>
      <c r="F5" s="131"/>
      <c r="G5" s="132"/>
      <c r="H5" s="132"/>
      <c r="I5" s="137"/>
    </row>
    <row r="6" spans="1:9">
      <c r="A6" s="130" t="s">
        <v>8</v>
      </c>
      <c r="B6" s="130"/>
      <c r="C6" s="131" t="s">
        <v>9</v>
      </c>
      <c r="D6" s="131"/>
      <c r="E6" s="131"/>
      <c r="F6" s="131"/>
      <c r="G6" s="132"/>
      <c r="H6" s="132"/>
      <c r="I6" s="137"/>
    </row>
    <row r="7" spans="1:9">
      <c r="A7" s="130" t="s">
        <v>10</v>
      </c>
      <c r="B7" s="130"/>
      <c r="C7" s="131" t="s">
        <v>11</v>
      </c>
      <c r="D7" s="131"/>
      <c r="E7" s="131"/>
      <c r="F7" s="131"/>
      <c r="G7" s="132"/>
      <c r="H7" s="132"/>
      <c r="I7" s="137"/>
    </row>
    <row r="8" spans="1:9">
      <c r="A8" s="130" t="s">
        <v>12</v>
      </c>
      <c r="B8" s="130"/>
      <c r="C8" s="131" t="s">
        <v>13</v>
      </c>
      <c r="D8" s="131"/>
      <c r="E8" s="131"/>
      <c r="F8" s="131"/>
      <c r="G8" s="132"/>
      <c r="H8" s="132"/>
      <c r="I8" s="137"/>
    </row>
    <row r="9" spans="1:9">
      <c r="A9" s="130" t="s">
        <v>14</v>
      </c>
      <c r="B9" s="130"/>
      <c r="C9" s="131" t="s">
        <v>15</v>
      </c>
      <c r="D9" s="131"/>
      <c r="E9" s="131"/>
      <c r="F9" s="131"/>
      <c r="G9" s="132"/>
      <c r="H9" s="132"/>
      <c r="I9" s="137"/>
    </row>
    <row r="10" spans="1:9">
      <c r="A10" s="130" t="s">
        <v>16</v>
      </c>
      <c r="B10" s="130"/>
      <c r="C10" s="131" t="s">
        <v>17</v>
      </c>
      <c r="D10" s="131"/>
      <c r="E10" s="131"/>
      <c r="F10" s="131"/>
      <c r="G10" s="132"/>
      <c r="H10" s="132"/>
      <c r="I10" s="137"/>
    </row>
    <row r="11" spans="1:9">
      <c r="A11" s="130" t="s">
        <v>18</v>
      </c>
      <c r="B11" s="130"/>
      <c r="C11" s="131" t="s">
        <v>19</v>
      </c>
      <c r="D11" s="131"/>
      <c r="E11" s="131"/>
      <c r="F11" s="131"/>
      <c r="G11" s="132"/>
      <c r="H11" s="132"/>
      <c r="I11" s="137"/>
    </row>
    <row r="12" spans="1:9">
      <c r="A12" s="130" t="s">
        <v>20</v>
      </c>
      <c r="B12" s="130"/>
      <c r="C12" s="131" t="s">
        <v>21</v>
      </c>
      <c r="D12" s="131"/>
      <c r="E12" s="131"/>
      <c r="F12" s="131"/>
      <c r="G12" s="132"/>
      <c r="H12" s="132"/>
      <c r="I12" s="137"/>
    </row>
    <row r="13" spans="1:9">
      <c r="A13" s="130"/>
      <c r="B13" s="130"/>
      <c r="C13" s="131"/>
      <c r="D13" s="131"/>
      <c r="E13" s="131"/>
      <c r="F13" s="131"/>
      <c r="G13" s="132"/>
      <c r="H13" s="132"/>
      <c r="I13" s="137"/>
    </row>
    <row r="14" spans="1:9">
      <c r="A14" s="130"/>
      <c r="B14" s="130"/>
      <c r="C14" s="131"/>
      <c r="D14" s="131"/>
      <c r="E14" s="131"/>
      <c r="F14" s="131"/>
      <c r="G14" s="132"/>
      <c r="H14" s="132"/>
      <c r="I14" s="137"/>
    </row>
    <row r="15" spans="1:9">
      <c r="A15" s="130"/>
      <c r="B15" s="130"/>
      <c r="C15" s="131"/>
      <c r="D15" s="131"/>
      <c r="E15" s="131"/>
      <c r="F15" s="131"/>
      <c r="G15" s="132"/>
      <c r="H15" s="132"/>
      <c r="I15" s="137"/>
    </row>
    <row r="16" spans="1:9">
      <c r="A16" s="130"/>
      <c r="B16" s="130"/>
      <c r="C16" s="131"/>
      <c r="D16" s="131"/>
      <c r="E16" s="131"/>
      <c r="F16" s="131"/>
      <c r="G16" s="132"/>
      <c r="H16" s="132"/>
      <c r="I16" s="137"/>
    </row>
    <row r="17" spans="1:9">
      <c r="A17" s="130"/>
      <c r="B17" s="130"/>
      <c r="C17" s="131"/>
      <c r="D17" s="131"/>
      <c r="E17" s="131"/>
      <c r="F17" s="131"/>
      <c r="G17" s="132"/>
      <c r="H17" s="132"/>
      <c r="I17" s="137"/>
    </row>
    <row r="18" spans="1:9">
      <c r="A18" s="130"/>
      <c r="B18" s="130"/>
      <c r="C18" s="131"/>
      <c r="D18" s="131"/>
      <c r="E18" s="131"/>
      <c r="F18" s="131"/>
      <c r="G18" s="132"/>
      <c r="H18" s="132"/>
      <c r="I18" s="137"/>
    </row>
    <row r="19" spans="1:9">
      <c r="A19" s="130"/>
      <c r="B19" s="130"/>
      <c r="C19" s="131"/>
      <c r="D19" s="131"/>
      <c r="E19" s="131"/>
      <c r="F19" s="131"/>
      <c r="G19" s="132"/>
      <c r="H19" s="132"/>
      <c r="I19" s="137"/>
    </row>
    <row r="20" spans="1:9">
      <c r="A20" s="130"/>
      <c r="B20" s="130"/>
      <c r="C20" s="131"/>
      <c r="D20" s="131"/>
      <c r="E20" s="131"/>
      <c r="F20" s="131"/>
      <c r="G20" s="132"/>
      <c r="H20" s="132"/>
      <c r="I20" s="137"/>
    </row>
    <row r="21" spans="1:9">
      <c r="A21" s="130"/>
      <c r="B21" s="130"/>
      <c r="C21" s="131"/>
      <c r="D21" s="131"/>
      <c r="E21" s="131"/>
      <c r="F21" s="131"/>
      <c r="G21" s="132"/>
      <c r="H21" s="132"/>
      <c r="I21" s="137"/>
    </row>
    <row r="22" spans="1:9">
      <c r="A22" s="130"/>
      <c r="B22" s="130"/>
      <c r="C22" s="131"/>
      <c r="D22" s="131"/>
      <c r="E22" s="131"/>
      <c r="F22" s="131"/>
      <c r="G22" s="132"/>
      <c r="H22" s="132"/>
      <c r="I22" s="137"/>
    </row>
    <row r="23" spans="1:9">
      <c r="A23" s="130"/>
      <c r="B23" s="130"/>
      <c r="C23" s="131"/>
      <c r="D23" s="131"/>
      <c r="E23" s="131"/>
      <c r="F23" s="131"/>
      <c r="G23" s="132"/>
      <c r="H23" s="132"/>
      <c r="I23" s="137"/>
    </row>
    <row r="24" spans="1:9">
      <c r="A24" s="130"/>
      <c r="B24" s="130"/>
      <c r="C24" s="131"/>
      <c r="D24" s="131"/>
      <c r="E24" s="131"/>
      <c r="F24" s="131"/>
      <c r="G24" s="132"/>
      <c r="H24" s="132"/>
      <c r="I24" s="137"/>
    </row>
    <row r="25" ht="14.25" spans="1:9">
      <c r="A25" s="133" t="s">
        <v>22</v>
      </c>
      <c r="B25" s="133"/>
      <c r="C25" s="134"/>
      <c r="D25" s="134"/>
      <c r="E25" s="134"/>
      <c r="F25" s="134"/>
      <c r="G25" s="135"/>
      <c r="H25" s="135"/>
      <c r="I25" s="138"/>
    </row>
  </sheetData>
  <mergeCells count="69">
    <mergeCell ref="A1:G1"/>
    <mergeCell ref="H1:I1"/>
    <mergeCell ref="A2:I2"/>
    <mergeCell ref="A3:I3"/>
    <mergeCell ref="A4:B4"/>
    <mergeCell ref="C4:F4"/>
    <mergeCell ref="G4:H4"/>
    <mergeCell ref="A5:B5"/>
    <mergeCell ref="C5:F5"/>
    <mergeCell ref="G5:H5"/>
    <mergeCell ref="A6:B6"/>
    <mergeCell ref="C6:F6"/>
    <mergeCell ref="G6:H6"/>
    <mergeCell ref="A7:B7"/>
    <mergeCell ref="C7:F7"/>
    <mergeCell ref="G7:H7"/>
    <mergeCell ref="A8:B8"/>
    <mergeCell ref="C8:F8"/>
    <mergeCell ref="G8:H8"/>
    <mergeCell ref="A9:B9"/>
    <mergeCell ref="C9:F9"/>
    <mergeCell ref="G9:H9"/>
    <mergeCell ref="A10:B10"/>
    <mergeCell ref="C10:F10"/>
    <mergeCell ref="G10:H10"/>
    <mergeCell ref="A11:B11"/>
    <mergeCell ref="C11:F11"/>
    <mergeCell ref="G11:H11"/>
    <mergeCell ref="A12:B12"/>
    <mergeCell ref="C12:F12"/>
    <mergeCell ref="G12:H12"/>
    <mergeCell ref="A13:B13"/>
    <mergeCell ref="C13:F13"/>
    <mergeCell ref="G13:H13"/>
    <mergeCell ref="A14:B14"/>
    <mergeCell ref="C14:F14"/>
    <mergeCell ref="G14:H14"/>
    <mergeCell ref="A15:B15"/>
    <mergeCell ref="C15:F15"/>
    <mergeCell ref="G15:H15"/>
    <mergeCell ref="A16:B16"/>
    <mergeCell ref="C16:F16"/>
    <mergeCell ref="G16:H16"/>
    <mergeCell ref="A17:B17"/>
    <mergeCell ref="C17:F17"/>
    <mergeCell ref="G17:H17"/>
    <mergeCell ref="A18:B18"/>
    <mergeCell ref="C18:F18"/>
    <mergeCell ref="G18:H18"/>
    <mergeCell ref="A19:B19"/>
    <mergeCell ref="C19:F19"/>
    <mergeCell ref="G19:H19"/>
    <mergeCell ref="A20:B20"/>
    <mergeCell ref="C20:F20"/>
    <mergeCell ref="G20:H20"/>
    <mergeCell ref="A21:B21"/>
    <mergeCell ref="C21:F21"/>
    <mergeCell ref="G21:H21"/>
    <mergeCell ref="A22:B22"/>
    <mergeCell ref="C22:F22"/>
    <mergeCell ref="G22:H22"/>
    <mergeCell ref="A23:B23"/>
    <mergeCell ref="C23:F23"/>
    <mergeCell ref="G23:H23"/>
    <mergeCell ref="A24:B24"/>
    <mergeCell ref="C24:F24"/>
    <mergeCell ref="G24:H24"/>
    <mergeCell ref="A25:F25"/>
    <mergeCell ref="G25:H25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50"/>
  <sheetViews>
    <sheetView tabSelected="1" topLeftCell="A9" workbookViewId="0">
      <selection activeCell="A38" sqref="A38"/>
    </sheetView>
  </sheetViews>
  <sheetFormatPr defaultColWidth="9" defaultRowHeight="13.5"/>
  <cols>
    <col min="1" max="1" width="4.63333333333333" customWidth="1"/>
    <col min="2" max="2" width="29.5416666666667" customWidth="1"/>
    <col min="3" max="3" width="6.725" customWidth="1"/>
    <col min="8" max="8" width="16.0916666666667" customWidth="1"/>
    <col min="11" max="11" width="32.9083333333333" customWidth="1"/>
  </cols>
  <sheetData>
    <row r="1" ht="20.25" spans="1:11">
      <c r="A1" s="84" t="s">
        <v>23</v>
      </c>
      <c r="B1" s="84"/>
      <c r="C1" s="84"/>
      <c r="D1" s="85"/>
      <c r="E1" s="84"/>
      <c r="F1" s="84"/>
      <c r="G1" s="84"/>
      <c r="H1" s="84"/>
      <c r="I1" s="84"/>
      <c r="J1" s="84"/>
      <c r="K1" s="84"/>
    </row>
    <row r="2" ht="15" spans="1:11">
      <c r="A2" s="86" t="s">
        <v>24</v>
      </c>
      <c r="B2" s="86"/>
      <c r="C2" s="86"/>
      <c r="D2" s="87"/>
      <c r="E2" s="86"/>
      <c r="F2" s="86"/>
      <c r="G2" s="86"/>
      <c r="H2" s="86"/>
      <c r="I2" s="86"/>
      <c r="J2" s="86"/>
      <c r="K2" s="86"/>
    </row>
    <row r="3" spans="1:11">
      <c r="A3" s="88" t="s">
        <v>2</v>
      </c>
      <c r="B3" s="89" t="s">
        <v>25</v>
      </c>
      <c r="C3" s="88" t="s">
        <v>26</v>
      </c>
      <c r="D3" s="90" t="s">
        <v>27</v>
      </c>
      <c r="E3" s="88" t="s">
        <v>28</v>
      </c>
      <c r="F3" s="88" t="s">
        <v>29</v>
      </c>
      <c r="G3" s="88" t="s">
        <v>30</v>
      </c>
      <c r="H3" s="88" t="s">
        <v>31</v>
      </c>
      <c r="I3" s="88" t="s">
        <v>32</v>
      </c>
      <c r="J3" s="88"/>
      <c r="K3" s="88"/>
    </row>
    <row r="4" ht="14.25" spans="1:11">
      <c r="A4" s="91" t="s">
        <v>33</v>
      </c>
      <c r="B4" s="91"/>
      <c r="C4" s="91"/>
      <c r="D4" s="92"/>
      <c r="E4" s="91"/>
      <c r="F4" s="91"/>
      <c r="G4" s="91"/>
      <c r="H4" s="91"/>
      <c r="I4" s="91"/>
      <c r="J4" s="91"/>
      <c r="K4" s="91"/>
    </row>
    <row r="5" spans="1:11">
      <c r="A5" s="93">
        <v>1</v>
      </c>
      <c r="B5" s="94" t="s">
        <v>34</v>
      </c>
      <c r="C5" s="95" t="s">
        <v>35</v>
      </c>
      <c r="D5" s="96">
        <v>1.8</v>
      </c>
      <c r="E5" s="97"/>
      <c r="F5" s="97"/>
      <c r="G5" s="97"/>
      <c r="H5" s="97"/>
      <c r="I5" s="94" t="s">
        <v>36</v>
      </c>
      <c r="J5" s="94"/>
      <c r="K5" s="94"/>
    </row>
    <row r="6" spans="1:11">
      <c r="A6" s="93">
        <v>2</v>
      </c>
      <c r="B6" s="94" t="s">
        <v>37</v>
      </c>
      <c r="C6" s="95" t="s">
        <v>38</v>
      </c>
      <c r="D6" s="96">
        <v>1.61</v>
      </c>
      <c r="E6" s="97"/>
      <c r="F6" s="97"/>
      <c r="G6" s="97"/>
      <c r="H6" s="97"/>
      <c r="I6" s="94" t="s">
        <v>39</v>
      </c>
      <c r="J6" s="94"/>
      <c r="K6" s="94"/>
    </row>
    <row r="7" ht="14.25" spans="1:11">
      <c r="A7" s="100" t="s">
        <v>40</v>
      </c>
      <c r="B7" s="100"/>
      <c r="C7" s="100"/>
      <c r="D7" s="101"/>
      <c r="E7" s="100"/>
      <c r="F7" s="100"/>
      <c r="G7" s="100"/>
      <c r="H7" s="100"/>
      <c r="I7" s="110"/>
      <c r="J7" s="110"/>
      <c r="K7" s="110"/>
    </row>
    <row r="8" spans="1:11">
      <c r="A8" s="93">
        <v>1</v>
      </c>
      <c r="B8" s="94" t="s">
        <v>41</v>
      </c>
      <c r="C8" s="103" t="s">
        <v>35</v>
      </c>
      <c r="D8" s="99">
        <v>38.79</v>
      </c>
      <c r="E8" s="97"/>
      <c r="F8" s="97"/>
      <c r="G8" s="97"/>
      <c r="H8" s="97"/>
      <c r="I8" s="94" t="s">
        <v>42</v>
      </c>
      <c r="J8" s="94"/>
      <c r="K8" s="94"/>
    </row>
    <row r="9" spans="1:11">
      <c r="A9" s="93">
        <v>2</v>
      </c>
      <c r="B9" s="94" t="s">
        <v>43</v>
      </c>
      <c r="C9" s="103" t="s">
        <v>35</v>
      </c>
      <c r="D9" s="99">
        <v>40.95</v>
      </c>
      <c r="E9" s="97"/>
      <c r="F9" s="97"/>
      <c r="G9" s="97"/>
      <c r="H9" s="97"/>
      <c r="I9" s="94" t="s">
        <v>42</v>
      </c>
      <c r="J9" s="94"/>
      <c r="K9" s="94"/>
    </row>
    <row r="10" spans="1:11">
      <c r="A10" s="93">
        <v>3</v>
      </c>
      <c r="B10" s="94" t="s">
        <v>44</v>
      </c>
      <c r="C10" s="103" t="s">
        <v>35</v>
      </c>
      <c r="D10" s="99">
        <v>38.52</v>
      </c>
      <c r="E10" s="97"/>
      <c r="F10" s="97"/>
      <c r="G10" s="97"/>
      <c r="H10" s="97"/>
      <c r="I10" s="94" t="s">
        <v>42</v>
      </c>
      <c r="J10" s="94"/>
      <c r="K10" s="94"/>
    </row>
    <row r="11" ht="14.25" spans="1:11">
      <c r="A11" s="100" t="s">
        <v>45</v>
      </c>
      <c r="B11" s="100"/>
      <c r="C11" s="100"/>
      <c r="D11" s="101"/>
      <c r="E11" s="100"/>
      <c r="F11" s="100"/>
      <c r="G11" s="100"/>
      <c r="H11" s="100"/>
      <c r="I11" s="110"/>
      <c r="J11" s="110"/>
      <c r="K11" s="110"/>
    </row>
    <row r="12" spans="1:11">
      <c r="A12" s="122">
        <v>1</v>
      </c>
      <c r="B12" s="123" t="s">
        <v>46</v>
      </c>
      <c r="C12" s="95" t="s">
        <v>35</v>
      </c>
      <c r="D12" s="96">
        <v>58.76</v>
      </c>
      <c r="E12" s="97"/>
      <c r="F12" s="97"/>
      <c r="G12" s="97"/>
      <c r="H12" s="97"/>
      <c r="I12" s="94" t="s">
        <v>47</v>
      </c>
      <c r="J12" s="94"/>
      <c r="K12" s="94"/>
    </row>
    <row r="13" spans="1:11">
      <c r="A13" s="122">
        <v>2</v>
      </c>
      <c r="B13" s="123" t="s">
        <v>48</v>
      </c>
      <c r="C13" s="95" t="s">
        <v>35</v>
      </c>
      <c r="D13" s="96">
        <v>47.45</v>
      </c>
      <c r="E13" s="97"/>
      <c r="F13" s="97"/>
      <c r="G13" s="97"/>
      <c r="H13" s="97"/>
      <c r="I13" s="94" t="s">
        <v>47</v>
      </c>
      <c r="J13" s="94"/>
      <c r="K13" s="94"/>
    </row>
    <row r="14" spans="1:11">
      <c r="A14" s="122">
        <v>3</v>
      </c>
      <c r="B14" s="123" t="s">
        <v>49</v>
      </c>
      <c r="C14" s="95" t="s">
        <v>35</v>
      </c>
      <c r="D14" s="96">
        <v>48.86</v>
      </c>
      <c r="E14" s="97"/>
      <c r="F14" s="97"/>
      <c r="G14" s="97"/>
      <c r="H14" s="97"/>
      <c r="I14" s="94" t="s">
        <v>47</v>
      </c>
      <c r="J14" s="94"/>
      <c r="K14" s="94"/>
    </row>
    <row r="15" spans="1:11">
      <c r="A15" s="122">
        <v>4</v>
      </c>
      <c r="B15" s="123" t="s">
        <v>50</v>
      </c>
      <c r="C15" s="95" t="s">
        <v>35</v>
      </c>
      <c r="D15" s="96">
        <v>19.56</v>
      </c>
      <c r="E15" s="97"/>
      <c r="F15" s="97"/>
      <c r="G15" s="97"/>
      <c r="H15" s="97"/>
      <c r="I15" s="94" t="s">
        <v>51</v>
      </c>
      <c r="J15" s="94"/>
      <c r="K15" s="94"/>
    </row>
    <row r="16" spans="1:11">
      <c r="A16" s="122">
        <v>5</v>
      </c>
      <c r="B16" s="123" t="s">
        <v>52</v>
      </c>
      <c r="C16" s="95" t="s">
        <v>35</v>
      </c>
      <c r="D16" s="96">
        <v>18.54</v>
      </c>
      <c r="E16" s="97"/>
      <c r="F16" s="97"/>
      <c r="G16" s="97"/>
      <c r="H16" s="97"/>
      <c r="I16" s="94" t="s">
        <v>51</v>
      </c>
      <c r="J16" s="94"/>
      <c r="K16" s="94"/>
    </row>
    <row r="17" spans="1:11">
      <c r="A17" s="122">
        <v>6</v>
      </c>
      <c r="B17" s="123" t="s">
        <v>53</v>
      </c>
      <c r="C17" s="95" t="s">
        <v>35</v>
      </c>
      <c r="D17" s="96">
        <v>19.56</v>
      </c>
      <c r="E17" s="97"/>
      <c r="F17" s="97"/>
      <c r="G17" s="97"/>
      <c r="H17" s="97"/>
      <c r="I17" s="94" t="s">
        <v>51</v>
      </c>
      <c r="J17" s="94"/>
      <c r="K17" s="94"/>
    </row>
    <row r="18" spans="1:11">
      <c r="A18" s="122">
        <v>7</v>
      </c>
      <c r="B18" s="123" t="s">
        <v>54</v>
      </c>
      <c r="C18" s="95" t="s">
        <v>35</v>
      </c>
      <c r="D18" s="96">
        <v>9.31</v>
      </c>
      <c r="E18" s="97"/>
      <c r="F18" s="97"/>
      <c r="G18" s="97"/>
      <c r="H18" s="97"/>
      <c r="I18" s="94" t="s">
        <v>55</v>
      </c>
      <c r="J18" s="94"/>
      <c r="K18" s="94"/>
    </row>
    <row r="19" spans="1:11">
      <c r="A19" s="122">
        <v>8</v>
      </c>
      <c r="B19" s="123" t="s">
        <v>56</v>
      </c>
      <c r="C19" s="95" t="s">
        <v>57</v>
      </c>
      <c r="D19" s="96">
        <v>17.1</v>
      </c>
      <c r="E19" s="97"/>
      <c r="F19" s="97"/>
      <c r="G19" s="97"/>
      <c r="H19" s="97"/>
      <c r="I19" s="105" t="s">
        <v>58</v>
      </c>
      <c r="J19" s="105"/>
      <c r="K19" s="105"/>
    </row>
    <row r="20" spans="1:11">
      <c r="A20" s="122">
        <v>9</v>
      </c>
      <c r="B20" s="123" t="s">
        <v>59</v>
      </c>
      <c r="C20" s="95" t="s">
        <v>35</v>
      </c>
      <c r="D20" s="96">
        <v>78.32</v>
      </c>
      <c r="E20" s="97"/>
      <c r="F20" s="97"/>
      <c r="G20" s="97"/>
      <c r="H20" s="97"/>
      <c r="I20" s="105" t="s">
        <v>60</v>
      </c>
      <c r="J20" s="105"/>
      <c r="K20" s="105"/>
    </row>
    <row r="21" spans="1:11">
      <c r="A21" s="122">
        <v>10</v>
      </c>
      <c r="B21" s="123" t="s">
        <v>61</v>
      </c>
      <c r="C21" s="95" t="s">
        <v>35</v>
      </c>
      <c r="D21" s="96">
        <v>65.99</v>
      </c>
      <c r="E21" s="97"/>
      <c r="F21" s="97"/>
      <c r="G21" s="97"/>
      <c r="H21" s="97"/>
      <c r="I21" s="105" t="s">
        <v>60</v>
      </c>
      <c r="J21" s="105"/>
      <c r="K21" s="105"/>
    </row>
    <row r="22" spans="1:11">
      <c r="A22" s="122">
        <v>11</v>
      </c>
      <c r="B22" s="123" t="s">
        <v>62</v>
      </c>
      <c r="C22" s="95" t="s">
        <v>35</v>
      </c>
      <c r="D22" s="96">
        <v>68.42</v>
      </c>
      <c r="E22" s="97"/>
      <c r="F22" s="97"/>
      <c r="G22" s="97"/>
      <c r="H22" s="97"/>
      <c r="I22" s="105" t="s">
        <v>60</v>
      </c>
      <c r="J22" s="105"/>
      <c r="K22" s="105"/>
    </row>
    <row r="23" spans="1:11">
      <c r="A23" s="122">
        <v>12</v>
      </c>
      <c r="B23" s="123" t="s">
        <v>63</v>
      </c>
      <c r="C23" s="95" t="s">
        <v>35</v>
      </c>
      <c r="D23" s="96">
        <v>32.43</v>
      </c>
      <c r="E23" s="97"/>
      <c r="F23" s="97"/>
      <c r="G23" s="97"/>
      <c r="H23" s="97"/>
      <c r="I23" s="105" t="s">
        <v>64</v>
      </c>
      <c r="J23" s="105"/>
      <c r="K23" s="105"/>
    </row>
    <row r="24" spans="1:11">
      <c r="A24" s="122">
        <v>13</v>
      </c>
      <c r="B24" s="123" t="s">
        <v>65</v>
      </c>
      <c r="C24" s="95" t="s">
        <v>66</v>
      </c>
      <c r="D24" s="96">
        <v>2</v>
      </c>
      <c r="E24" s="97"/>
      <c r="F24" s="97"/>
      <c r="G24" s="97"/>
      <c r="H24" s="97"/>
      <c r="I24" s="105" t="s">
        <v>67</v>
      </c>
      <c r="J24" s="105"/>
      <c r="K24" s="105"/>
    </row>
    <row r="25" spans="1:11">
      <c r="A25" s="122">
        <v>14</v>
      </c>
      <c r="B25" s="123" t="s">
        <v>68</v>
      </c>
      <c r="C25" s="95" t="s">
        <v>66</v>
      </c>
      <c r="D25" s="96">
        <v>2</v>
      </c>
      <c r="E25" s="97"/>
      <c r="F25" s="97"/>
      <c r="G25" s="97"/>
      <c r="H25" s="97"/>
      <c r="I25" s="105" t="s">
        <v>69</v>
      </c>
      <c r="J25" s="105"/>
      <c r="K25" s="105"/>
    </row>
    <row r="26" spans="1:11">
      <c r="A26" s="122">
        <v>15</v>
      </c>
      <c r="B26" s="123" t="s">
        <v>70</v>
      </c>
      <c r="C26" s="95" t="s">
        <v>66</v>
      </c>
      <c r="D26" s="96">
        <v>2</v>
      </c>
      <c r="E26" s="97"/>
      <c r="F26" s="97"/>
      <c r="G26" s="97"/>
      <c r="H26" s="97"/>
      <c r="I26" s="105" t="s">
        <v>69</v>
      </c>
      <c r="J26" s="105"/>
      <c r="K26" s="105"/>
    </row>
    <row r="27" spans="1:11">
      <c r="A27" s="122">
        <v>16</v>
      </c>
      <c r="B27" s="123" t="s">
        <v>71</v>
      </c>
      <c r="C27" s="95" t="s">
        <v>66</v>
      </c>
      <c r="D27" s="96">
        <v>4</v>
      </c>
      <c r="E27" s="97"/>
      <c r="F27" s="97"/>
      <c r="G27" s="97"/>
      <c r="H27" s="97"/>
      <c r="I27" s="105" t="s">
        <v>69</v>
      </c>
      <c r="J27" s="105"/>
      <c r="K27" s="105"/>
    </row>
    <row r="28" spans="1:11">
      <c r="A28" s="122">
        <v>17</v>
      </c>
      <c r="B28" s="123" t="s">
        <v>72</v>
      </c>
      <c r="C28" s="95" t="s">
        <v>57</v>
      </c>
      <c r="D28" s="96">
        <v>35.88</v>
      </c>
      <c r="E28" s="97"/>
      <c r="F28" s="97"/>
      <c r="G28" s="97"/>
      <c r="H28" s="97"/>
      <c r="I28" s="94" t="s">
        <v>73</v>
      </c>
      <c r="J28" s="94"/>
      <c r="K28" s="94"/>
    </row>
    <row r="29" spans="1:11">
      <c r="A29" s="122">
        <v>18</v>
      </c>
      <c r="B29" s="123" t="s">
        <v>74</v>
      </c>
      <c r="C29" s="95" t="s">
        <v>57</v>
      </c>
      <c r="D29" s="96">
        <v>27.5</v>
      </c>
      <c r="E29" s="97"/>
      <c r="F29" s="97"/>
      <c r="G29" s="97"/>
      <c r="H29" s="97"/>
      <c r="I29" s="94" t="s">
        <v>73</v>
      </c>
      <c r="J29" s="94"/>
      <c r="K29" s="94"/>
    </row>
    <row r="30" spans="1:11">
      <c r="A30" s="122">
        <v>19</v>
      </c>
      <c r="B30" s="123" t="s">
        <v>75</v>
      </c>
      <c r="C30" s="95" t="s">
        <v>57</v>
      </c>
      <c r="D30" s="96">
        <v>27.98</v>
      </c>
      <c r="E30" s="97"/>
      <c r="F30" s="97"/>
      <c r="G30" s="97"/>
      <c r="H30" s="97"/>
      <c r="I30" s="94" t="s">
        <v>73</v>
      </c>
      <c r="J30" s="94"/>
      <c r="K30" s="94"/>
    </row>
    <row r="31" spans="1:11">
      <c r="A31" s="122">
        <v>20</v>
      </c>
      <c r="B31" s="123" t="s">
        <v>76</v>
      </c>
      <c r="C31" s="95" t="s">
        <v>57</v>
      </c>
      <c r="D31" s="96">
        <v>40.3</v>
      </c>
      <c r="E31" s="97"/>
      <c r="F31" s="97"/>
      <c r="G31" s="97"/>
      <c r="H31" s="97"/>
      <c r="I31" s="94" t="s">
        <v>73</v>
      </c>
      <c r="J31" s="94"/>
      <c r="K31" s="94"/>
    </row>
    <row r="32" spans="1:11">
      <c r="A32" s="122">
        <v>21</v>
      </c>
      <c r="B32" s="123" t="s">
        <v>77</v>
      </c>
      <c r="C32" s="95" t="s">
        <v>78</v>
      </c>
      <c r="D32" s="96">
        <v>1</v>
      </c>
      <c r="E32" s="97"/>
      <c r="F32" s="97"/>
      <c r="G32" s="97"/>
      <c r="H32" s="97"/>
      <c r="I32" s="94" t="s">
        <v>79</v>
      </c>
      <c r="J32" s="94"/>
      <c r="K32" s="94"/>
    </row>
    <row r="33" spans="1:11">
      <c r="A33" s="122">
        <v>22</v>
      </c>
      <c r="B33" s="123" t="s">
        <v>80</v>
      </c>
      <c r="C33" s="95" t="s">
        <v>81</v>
      </c>
      <c r="D33" s="96">
        <v>2</v>
      </c>
      <c r="E33" s="97"/>
      <c r="F33" s="97"/>
      <c r="G33" s="97"/>
      <c r="H33" s="97"/>
      <c r="I33" s="94" t="s">
        <v>82</v>
      </c>
      <c r="J33" s="94"/>
      <c r="K33" s="94"/>
    </row>
    <row r="34" spans="1:11">
      <c r="A34" s="122">
        <v>23</v>
      </c>
      <c r="B34" s="123" t="s">
        <v>83</v>
      </c>
      <c r="C34" s="95" t="s">
        <v>78</v>
      </c>
      <c r="D34" s="96">
        <v>1</v>
      </c>
      <c r="E34" s="97"/>
      <c r="F34" s="97"/>
      <c r="G34" s="97"/>
      <c r="H34" s="97"/>
      <c r="I34" s="94" t="s">
        <v>79</v>
      </c>
      <c r="J34" s="94"/>
      <c r="K34" s="94"/>
    </row>
    <row r="35" spans="1:11">
      <c r="A35" s="122">
        <v>24</v>
      </c>
      <c r="B35" s="123" t="s">
        <v>84</v>
      </c>
      <c r="C35" s="98" t="s">
        <v>85</v>
      </c>
      <c r="D35" s="96">
        <v>4</v>
      </c>
      <c r="E35" s="97"/>
      <c r="F35" s="97"/>
      <c r="G35" s="97"/>
      <c r="H35" s="97"/>
      <c r="I35" s="94" t="s">
        <v>86</v>
      </c>
      <c r="J35" s="94"/>
      <c r="K35" s="94"/>
    </row>
    <row r="36" ht="30" customHeight="1" spans="1:11">
      <c r="A36" s="122">
        <v>25</v>
      </c>
      <c r="B36" s="123" t="s">
        <v>87</v>
      </c>
      <c r="C36" s="95" t="s">
        <v>35</v>
      </c>
      <c r="D36" s="96">
        <v>352.41</v>
      </c>
      <c r="E36" s="97"/>
      <c r="F36" s="97"/>
      <c r="G36" s="97"/>
      <c r="H36" s="97"/>
      <c r="I36" s="124" t="s">
        <v>88</v>
      </c>
      <c r="J36" s="124"/>
      <c r="K36" s="124"/>
    </row>
    <row r="37" spans="1:11">
      <c r="A37" s="122">
        <v>26</v>
      </c>
      <c r="B37" s="123" t="s">
        <v>89</v>
      </c>
      <c r="C37" s="95" t="s">
        <v>35</v>
      </c>
      <c r="D37" s="96">
        <v>1</v>
      </c>
      <c r="E37" s="97"/>
      <c r="F37" s="97"/>
      <c r="G37" s="97"/>
      <c r="H37" s="97"/>
      <c r="I37" s="94" t="s">
        <v>90</v>
      </c>
      <c r="J37" s="94"/>
      <c r="K37" s="94"/>
    </row>
    <row r="38" ht="14.25" spans="1:11">
      <c r="A38" s="100" t="s">
        <v>91</v>
      </c>
      <c r="B38" s="100"/>
      <c r="C38" s="100"/>
      <c r="D38" s="101"/>
      <c r="E38" s="100"/>
      <c r="F38" s="100"/>
      <c r="G38" s="100"/>
      <c r="H38" s="100"/>
      <c r="I38" s="110"/>
      <c r="J38" s="110"/>
      <c r="K38" s="110"/>
    </row>
    <row r="39" spans="1:11">
      <c r="A39" s="93">
        <v>1</v>
      </c>
      <c r="B39" s="94" t="s">
        <v>92</v>
      </c>
      <c r="C39" s="103" t="s">
        <v>57</v>
      </c>
      <c r="D39" s="99">
        <v>7.97</v>
      </c>
      <c r="E39" s="97"/>
      <c r="F39" s="97"/>
      <c r="G39" s="97"/>
      <c r="H39" s="97"/>
      <c r="I39" s="94" t="s">
        <v>93</v>
      </c>
      <c r="J39" s="94"/>
      <c r="K39" s="94"/>
    </row>
    <row r="40" spans="1:11">
      <c r="A40" s="93">
        <v>2</v>
      </c>
      <c r="B40" s="94" t="s">
        <v>94</v>
      </c>
      <c r="C40" s="95" t="s">
        <v>57</v>
      </c>
      <c r="D40" s="96">
        <v>3.53</v>
      </c>
      <c r="E40" s="97"/>
      <c r="F40" s="97"/>
      <c r="G40" s="97"/>
      <c r="H40" s="97"/>
      <c r="I40" s="94" t="s">
        <v>93</v>
      </c>
      <c r="J40" s="94"/>
      <c r="K40" s="94"/>
    </row>
    <row r="41" spans="1:11">
      <c r="A41" s="93">
        <v>3</v>
      </c>
      <c r="B41" s="94" t="s">
        <v>95</v>
      </c>
      <c r="C41" s="95" t="s">
        <v>57</v>
      </c>
      <c r="D41" s="96">
        <v>3.72</v>
      </c>
      <c r="E41" s="97"/>
      <c r="F41" s="97"/>
      <c r="G41" s="97"/>
      <c r="H41" s="97"/>
      <c r="I41" s="94" t="s">
        <v>93</v>
      </c>
      <c r="J41" s="94"/>
      <c r="K41" s="94"/>
    </row>
    <row r="42" spans="1:11">
      <c r="A42" s="93">
        <v>4</v>
      </c>
      <c r="B42" s="94" t="s">
        <v>96</v>
      </c>
      <c r="C42" s="95" t="s">
        <v>97</v>
      </c>
      <c r="D42" s="96">
        <v>3</v>
      </c>
      <c r="E42" s="97"/>
      <c r="F42" s="97"/>
      <c r="G42" s="97"/>
      <c r="H42" s="97"/>
      <c r="I42" s="94" t="s">
        <v>96</v>
      </c>
      <c r="J42" s="94"/>
      <c r="K42" s="94"/>
    </row>
    <row r="43" spans="1:11">
      <c r="A43" s="93">
        <v>5</v>
      </c>
      <c r="B43" s="94" t="s">
        <v>98</v>
      </c>
      <c r="C43" s="95" t="s">
        <v>81</v>
      </c>
      <c r="D43" s="96">
        <v>6</v>
      </c>
      <c r="E43" s="97"/>
      <c r="F43" s="97"/>
      <c r="G43" s="97"/>
      <c r="H43" s="97"/>
      <c r="I43" s="94" t="s">
        <v>99</v>
      </c>
      <c r="J43" s="94"/>
      <c r="K43" s="94"/>
    </row>
    <row r="44" spans="1:11">
      <c r="A44" s="93">
        <v>6</v>
      </c>
      <c r="B44" s="94" t="s">
        <v>100</v>
      </c>
      <c r="C44" s="95" t="s">
        <v>97</v>
      </c>
      <c r="D44" s="96">
        <v>1</v>
      </c>
      <c r="E44" s="97"/>
      <c r="F44" s="97"/>
      <c r="G44" s="97"/>
      <c r="H44" s="97"/>
      <c r="I44" s="94" t="s">
        <v>101</v>
      </c>
      <c r="J44" s="94"/>
      <c r="K44" s="94"/>
    </row>
    <row r="45" spans="1:11">
      <c r="A45" s="93">
        <v>7</v>
      </c>
      <c r="B45" s="94" t="s">
        <v>102</v>
      </c>
      <c r="C45" s="95" t="s">
        <v>97</v>
      </c>
      <c r="D45" s="96">
        <v>1</v>
      </c>
      <c r="E45" s="97"/>
      <c r="F45" s="97"/>
      <c r="G45" s="97"/>
      <c r="H45" s="97"/>
      <c r="I45" s="94" t="s">
        <v>103</v>
      </c>
      <c r="J45" s="94"/>
      <c r="K45" s="94"/>
    </row>
    <row r="46" spans="1:11">
      <c r="A46" s="93">
        <v>8</v>
      </c>
      <c r="B46" s="94" t="s">
        <v>104</v>
      </c>
      <c r="C46" s="95" t="s">
        <v>97</v>
      </c>
      <c r="D46" s="96">
        <v>1</v>
      </c>
      <c r="E46" s="97"/>
      <c r="F46" s="97"/>
      <c r="G46" s="97"/>
      <c r="H46" s="97"/>
      <c r="I46" s="94" t="s">
        <v>105</v>
      </c>
      <c r="J46" s="94"/>
      <c r="K46" s="94"/>
    </row>
    <row r="47" spans="1:11">
      <c r="A47" s="93">
        <v>9</v>
      </c>
      <c r="B47" s="94" t="s">
        <v>106</v>
      </c>
      <c r="C47" s="95" t="s">
        <v>35</v>
      </c>
      <c r="D47" s="96">
        <v>352.41</v>
      </c>
      <c r="E47" s="97"/>
      <c r="F47" s="97"/>
      <c r="G47" s="97"/>
      <c r="H47" s="97"/>
      <c r="I47" s="94" t="s">
        <v>107</v>
      </c>
      <c r="J47" s="94"/>
      <c r="K47" s="94"/>
    </row>
    <row r="48" spans="1:11">
      <c r="A48" s="93">
        <v>10</v>
      </c>
      <c r="B48" s="94" t="s">
        <v>108</v>
      </c>
      <c r="C48" s="95" t="s">
        <v>97</v>
      </c>
      <c r="D48" s="96">
        <v>1</v>
      </c>
      <c r="E48" s="97"/>
      <c r="F48" s="97"/>
      <c r="G48" s="97"/>
      <c r="H48" s="97"/>
      <c r="I48" s="94" t="s">
        <v>30</v>
      </c>
      <c r="J48" s="94"/>
      <c r="K48" s="94"/>
    </row>
    <row r="49" spans="1:11">
      <c r="A49" s="93">
        <v>11</v>
      </c>
      <c r="B49" s="94" t="s">
        <v>109</v>
      </c>
      <c r="C49" s="95" t="s">
        <v>97</v>
      </c>
      <c r="D49" s="96">
        <v>1</v>
      </c>
      <c r="E49" s="116">
        <v>6000</v>
      </c>
      <c r="F49" s="116"/>
      <c r="G49" s="116"/>
      <c r="H49" s="97">
        <v>6000</v>
      </c>
      <c r="I49" s="94" t="s">
        <v>110</v>
      </c>
      <c r="J49" s="94"/>
      <c r="K49" s="94"/>
    </row>
    <row r="50" ht="14.25" spans="1:11">
      <c r="A50" s="93"/>
      <c r="B50" s="94"/>
      <c r="C50" s="103"/>
      <c r="D50" s="117"/>
      <c r="E50" s="118"/>
      <c r="F50" s="119" t="s">
        <v>111</v>
      </c>
      <c r="G50" s="119"/>
      <c r="H50" s="120">
        <f>SUM(H5:H49)</f>
        <v>6000</v>
      </c>
      <c r="I50" s="94"/>
      <c r="J50" s="94"/>
      <c r="K50" s="94"/>
    </row>
  </sheetData>
  <mergeCells count="52">
    <mergeCell ref="A1:K1"/>
    <mergeCell ref="A2:K2"/>
    <mergeCell ref="I3:K3"/>
    <mergeCell ref="A4:K4"/>
    <mergeCell ref="I5:K5"/>
    <mergeCell ref="I6:K6"/>
    <mergeCell ref="I7:K7"/>
    <mergeCell ref="I8:K8"/>
    <mergeCell ref="I9:K9"/>
    <mergeCell ref="I10:K10"/>
    <mergeCell ref="I11:K11"/>
    <mergeCell ref="I12:K12"/>
    <mergeCell ref="I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I24:K24"/>
    <mergeCell ref="I25:K25"/>
    <mergeCell ref="I26:K26"/>
    <mergeCell ref="I27:K27"/>
    <mergeCell ref="I28:K28"/>
    <mergeCell ref="I29:K29"/>
    <mergeCell ref="I30:K30"/>
    <mergeCell ref="I31:K31"/>
    <mergeCell ref="I32:K32"/>
    <mergeCell ref="I33:K33"/>
    <mergeCell ref="I34:K34"/>
    <mergeCell ref="I35:K35"/>
    <mergeCell ref="I36:K36"/>
    <mergeCell ref="I37:K37"/>
    <mergeCell ref="I38:K38"/>
    <mergeCell ref="I39:K39"/>
    <mergeCell ref="I40:K40"/>
    <mergeCell ref="I41:K41"/>
    <mergeCell ref="I42:K42"/>
    <mergeCell ref="I43:K43"/>
    <mergeCell ref="I44:K44"/>
    <mergeCell ref="I45:K45"/>
    <mergeCell ref="I46:K46"/>
    <mergeCell ref="I47:K47"/>
    <mergeCell ref="I48:K48"/>
    <mergeCell ref="E49:G49"/>
    <mergeCell ref="I49:K49"/>
    <mergeCell ref="F50:G50"/>
    <mergeCell ref="I50:K50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88"/>
  <sheetViews>
    <sheetView workbookViewId="0">
      <selection activeCell="I75" sqref="I75:K75"/>
    </sheetView>
  </sheetViews>
  <sheetFormatPr defaultColWidth="9" defaultRowHeight="13.5"/>
  <cols>
    <col min="1" max="1" width="4.63333333333333" customWidth="1"/>
    <col min="2" max="2" width="29.5416666666667" customWidth="1"/>
    <col min="3" max="3" width="6.725" customWidth="1"/>
    <col min="4" max="4" width="9" style="83"/>
    <col min="8" max="8" width="16.0916666666667" customWidth="1"/>
    <col min="11" max="11" width="32.9083333333333" customWidth="1"/>
  </cols>
  <sheetData>
    <row r="1" ht="20.25" spans="1:11">
      <c r="A1" s="84" t="s">
        <v>23</v>
      </c>
      <c r="B1" s="84"/>
      <c r="C1" s="84"/>
      <c r="D1" s="85"/>
      <c r="E1" s="84"/>
      <c r="F1" s="84"/>
      <c r="G1" s="84"/>
      <c r="H1" s="84"/>
      <c r="I1" s="84"/>
      <c r="J1" s="84"/>
      <c r="K1" s="84"/>
    </row>
    <row r="2" ht="15" spans="1:11">
      <c r="A2" s="86" t="s">
        <v>112</v>
      </c>
      <c r="B2" s="86"/>
      <c r="C2" s="86"/>
      <c r="D2" s="87"/>
      <c r="E2" s="86"/>
      <c r="F2" s="86"/>
      <c r="G2" s="86"/>
      <c r="H2" s="86"/>
      <c r="I2" s="86"/>
      <c r="J2" s="86"/>
      <c r="K2" s="86"/>
    </row>
    <row r="3" spans="1:11">
      <c r="A3" s="88" t="s">
        <v>2</v>
      </c>
      <c r="B3" s="89" t="s">
        <v>25</v>
      </c>
      <c r="C3" s="88" t="s">
        <v>26</v>
      </c>
      <c r="D3" s="90" t="s">
        <v>27</v>
      </c>
      <c r="E3" s="88" t="s">
        <v>28</v>
      </c>
      <c r="F3" s="88" t="s">
        <v>29</v>
      </c>
      <c r="G3" s="88" t="s">
        <v>30</v>
      </c>
      <c r="H3" s="88" t="s">
        <v>31</v>
      </c>
      <c r="I3" s="88" t="s">
        <v>32</v>
      </c>
      <c r="J3" s="88"/>
      <c r="K3" s="88"/>
    </row>
    <row r="4" ht="14.25" spans="1:11">
      <c r="A4" s="91" t="s">
        <v>113</v>
      </c>
      <c r="B4" s="91"/>
      <c r="C4" s="91"/>
      <c r="D4" s="92"/>
      <c r="E4" s="91"/>
      <c r="F4" s="91"/>
      <c r="G4" s="91"/>
      <c r="H4" s="91"/>
      <c r="I4" s="91"/>
      <c r="J4" s="91"/>
      <c r="K4" s="91"/>
    </row>
    <row r="5" spans="1:11">
      <c r="A5" s="93">
        <v>1</v>
      </c>
      <c r="B5" s="94" t="s">
        <v>114</v>
      </c>
      <c r="C5" s="95" t="s">
        <v>38</v>
      </c>
      <c r="D5" s="96">
        <v>3.79</v>
      </c>
      <c r="E5" s="97"/>
      <c r="F5" s="97"/>
      <c r="G5" s="97"/>
      <c r="H5" s="97"/>
      <c r="I5" s="94" t="s">
        <v>114</v>
      </c>
      <c r="J5" s="94"/>
      <c r="K5" s="94"/>
    </row>
    <row r="6" spans="1:11">
      <c r="A6" s="93">
        <v>2</v>
      </c>
      <c r="B6" s="94" t="s">
        <v>115</v>
      </c>
      <c r="C6" s="95" t="s">
        <v>38</v>
      </c>
      <c r="D6" s="96">
        <v>1.15</v>
      </c>
      <c r="E6" s="97"/>
      <c r="F6" s="97"/>
      <c r="G6" s="97"/>
      <c r="H6" s="97"/>
      <c r="I6" s="94" t="s">
        <v>116</v>
      </c>
      <c r="J6" s="94"/>
      <c r="K6" s="94"/>
    </row>
    <row r="7" spans="1:11">
      <c r="A7" s="93">
        <v>3</v>
      </c>
      <c r="B7" s="94" t="s">
        <v>117</v>
      </c>
      <c r="C7" s="95" t="s">
        <v>35</v>
      </c>
      <c r="D7" s="96">
        <v>11.48</v>
      </c>
      <c r="E7" s="97"/>
      <c r="F7" s="97"/>
      <c r="G7" s="97"/>
      <c r="H7" s="97"/>
      <c r="I7" s="94" t="s">
        <v>118</v>
      </c>
      <c r="J7" s="94"/>
      <c r="K7" s="94"/>
    </row>
    <row r="8" spans="1:11">
      <c r="A8" s="93">
        <v>4</v>
      </c>
      <c r="B8" s="94" t="s">
        <v>119</v>
      </c>
      <c r="C8" s="98" t="s">
        <v>85</v>
      </c>
      <c r="D8" s="96">
        <v>1.83</v>
      </c>
      <c r="E8" s="99"/>
      <c r="F8" s="99"/>
      <c r="G8" s="99"/>
      <c r="H8" s="99"/>
      <c r="I8" s="104" t="s">
        <v>120</v>
      </c>
      <c r="J8" s="104"/>
      <c r="K8" s="104"/>
    </row>
    <row r="9" spans="1:11">
      <c r="A9" s="93">
        <v>5</v>
      </c>
      <c r="B9" s="94" t="s">
        <v>121</v>
      </c>
      <c r="C9" s="95" t="s">
        <v>35</v>
      </c>
      <c r="D9" s="96">
        <v>59.05</v>
      </c>
      <c r="E9" s="97"/>
      <c r="F9" s="97"/>
      <c r="G9" s="97"/>
      <c r="H9" s="97"/>
      <c r="I9" s="94" t="s">
        <v>42</v>
      </c>
      <c r="J9" s="94"/>
      <c r="K9" s="94"/>
    </row>
    <row r="10" spans="1:11">
      <c r="A10" s="93">
        <v>6</v>
      </c>
      <c r="B10" s="94" t="s">
        <v>122</v>
      </c>
      <c r="C10" s="95" t="s">
        <v>35</v>
      </c>
      <c r="D10" s="96">
        <v>81.2</v>
      </c>
      <c r="E10" s="97"/>
      <c r="F10" s="97"/>
      <c r="G10" s="97"/>
      <c r="H10" s="97"/>
      <c r="I10" s="94" t="s">
        <v>123</v>
      </c>
      <c r="J10" s="94"/>
      <c r="K10" s="94"/>
    </row>
    <row r="11" spans="1:11">
      <c r="A11" s="93">
        <v>7</v>
      </c>
      <c r="B11" s="94" t="s">
        <v>124</v>
      </c>
      <c r="C11" s="95" t="s">
        <v>81</v>
      </c>
      <c r="D11" s="96">
        <v>23</v>
      </c>
      <c r="E11" s="97"/>
      <c r="F11" s="97"/>
      <c r="G11" s="97"/>
      <c r="H11" s="97"/>
      <c r="I11" s="94" t="s">
        <v>125</v>
      </c>
      <c r="J11" s="94"/>
      <c r="K11" s="94"/>
    </row>
    <row r="12" spans="1:11">
      <c r="A12" s="93">
        <v>8</v>
      </c>
      <c r="B12" s="94" t="s">
        <v>126</v>
      </c>
      <c r="C12" s="95" t="s">
        <v>57</v>
      </c>
      <c r="D12" s="96">
        <v>29.8</v>
      </c>
      <c r="E12" s="97"/>
      <c r="F12" s="97"/>
      <c r="G12" s="97"/>
      <c r="H12" s="97"/>
      <c r="I12" s="94" t="s">
        <v>127</v>
      </c>
      <c r="J12" s="94"/>
      <c r="K12" s="94"/>
    </row>
    <row r="13" spans="1:11">
      <c r="A13" s="93">
        <v>9</v>
      </c>
      <c r="B13" s="94" t="s">
        <v>128</v>
      </c>
      <c r="C13" s="95" t="s">
        <v>35</v>
      </c>
      <c r="D13" s="96">
        <v>82.32</v>
      </c>
      <c r="E13" s="97"/>
      <c r="F13" s="97"/>
      <c r="G13" s="97"/>
      <c r="H13" s="97"/>
      <c r="I13" s="105" t="s">
        <v>60</v>
      </c>
      <c r="J13" s="105"/>
      <c r="K13" s="105"/>
    </row>
    <row r="14" spans="1:11">
      <c r="A14" s="93">
        <v>10</v>
      </c>
      <c r="B14" s="94" t="s">
        <v>129</v>
      </c>
      <c r="C14" s="95" t="s">
        <v>35</v>
      </c>
      <c r="D14" s="96">
        <v>162</v>
      </c>
      <c r="E14" s="97"/>
      <c r="F14" s="97"/>
      <c r="G14" s="97"/>
      <c r="H14" s="97"/>
      <c r="I14" s="94" t="s">
        <v>130</v>
      </c>
      <c r="J14" s="94"/>
      <c r="K14" s="94"/>
    </row>
    <row r="15" spans="1:11">
      <c r="A15" s="93">
        <v>11</v>
      </c>
      <c r="B15" s="94" t="s">
        <v>131</v>
      </c>
      <c r="C15" s="95" t="s">
        <v>35</v>
      </c>
      <c r="D15" s="96">
        <v>79.68</v>
      </c>
      <c r="E15" s="97"/>
      <c r="F15" s="97"/>
      <c r="G15" s="97"/>
      <c r="H15" s="97"/>
      <c r="I15" s="94" t="s">
        <v>132</v>
      </c>
      <c r="J15" s="94"/>
      <c r="K15" s="94"/>
    </row>
    <row r="16" spans="1:11">
      <c r="A16" s="93">
        <v>12</v>
      </c>
      <c r="B16" s="94" t="s">
        <v>133</v>
      </c>
      <c r="C16" s="95" t="s">
        <v>35</v>
      </c>
      <c r="D16" s="96">
        <v>66.98</v>
      </c>
      <c r="E16" s="97"/>
      <c r="F16" s="97"/>
      <c r="G16" s="97"/>
      <c r="H16" s="97"/>
      <c r="I16" s="94" t="s">
        <v>47</v>
      </c>
      <c r="J16" s="94"/>
      <c r="K16" s="94"/>
    </row>
    <row r="17" spans="1:11">
      <c r="A17" s="93">
        <v>13</v>
      </c>
      <c r="B17" s="94" t="s">
        <v>134</v>
      </c>
      <c r="C17" s="95" t="s">
        <v>66</v>
      </c>
      <c r="D17" s="96">
        <v>4</v>
      </c>
      <c r="E17" s="97"/>
      <c r="F17" s="97"/>
      <c r="G17" s="97"/>
      <c r="H17" s="97"/>
      <c r="I17" s="94" t="s">
        <v>135</v>
      </c>
      <c r="J17" s="94"/>
      <c r="K17" s="94"/>
    </row>
    <row r="18" spans="1:11">
      <c r="A18" s="93">
        <v>14</v>
      </c>
      <c r="B18" s="94" t="s">
        <v>136</v>
      </c>
      <c r="C18" s="95" t="s">
        <v>35</v>
      </c>
      <c r="D18" s="96">
        <v>15.34</v>
      </c>
      <c r="E18" s="97"/>
      <c r="F18" s="97"/>
      <c r="G18" s="97"/>
      <c r="H18" s="97"/>
      <c r="I18" s="106" t="s">
        <v>51</v>
      </c>
      <c r="J18" s="106"/>
      <c r="K18" s="106"/>
    </row>
    <row r="19" spans="1:11">
      <c r="A19" s="93">
        <v>15</v>
      </c>
      <c r="B19" s="94" t="s">
        <v>137</v>
      </c>
      <c r="C19" s="95" t="s">
        <v>57</v>
      </c>
      <c r="D19" s="96">
        <v>7.88</v>
      </c>
      <c r="E19" s="97"/>
      <c r="F19" s="97"/>
      <c r="G19" s="97"/>
      <c r="H19" s="97"/>
      <c r="I19" s="94" t="s">
        <v>138</v>
      </c>
      <c r="J19" s="94"/>
      <c r="K19" s="94"/>
    </row>
    <row r="20" spans="1:11">
      <c r="A20" s="93">
        <v>16</v>
      </c>
      <c r="B20" s="94" t="s">
        <v>139</v>
      </c>
      <c r="C20" s="95" t="s">
        <v>57</v>
      </c>
      <c r="D20" s="96">
        <v>35.92</v>
      </c>
      <c r="E20" s="97"/>
      <c r="F20" s="97"/>
      <c r="G20" s="97"/>
      <c r="H20" s="97"/>
      <c r="I20" s="94" t="s">
        <v>140</v>
      </c>
      <c r="J20" s="94"/>
      <c r="K20" s="94"/>
    </row>
    <row r="21" spans="1:11">
      <c r="A21" s="93">
        <v>17</v>
      </c>
      <c r="B21" s="94" t="s">
        <v>141</v>
      </c>
      <c r="C21" s="95" t="s">
        <v>78</v>
      </c>
      <c r="D21" s="96">
        <v>1</v>
      </c>
      <c r="E21" s="97"/>
      <c r="F21" s="97"/>
      <c r="G21" s="97"/>
      <c r="H21" s="97"/>
      <c r="I21" s="94" t="s">
        <v>79</v>
      </c>
      <c r="J21" s="94"/>
      <c r="K21" s="94"/>
    </row>
    <row r="22" spans="1:11">
      <c r="A22" s="93">
        <v>18</v>
      </c>
      <c r="B22" s="94" t="s">
        <v>137</v>
      </c>
      <c r="C22" s="95" t="s">
        <v>57</v>
      </c>
      <c r="D22" s="96">
        <v>7.9</v>
      </c>
      <c r="E22" s="97"/>
      <c r="F22" s="97"/>
      <c r="G22" s="97"/>
      <c r="H22" s="97"/>
      <c r="I22" s="94" t="s">
        <v>93</v>
      </c>
      <c r="J22" s="94"/>
      <c r="K22" s="94"/>
    </row>
    <row r="23" spans="1:11">
      <c r="A23" s="93">
        <v>19</v>
      </c>
      <c r="B23" s="94" t="s">
        <v>122</v>
      </c>
      <c r="C23" s="95" t="s">
        <v>97</v>
      </c>
      <c r="D23" s="96">
        <v>1</v>
      </c>
      <c r="E23" s="97"/>
      <c r="F23" s="97"/>
      <c r="G23" s="97"/>
      <c r="H23" s="97"/>
      <c r="I23" s="107" t="s">
        <v>142</v>
      </c>
      <c r="J23" s="108"/>
      <c r="K23" s="109"/>
    </row>
    <row r="24" ht="14.25" spans="1:11">
      <c r="A24" s="100" t="s">
        <v>143</v>
      </c>
      <c r="B24" s="100"/>
      <c r="C24" s="100"/>
      <c r="D24" s="101"/>
      <c r="E24" s="100"/>
      <c r="F24" s="100"/>
      <c r="G24" s="100"/>
      <c r="H24" s="100"/>
      <c r="I24" s="110"/>
      <c r="J24" s="110"/>
      <c r="K24" s="110"/>
    </row>
    <row r="25" spans="1:11">
      <c r="A25" s="102">
        <v>1</v>
      </c>
      <c r="B25" s="94" t="s">
        <v>121</v>
      </c>
      <c r="C25" s="95" t="s">
        <v>35</v>
      </c>
      <c r="D25" s="96">
        <v>42.05</v>
      </c>
      <c r="E25" s="97"/>
      <c r="F25" s="97"/>
      <c r="G25" s="97"/>
      <c r="H25" s="97"/>
      <c r="I25" s="94" t="s">
        <v>42</v>
      </c>
      <c r="J25" s="94"/>
      <c r="K25" s="94"/>
    </row>
    <row r="26" spans="1:11">
      <c r="A26" s="102">
        <v>2</v>
      </c>
      <c r="B26" s="94" t="s">
        <v>122</v>
      </c>
      <c r="C26" s="95" t="s">
        <v>35</v>
      </c>
      <c r="D26" s="96">
        <v>44.02</v>
      </c>
      <c r="E26" s="97"/>
      <c r="F26" s="97"/>
      <c r="G26" s="97"/>
      <c r="H26" s="97"/>
      <c r="I26" s="94" t="s">
        <v>144</v>
      </c>
      <c r="J26" s="94"/>
      <c r="K26" s="94"/>
    </row>
    <row r="27" spans="1:11">
      <c r="A27" s="102">
        <v>3</v>
      </c>
      <c r="B27" s="94" t="s">
        <v>124</v>
      </c>
      <c r="C27" s="95" t="s">
        <v>81</v>
      </c>
      <c r="D27" s="96">
        <v>16</v>
      </c>
      <c r="E27" s="97"/>
      <c r="F27" s="97"/>
      <c r="G27" s="97"/>
      <c r="H27" s="97"/>
      <c r="I27" s="94" t="s">
        <v>145</v>
      </c>
      <c r="J27" s="94"/>
      <c r="K27" s="94"/>
    </row>
    <row r="28" spans="1:11">
      <c r="A28" s="102">
        <v>4</v>
      </c>
      <c r="B28" s="94" t="s">
        <v>128</v>
      </c>
      <c r="C28" s="95" t="s">
        <v>35</v>
      </c>
      <c r="D28" s="96">
        <v>83.8</v>
      </c>
      <c r="E28" s="97"/>
      <c r="F28" s="97"/>
      <c r="G28" s="97"/>
      <c r="H28" s="97"/>
      <c r="I28" s="105" t="s">
        <v>60</v>
      </c>
      <c r="J28" s="105"/>
      <c r="K28" s="105"/>
    </row>
    <row r="29" spans="1:11">
      <c r="A29" s="102">
        <v>5</v>
      </c>
      <c r="B29" s="94" t="s">
        <v>129</v>
      </c>
      <c r="C29" s="95" t="s">
        <v>35</v>
      </c>
      <c r="D29" s="96">
        <v>127.78</v>
      </c>
      <c r="E29" s="97"/>
      <c r="F29" s="97"/>
      <c r="G29" s="97"/>
      <c r="H29" s="97"/>
      <c r="I29" s="94" t="s">
        <v>130</v>
      </c>
      <c r="J29" s="94"/>
      <c r="K29" s="94"/>
    </row>
    <row r="30" spans="1:11">
      <c r="A30" s="102">
        <v>6</v>
      </c>
      <c r="B30" s="94" t="s">
        <v>131</v>
      </c>
      <c r="C30" s="95" t="s">
        <v>35</v>
      </c>
      <c r="D30" s="96">
        <v>43.98</v>
      </c>
      <c r="E30" s="97"/>
      <c r="F30" s="97"/>
      <c r="G30" s="97"/>
      <c r="H30" s="97"/>
      <c r="I30" s="94" t="s">
        <v>132</v>
      </c>
      <c r="J30" s="94"/>
      <c r="K30" s="94"/>
    </row>
    <row r="31" spans="1:11">
      <c r="A31" s="102">
        <v>7</v>
      </c>
      <c r="B31" s="94" t="s">
        <v>133</v>
      </c>
      <c r="C31" s="95" t="s">
        <v>35</v>
      </c>
      <c r="D31" s="96">
        <v>66.37</v>
      </c>
      <c r="E31" s="97"/>
      <c r="F31" s="97"/>
      <c r="G31" s="97"/>
      <c r="H31" s="97"/>
      <c r="I31" s="94" t="s">
        <v>47</v>
      </c>
      <c r="J31" s="94"/>
      <c r="K31" s="94"/>
    </row>
    <row r="32" spans="1:11">
      <c r="A32" s="102">
        <v>8</v>
      </c>
      <c r="B32" s="94" t="s">
        <v>134</v>
      </c>
      <c r="C32" s="95" t="s">
        <v>66</v>
      </c>
      <c r="D32" s="96">
        <v>1</v>
      </c>
      <c r="E32" s="97"/>
      <c r="F32" s="97"/>
      <c r="G32" s="97"/>
      <c r="H32" s="97"/>
      <c r="I32" s="94" t="s">
        <v>135</v>
      </c>
      <c r="J32" s="94"/>
      <c r="K32" s="94"/>
    </row>
    <row r="33" spans="1:11">
      <c r="A33" s="102">
        <v>9</v>
      </c>
      <c r="B33" s="94" t="s">
        <v>136</v>
      </c>
      <c r="C33" s="95" t="s">
        <v>35</v>
      </c>
      <c r="D33" s="96">
        <v>10.93</v>
      </c>
      <c r="E33" s="97"/>
      <c r="F33" s="97"/>
      <c r="G33" s="97"/>
      <c r="H33" s="97"/>
      <c r="I33" s="106" t="s">
        <v>51</v>
      </c>
      <c r="J33" s="106"/>
      <c r="K33" s="106"/>
    </row>
    <row r="34" spans="1:11">
      <c r="A34" s="102">
        <v>10</v>
      </c>
      <c r="B34" s="94" t="s">
        <v>146</v>
      </c>
      <c r="C34" s="95" t="s">
        <v>35</v>
      </c>
      <c r="D34" s="96">
        <v>3.62</v>
      </c>
      <c r="E34" s="97"/>
      <c r="F34" s="97"/>
      <c r="G34" s="97"/>
      <c r="H34" s="97"/>
      <c r="I34" s="106" t="s">
        <v>147</v>
      </c>
      <c r="J34" s="106"/>
      <c r="K34" s="106"/>
    </row>
    <row r="35" spans="1:11">
      <c r="A35" s="102">
        <v>11</v>
      </c>
      <c r="B35" s="94" t="s">
        <v>148</v>
      </c>
      <c r="C35" s="95" t="s">
        <v>35</v>
      </c>
      <c r="D35" s="96">
        <v>6.5</v>
      </c>
      <c r="E35" s="97"/>
      <c r="F35" s="97"/>
      <c r="G35" s="97"/>
      <c r="H35" s="97"/>
      <c r="I35" s="106" t="s">
        <v>149</v>
      </c>
      <c r="J35" s="106"/>
      <c r="K35" s="106"/>
    </row>
    <row r="36" spans="1:11">
      <c r="A36" s="102">
        <v>12</v>
      </c>
      <c r="B36" s="94" t="s">
        <v>137</v>
      </c>
      <c r="C36" s="95" t="s">
        <v>35</v>
      </c>
      <c r="D36" s="96">
        <v>3.7</v>
      </c>
      <c r="E36" s="97"/>
      <c r="F36" s="97"/>
      <c r="G36" s="97"/>
      <c r="H36" s="97"/>
      <c r="I36" s="94" t="s">
        <v>138</v>
      </c>
      <c r="J36" s="94"/>
      <c r="K36" s="94"/>
    </row>
    <row r="37" spans="1:11">
      <c r="A37" s="102">
        <v>13</v>
      </c>
      <c r="B37" s="94" t="s">
        <v>139</v>
      </c>
      <c r="C37" s="95" t="s">
        <v>57</v>
      </c>
      <c r="D37" s="96">
        <v>28.62</v>
      </c>
      <c r="E37" s="97"/>
      <c r="F37" s="97"/>
      <c r="G37" s="97"/>
      <c r="H37" s="97"/>
      <c r="I37" s="94" t="s">
        <v>73</v>
      </c>
      <c r="J37" s="94"/>
      <c r="K37" s="94"/>
    </row>
    <row r="38" spans="1:11">
      <c r="A38" s="102">
        <v>14</v>
      </c>
      <c r="B38" s="94" t="s">
        <v>141</v>
      </c>
      <c r="C38" s="95" t="s">
        <v>78</v>
      </c>
      <c r="D38" s="96">
        <v>1</v>
      </c>
      <c r="E38" s="97"/>
      <c r="F38" s="97"/>
      <c r="G38" s="97"/>
      <c r="H38" s="97"/>
      <c r="I38" s="94" t="s">
        <v>79</v>
      </c>
      <c r="J38" s="94"/>
      <c r="K38" s="94"/>
    </row>
    <row r="39" spans="1:11">
      <c r="A39" s="102">
        <v>15</v>
      </c>
      <c r="B39" s="94" t="s">
        <v>150</v>
      </c>
      <c r="C39" s="95" t="s">
        <v>35</v>
      </c>
      <c r="D39" s="96">
        <v>36.96</v>
      </c>
      <c r="E39" s="97"/>
      <c r="F39" s="97"/>
      <c r="G39" s="97"/>
      <c r="H39" s="97"/>
      <c r="I39" s="94" t="s">
        <v>151</v>
      </c>
      <c r="J39" s="94"/>
      <c r="K39" s="94"/>
    </row>
    <row r="40" spans="1:11">
      <c r="A40" s="102">
        <v>16</v>
      </c>
      <c r="B40" s="94" t="s">
        <v>152</v>
      </c>
      <c r="C40" s="95" t="s">
        <v>35</v>
      </c>
      <c r="D40" s="96">
        <v>44.02</v>
      </c>
      <c r="E40" s="97"/>
      <c r="F40" s="97"/>
      <c r="G40" s="97"/>
      <c r="H40" s="97"/>
      <c r="I40" s="94" t="s">
        <v>153</v>
      </c>
      <c r="J40" s="94"/>
      <c r="K40" s="94"/>
    </row>
    <row r="41" spans="1:11">
      <c r="A41" s="102">
        <v>17</v>
      </c>
      <c r="B41" s="94" t="s">
        <v>154</v>
      </c>
      <c r="C41" s="95" t="s">
        <v>35</v>
      </c>
      <c r="D41" s="96">
        <v>5.32</v>
      </c>
      <c r="E41" s="97"/>
      <c r="F41" s="97"/>
      <c r="G41" s="97"/>
      <c r="H41" s="97"/>
      <c r="I41" s="94" t="s">
        <v>155</v>
      </c>
      <c r="J41" s="94"/>
      <c r="K41" s="94"/>
    </row>
    <row r="42" spans="1:11">
      <c r="A42" s="102">
        <v>18</v>
      </c>
      <c r="B42" s="94" t="s">
        <v>156</v>
      </c>
      <c r="C42" s="95" t="s">
        <v>35</v>
      </c>
      <c r="D42" s="96">
        <v>36.96</v>
      </c>
      <c r="E42" s="97"/>
      <c r="F42" s="97"/>
      <c r="G42" s="97"/>
      <c r="H42" s="97"/>
      <c r="I42" s="94" t="s">
        <v>157</v>
      </c>
      <c r="J42" s="94"/>
      <c r="K42" s="94"/>
    </row>
    <row r="43" spans="1:11">
      <c r="A43" s="102">
        <v>19</v>
      </c>
      <c r="B43" s="94" t="s">
        <v>158</v>
      </c>
      <c r="C43" s="95" t="s">
        <v>35</v>
      </c>
      <c r="D43" s="96">
        <v>31.64</v>
      </c>
      <c r="E43" s="97"/>
      <c r="F43" s="97"/>
      <c r="G43" s="97"/>
      <c r="H43" s="97"/>
      <c r="I43" s="94" t="s">
        <v>159</v>
      </c>
      <c r="J43" s="94"/>
      <c r="K43" s="94"/>
    </row>
    <row r="44" spans="1:11">
      <c r="A44" s="102">
        <v>20</v>
      </c>
      <c r="B44" s="94" t="s">
        <v>160</v>
      </c>
      <c r="C44" s="95" t="s">
        <v>97</v>
      </c>
      <c r="D44" s="96">
        <v>1</v>
      </c>
      <c r="E44" s="97"/>
      <c r="F44" s="97"/>
      <c r="G44" s="97"/>
      <c r="H44" s="97"/>
      <c r="I44" s="111" t="s">
        <v>161</v>
      </c>
      <c r="J44" s="112"/>
      <c r="K44" s="113"/>
    </row>
    <row r="45" spans="1:11">
      <c r="A45" s="102">
        <v>21</v>
      </c>
      <c r="B45" s="94" t="s">
        <v>162</v>
      </c>
      <c r="C45" s="95" t="s">
        <v>97</v>
      </c>
      <c r="D45" s="96">
        <v>1</v>
      </c>
      <c r="E45" s="97"/>
      <c r="F45" s="97"/>
      <c r="G45" s="97"/>
      <c r="H45" s="97"/>
      <c r="I45" s="94" t="s">
        <v>163</v>
      </c>
      <c r="J45" s="94"/>
      <c r="K45" s="94"/>
    </row>
    <row r="46" spans="1:11">
      <c r="A46" s="102">
        <v>22</v>
      </c>
      <c r="B46" s="94" t="s">
        <v>164</v>
      </c>
      <c r="C46" s="95" t="s">
        <v>97</v>
      </c>
      <c r="D46" s="96">
        <v>1</v>
      </c>
      <c r="E46" s="97"/>
      <c r="F46" s="97"/>
      <c r="G46" s="97"/>
      <c r="H46" s="97"/>
      <c r="I46" s="94" t="s">
        <v>165</v>
      </c>
      <c r="J46" s="94"/>
      <c r="K46" s="94"/>
    </row>
    <row r="47" spans="1:11">
      <c r="A47" s="102">
        <v>23</v>
      </c>
      <c r="B47" s="94" t="s">
        <v>166</v>
      </c>
      <c r="C47" s="95" t="s">
        <v>97</v>
      </c>
      <c r="D47" s="96">
        <v>1</v>
      </c>
      <c r="E47" s="97"/>
      <c r="F47" s="97"/>
      <c r="G47" s="97"/>
      <c r="H47" s="97"/>
      <c r="I47" s="94" t="s">
        <v>167</v>
      </c>
      <c r="J47" s="94"/>
      <c r="K47" s="94"/>
    </row>
    <row r="48" spans="1:11">
      <c r="A48" s="102">
        <v>24</v>
      </c>
      <c r="B48" s="94" t="s">
        <v>168</v>
      </c>
      <c r="C48" s="95" t="s">
        <v>97</v>
      </c>
      <c r="D48" s="96">
        <v>1</v>
      </c>
      <c r="E48" s="97"/>
      <c r="F48" s="97"/>
      <c r="G48" s="97"/>
      <c r="H48" s="97"/>
      <c r="I48" s="94" t="s">
        <v>169</v>
      </c>
      <c r="J48" s="94"/>
      <c r="K48" s="94"/>
    </row>
    <row r="49" spans="1:11">
      <c r="A49" s="102">
        <v>25</v>
      </c>
      <c r="B49" s="94" t="s">
        <v>170</v>
      </c>
      <c r="C49" s="95" t="s">
        <v>81</v>
      </c>
      <c r="D49" s="96">
        <v>1</v>
      </c>
      <c r="E49" s="97"/>
      <c r="F49" s="97"/>
      <c r="G49" s="97"/>
      <c r="H49" s="97"/>
      <c r="I49" s="94" t="s">
        <v>171</v>
      </c>
      <c r="J49" s="94"/>
      <c r="K49" s="94"/>
    </row>
    <row r="50" spans="1:11">
      <c r="A50" s="102">
        <v>26</v>
      </c>
      <c r="B50" s="94" t="s">
        <v>172</v>
      </c>
      <c r="C50" s="95" t="s">
        <v>35</v>
      </c>
      <c r="D50" s="96">
        <v>4</v>
      </c>
      <c r="E50" s="97"/>
      <c r="F50" s="97"/>
      <c r="G50" s="97"/>
      <c r="H50" s="97"/>
      <c r="I50" s="94" t="s">
        <v>173</v>
      </c>
      <c r="J50" s="94"/>
      <c r="K50" s="94"/>
    </row>
    <row r="51" spans="1:11">
      <c r="A51" s="102">
        <v>27</v>
      </c>
      <c r="B51" s="94" t="s">
        <v>174</v>
      </c>
      <c r="C51" s="95" t="s">
        <v>175</v>
      </c>
      <c r="D51" s="96">
        <v>1</v>
      </c>
      <c r="E51" s="97"/>
      <c r="F51" s="97"/>
      <c r="G51" s="97"/>
      <c r="H51" s="97"/>
      <c r="I51" s="94" t="s">
        <v>176</v>
      </c>
      <c r="J51" s="94"/>
      <c r="K51" s="94"/>
    </row>
    <row r="52" ht="14.25" spans="1:11">
      <c r="A52" s="100" t="s">
        <v>177</v>
      </c>
      <c r="B52" s="100"/>
      <c r="C52" s="100"/>
      <c r="D52" s="101"/>
      <c r="E52" s="100"/>
      <c r="F52" s="100"/>
      <c r="G52" s="100"/>
      <c r="H52" s="100"/>
      <c r="I52" s="110"/>
      <c r="J52" s="110"/>
      <c r="K52" s="110"/>
    </row>
    <row r="53" spans="1:11">
      <c r="A53" s="102">
        <v>1</v>
      </c>
      <c r="B53" s="94" t="s">
        <v>121</v>
      </c>
      <c r="C53" s="103" t="s">
        <v>35</v>
      </c>
      <c r="D53" s="99">
        <v>42.05</v>
      </c>
      <c r="E53" s="97"/>
      <c r="F53" s="97"/>
      <c r="G53" s="97"/>
      <c r="H53" s="97"/>
      <c r="I53" s="94" t="s">
        <v>42</v>
      </c>
      <c r="J53" s="94"/>
      <c r="K53" s="94"/>
    </row>
    <row r="54" spans="1:11">
      <c r="A54" s="102">
        <v>2</v>
      </c>
      <c r="B54" s="94" t="s">
        <v>122</v>
      </c>
      <c r="C54" s="103" t="s">
        <v>35</v>
      </c>
      <c r="D54" s="99">
        <v>44.02</v>
      </c>
      <c r="E54" s="97"/>
      <c r="F54" s="97"/>
      <c r="G54" s="97"/>
      <c r="H54" s="97"/>
      <c r="I54" s="94" t="s">
        <v>144</v>
      </c>
      <c r="J54" s="94"/>
      <c r="K54" s="94"/>
    </row>
    <row r="55" spans="1:11">
      <c r="A55" s="102">
        <v>3</v>
      </c>
      <c r="B55" s="94" t="s">
        <v>124</v>
      </c>
      <c r="C55" s="95" t="s">
        <v>81</v>
      </c>
      <c r="D55" s="96">
        <v>16</v>
      </c>
      <c r="E55" s="97"/>
      <c r="F55" s="97"/>
      <c r="G55" s="97"/>
      <c r="H55" s="97"/>
      <c r="I55" s="94" t="s">
        <v>145</v>
      </c>
      <c r="J55" s="94"/>
      <c r="K55" s="94"/>
    </row>
    <row r="56" spans="1:11">
      <c r="A56" s="102">
        <v>4</v>
      </c>
      <c r="B56" s="94" t="s">
        <v>128</v>
      </c>
      <c r="C56" s="95" t="s">
        <v>35</v>
      </c>
      <c r="D56" s="96">
        <v>83.8</v>
      </c>
      <c r="E56" s="97"/>
      <c r="F56" s="97"/>
      <c r="G56" s="97"/>
      <c r="H56" s="97"/>
      <c r="I56" s="105" t="s">
        <v>60</v>
      </c>
      <c r="J56" s="105"/>
      <c r="K56" s="105"/>
    </row>
    <row r="57" spans="1:11">
      <c r="A57" s="102">
        <v>5</v>
      </c>
      <c r="B57" s="94" t="s">
        <v>129</v>
      </c>
      <c r="C57" s="95" t="s">
        <v>35</v>
      </c>
      <c r="D57" s="96">
        <v>127.78</v>
      </c>
      <c r="E57" s="97"/>
      <c r="F57" s="97"/>
      <c r="G57" s="97"/>
      <c r="H57" s="97"/>
      <c r="I57" s="94" t="s">
        <v>130</v>
      </c>
      <c r="J57" s="94"/>
      <c r="K57" s="94"/>
    </row>
    <row r="58" spans="1:11">
      <c r="A58" s="102">
        <v>6</v>
      </c>
      <c r="B58" s="94" t="s">
        <v>131</v>
      </c>
      <c r="C58" s="95" t="s">
        <v>35</v>
      </c>
      <c r="D58" s="96">
        <v>43.98</v>
      </c>
      <c r="E58" s="97"/>
      <c r="F58" s="97"/>
      <c r="G58" s="97"/>
      <c r="H58" s="97"/>
      <c r="I58" s="94" t="s">
        <v>132</v>
      </c>
      <c r="J58" s="94"/>
      <c r="K58" s="94"/>
    </row>
    <row r="59" spans="1:11">
      <c r="A59" s="102">
        <v>7</v>
      </c>
      <c r="B59" s="94" t="s">
        <v>133</v>
      </c>
      <c r="C59" s="95" t="s">
        <v>35</v>
      </c>
      <c r="D59" s="96">
        <v>66.37</v>
      </c>
      <c r="E59" s="97"/>
      <c r="F59" s="97"/>
      <c r="G59" s="97"/>
      <c r="H59" s="97"/>
      <c r="I59" s="94" t="s">
        <v>47</v>
      </c>
      <c r="J59" s="94"/>
      <c r="K59" s="94"/>
    </row>
    <row r="60" spans="1:11">
      <c r="A60" s="102">
        <v>8</v>
      </c>
      <c r="B60" s="94" t="s">
        <v>134</v>
      </c>
      <c r="C60" s="95" t="s">
        <v>66</v>
      </c>
      <c r="D60" s="96">
        <v>1</v>
      </c>
      <c r="E60" s="97"/>
      <c r="F60" s="97"/>
      <c r="G60" s="97"/>
      <c r="H60" s="97"/>
      <c r="I60" s="94" t="s">
        <v>135</v>
      </c>
      <c r="J60" s="94"/>
      <c r="K60" s="94"/>
    </row>
    <row r="61" spans="1:11">
      <c r="A61" s="102">
        <v>9</v>
      </c>
      <c r="B61" s="94" t="s">
        <v>136</v>
      </c>
      <c r="C61" s="95" t="s">
        <v>35</v>
      </c>
      <c r="D61" s="96">
        <v>10.93</v>
      </c>
      <c r="E61" s="97"/>
      <c r="F61" s="97"/>
      <c r="G61" s="97"/>
      <c r="H61" s="97"/>
      <c r="I61" s="106" t="s">
        <v>51</v>
      </c>
      <c r="J61" s="106"/>
      <c r="K61" s="106"/>
    </row>
    <row r="62" spans="1:11">
      <c r="A62" s="102">
        <v>10</v>
      </c>
      <c r="B62" s="94" t="s">
        <v>146</v>
      </c>
      <c r="C62" s="95" t="s">
        <v>35</v>
      </c>
      <c r="D62" s="96">
        <v>3.62</v>
      </c>
      <c r="E62" s="97"/>
      <c r="F62" s="97"/>
      <c r="G62" s="97"/>
      <c r="H62" s="97"/>
      <c r="I62" s="106" t="s">
        <v>147</v>
      </c>
      <c r="J62" s="106"/>
      <c r="K62" s="106"/>
    </row>
    <row r="63" spans="1:11">
      <c r="A63" s="102">
        <v>11</v>
      </c>
      <c r="B63" s="94" t="s">
        <v>148</v>
      </c>
      <c r="C63" s="95" t="s">
        <v>35</v>
      </c>
      <c r="D63" s="96">
        <v>6.5</v>
      </c>
      <c r="E63" s="97"/>
      <c r="F63" s="97"/>
      <c r="G63" s="97"/>
      <c r="H63" s="97"/>
      <c r="I63" s="106" t="s">
        <v>149</v>
      </c>
      <c r="J63" s="106"/>
      <c r="K63" s="106"/>
    </row>
    <row r="64" spans="1:11">
      <c r="A64" s="102">
        <v>12</v>
      </c>
      <c r="B64" s="94" t="s">
        <v>137</v>
      </c>
      <c r="C64" s="95" t="s">
        <v>35</v>
      </c>
      <c r="D64" s="96">
        <v>3.7</v>
      </c>
      <c r="E64" s="97"/>
      <c r="F64" s="97"/>
      <c r="G64" s="97"/>
      <c r="H64" s="97"/>
      <c r="I64" s="94" t="s">
        <v>138</v>
      </c>
      <c r="J64" s="94"/>
      <c r="K64" s="94"/>
    </row>
    <row r="65" spans="1:11">
      <c r="A65" s="102">
        <v>13</v>
      </c>
      <c r="B65" s="94" t="s">
        <v>139</v>
      </c>
      <c r="C65" s="95" t="s">
        <v>57</v>
      </c>
      <c r="D65" s="96">
        <v>28.62</v>
      </c>
      <c r="E65" s="97"/>
      <c r="F65" s="97"/>
      <c r="G65" s="97"/>
      <c r="H65" s="97"/>
      <c r="I65" s="94" t="s">
        <v>73</v>
      </c>
      <c r="J65" s="94"/>
      <c r="K65" s="94"/>
    </row>
    <row r="66" spans="1:11">
      <c r="A66" s="102">
        <v>14</v>
      </c>
      <c r="B66" s="94" t="s">
        <v>141</v>
      </c>
      <c r="C66" s="95" t="s">
        <v>78</v>
      </c>
      <c r="D66" s="96">
        <v>1</v>
      </c>
      <c r="E66" s="97"/>
      <c r="F66" s="97"/>
      <c r="G66" s="97"/>
      <c r="H66" s="97"/>
      <c r="I66" s="94" t="s">
        <v>79</v>
      </c>
      <c r="J66" s="94"/>
      <c r="K66" s="94"/>
    </row>
    <row r="67" spans="1:11">
      <c r="A67" s="102">
        <v>15</v>
      </c>
      <c r="B67" s="94" t="s">
        <v>150</v>
      </c>
      <c r="C67" s="95" t="s">
        <v>35</v>
      </c>
      <c r="D67" s="96">
        <v>36.96</v>
      </c>
      <c r="E67" s="97"/>
      <c r="F67" s="97"/>
      <c r="G67" s="97"/>
      <c r="H67" s="97"/>
      <c r="I67" s="94" t="s">
        <v>151</v>
      </c>
      <c r="J67" s="94"/>
      <c r="K67" s="94"/>
    </row>
    <row r="68" spans="1:11">
      <c r="A68" s="102">
        <v>16</v>
      </c>
      <c r="B68" s="94" t="s">
        <v>152</v>
      </c>
      <c r="C68" s="95" t="s">
        <v>35</v>
      </c>
      <c r="D68" s="96">
        <v>44.02</v>
      </c>
      <c r="E68" s="97"/>
      <c r="F68" s="97"/>
      <c r="G68" s="97"/>
      <c r="H68" s="97"/>
      <c r="I68" s="94" t="s">
        <v>153</v>
      </c>
      <c r="J68" s="94"/>
      <c r="K68" s="94"/>
    </row>
    <row r="69" spans="1:11">
      <c r="A69" s="102">
        <v>17</v>
      </c>
      <c r="B69" s="94" t="s">
        <v>154</v>
      </c>
      <c r="C69" s="95" t="s">
        <v>35</v>
      </c>
      <c r="D69" s="96">
        <v>5.32</v>
      </c>
      <c r="E69" s="97"/>
      <c r="F69" s="97"/>
      <c r="G69" s="97"/>
      <c r="H69" s="97"/>
      <c r="I69" s="94" t="s">
        <v>155</v>
      </c>
      <c r="J69" s="94"/>
      <c r="K69" s="94"/>
    </row>
    <row r="70" spans="1:11">
      <c r="A70" s="102">
        <v>18</v>
      </c>
      <c r="B70" s="94" t="s">
        <v>156</v>
      </c>
      <c r="C70" s="95" t="s">
        <v>35</v>
      </c>
      <c r="D70" s="96">
        <v>36.96</v>
      </c>
      <c r="E70" s="97"/>
      <c r="F70" s="97"/>
      <c r="G70" s="97"/>
      <c r="H70" s="97"/>
      <c r="I70" s="94" t="s">
        <v>157</v>
      </c>
      <c r="J70" s="94"/>
      <c r="K70" s="94"/>
    </row>
    <row r="71" spans="1:11">
      <c r="A71" s="102">
        <v>19</v>
      </c>
      <c r="B71" s="94" t="s">
        <v>158</v>
      </c>
      <c r="C71" s="95" t="s">
        <v>35</v>
      </c>
      <c r="D71" s="96">
        <v>31.64</v>
      </c>
      <c r="E71" s="97"/>
      <c r="F71" s="97"/>
      <c r="G71" s="97"/>
      <c r="H71" s="97"/>
      <c r="I71" s="94" t="s">
        <v>159</v>
      </c>
      <c r="J71" s="94"/>
      <c r="K71" s="94"/>
    </row>
    <row r="72" spans="1:11">
      <c r="A72" s="102">
        <v>20</v>
      </c>
      <c r="B72" s="94" t="s">
        <v>160</v>
      </c>
      <c r="C72" s="95" t="s">
        <v>97</v>
      </c>
      <c r="D72" s="96">
        <v>1</v>
      </c>
      <c r="E72" s="97"/>
      <c r="F72" s="97"/>
      <c r="G72" s="97"/>
      <c r="H72" s="97"/>
      <c r="I72" s="111" t="s">
        <v>161</v>
      </c>
      <c r="J72" s="112"/>
      <c r="K72" s="113"/>
    </row>
    <row r="73" spans="1:11">
      <c r="A73" s="102">
        <v>21</v>
      </c>
      <c r="B73" s="94" t="s">
        <v>162</v>
      </c>
      <c r="C73" s="95" t="s">
        <v>97</v>
      </c>
      <c r="D73" s="96">
        <v>1</v>
      </c>
      <c r="E73" s="97"/>
      <c r="F73" s="97"/>
      <c r="G73" s="97"/>
      <c r="H73" s="97"/>
      <c r="I73" s="94" t="s">
        <v>163</v>
      </c>
      <c r="J73" s="94"/>
      <c r="K73" s="94"/>
    </row>
    <row r="74" spans="1:11">
      <c r="A74" s="102">
        <v>22</v>
      </c>
      <c r="B74" s="94" t="s">
        <v>164</v>
      </c>
      <c r="C74" s="95" t="s">
        <v>97</v>
      </c>
      <c r="D74" s="96">
        <v>1</v>
      </c>
      <c r="E74" s="97"/>
      <c r="F74" s="97"/>
      <c r="G74" s="97"/>
      <c r="H74" s="97"/>
      <c r="I74" s="94" t="s">
        <v>165</v>
      </c>
      <c r="J74" s="94"/>
      <c r="K74" s="94"/>
    </row>
    <row r="75" spans="1:11">
      <c r="A75" s="102">
        <v>23</v>
      </c>
      <c r="B75" s="94" t="s">
        <v>166</v>
      </c>
      <c r="C75" s="95" t="s">
        <v>97</v>
      </c>
      <c r="D75" s="96">
        <v>1</v>
      </c>
      <c r="E75" s="97"/>
      <c r="F75" s="97"/>
      <c r="G75" s="97"/>
      <c r="H75" s="97"/>
      <c r="I75" s="94" t="s">
        <v>167</v>
      </c>
      <c r="J75" s="94"/>
      <c r="K75" s="94"/>
    </row>
    <row r="76" spans="1:11">
      <c r="A76" s="102">
        <v>24</v>
      </c>
      <c r="B76" s="94" t="s">
        <v>168</v>
      </c>
      <c r="C76" s="95" t="s">
        <v>97</v>
      </c>
      <c r="D76" s="96">
        <v>1</v>
      </c>
      <c r="E76" s="97"/>
      <c r="F76" s="97"/>
      <c r="G76" s="97"/>
      <c r="H76" s="97"/>
      <c r="I76" s="94" t="s">
        <v>169</v>
      </c>
      <c r="J76" s="94"/>
      <c r="K76" s="94"/>
    </row>
    <row r="77" spans="1:11">
      <c r="A77" s="102">
        <v>25</v>
      </c>
      <c r="B77" s="94" t="s">
        <v>170</v>
      </c>
      <c r="C77" s="95" t="s">
        <v>81</v>
      </c>
      <c r="D77" s="96">
        <v>1</v>
      </c>
      <c r="E77" s="97"/>
      <c r="F77" s="97"/>
      <c r="G77" s="97"/>
      <c r="H77" s="97"/>
      <c r="I77" s="94" t="s">
        <v>171</v>
      </c>
      <c r="J77" s="94"/>
      <c r="K77" s="94"/>
    </row>
    <row r="78" spans="1:11">
      <c r="A78" s="102">
        <v>26</v>
      </c>
      <c r="B78" s="94" t="s">
        <v>172</v>
      </c>
      <c r="C78" s="95" t="s">
        <v>35</v>
      </c>
      <c r="D78" s="96">
        <v>4</v>
      </c>
      <c r="E78" s="97"/>
      <c r="F78" s="97"/>
      <c r="G78" s="97"/>
      <c r="H78" s="97"/>
      <c r="I78" s="94" t="s">
        <v>173</v>
      </c>
      <c r="J78" s="94"/>
      <c r="K78" s="94"/>
    </row>
    <row r="79" spans="1:11">
      <c r="A79" s="102">
        <v>27</v>
      </c>
      <c r="B79" s="94" t="s">
        <v>174</v>
      </c>
      <c r="C79" s="103" t="s">
        <v>175</v>
      </c>
      <c r="D79" s="99">
        <v>1</v>
      </c>
      <c r="E79" s="97"/>
      <c r="F79" s="97"/>
      <c r="G79" s="97"/>
      <c r="H79" s="97"/>
      <c r="I79" s="94" t="s">
        <v>176</v>
      </c>
      <c r="J79" s="94"/>
      <c r="K79" s="94"/>
    </row>
    <row r="80" ht="14.25" spans="1:11">
      <c r="A80" s="100" t="s">
        <v>91</v>
      </c>
      <c r="B80" s="100"/>
      <c r="C80" s="100"/>
      <c r="D80" s="101"/>
      <c r="E80" s="100"/>
      <c r="F80" s="100"/>
      <c r="G80" s="100"/>
      <c r="H80" s="100"/>
      <c r="I80" s="110"/>
      <c r="J80" s="110"/>
      <c r="K80" s="110"/>
    </row>
    <row r="81" ht="14.25" spans="1:11">
      <c r="A81" s="93">
        <v>1</v>
      </c>
      <c r="B81" s="94" t="s">
        <v>178</v>
      </c>
      <c r="C81" s="103" t="s">
        <v>97</v>
      </c>
      <c r="D81" s="114"/>
      <c r="E81" s="115"/>
      <c r="F81" s="115"/>
      <c r="G81" s="115"/>
      <c r="H81" s="97"/>
      <c r="I81" s="121" t="s">
        <v>179</v>
      </c>
      <c r="J81" s="121"/>
      <c r="K81" s="121"/>
    </row>
    <row r="82" spans="1:11">
      <c r="A82" s="93">
        <v>2</v>
      </c>
      <c r="B82" s="94" t="s">
        <v>100</v>
      </c>
      <c r="C82" s="103" t="s">
        <v>97</v>
      </c>
      <c r="D82" s="99">
        <v>1</v>
      </c>
      <c r="E82" s="97"/>
      <c r="F82" s="97"/>
      <c r="G82" s="97"/>
      <c r="H82" s="97"/>
      <c r="I82" s="94" t="s">
        <v>101</v>
      </c>
      <c r="J82" s="94"/>
      <c r="K82" s="94"/>
    </row>
    <row r="83" spans="1:11">
      <c r="A83" s="93">
        <v>3</v>
      </c>
      <c r="B83" s="94" t="s">
        <v>102</v>
      </c>
      <c r="C83" s="103" t="s">
        <v>97</v>
      </c>
      <c r="D83" s="99">
        <v>1</v>
      </c>
      <c r="E83" s="97"/>
      <c r="F83" s="97"/>
      <c r="G83" s="97"/>
      <c r="H83" s="97"/>
      <c r="I83" s="94" t="s">
        <v>103</v>
      </c>
      <c r="J83" s="94"/>
      <c r="K83" s="94"/>
    </row>
    <row r="84" spans="1:11">
      <c r="A84" s="93">
        <v>4</v>
      </c>
      <c r="B84" s="94" t="s">
        <v>104</v>
      </c>
      <c r="C84" s="103" t="s">
        <v>97</v>
      </c>
      <c r="D84" s="99">
        <v>1</v>
      </c>
      <c r="E84" s="97"/>
      <c r="F84" s="97"/>
      <c r="G84" s="97"/>
      <c r="H84" s="97"/>
      <c r="I84" s="94" t="s">
        <v>105</v>
      </c>
      <c r="J84" s="94"/>
      <c r="K84" s="94"/>
    </row>
    <row r="85" spans="1:11">
      <c r="A85" s="93">
        <v>5</v>
      </c>
      <c r="B85" s="94" t="s">
        <v>106</v>
      </c>
      <c r="C85" s="103" t="s">
        <v>97</v>
      </c>
      <c r="D85" s="99">
        <v>1</v>
      </c>
      <c r="E85" s="97"/>
      <c r="F85" s="97"/>
      <c r="G85" s="97"/>
      <c r="H85" s="97"/>
      <c r="I85" s="94" t="s">
        <v>107</v>
      </c>
      <c r="J85" s="94"/>
      <c r="K85" s="94"/>
    </row>
    <row r="86" spans="1:11">
      <c r="A86" s="93">
        <v>6</v>
      </c>
      <c r="B86" s="94" t="s">
        <v>108</v>
      </c>
      <c r="C86" s="103" t="s">
        <v>97</v>
      </c>
      <c r="D86" s="99">
        <v>1</v>
      </c>
      <c r="E86" s="97"/>
      <c r="F86" s="97"/>
      <c r="G86" s="97"/>
      <c r="H86" s="97"/>
      <c r="I86" s="94" t="s">
        <v>30</v>
      </c>
      <c r="J86" s="94"/>
      <c r="K86" s="94"/>
    </row>
    <row r="87" spans="1:11">
      <c r="A87" s="93">
        <v>7</v>
      </c>
      <c r="B87" s="94" t="s">
        <v>109</v>
      </c>
      <c r="C87" s="103" t="s">
        <v>97</v>
      </c>
      <c r="D87" s="99">
        <v>1</v>
      </c>
      <c r="E87" s="116">
        <v>10400</v>
      </c>
      <c r="F87" s="116"/>
      <c r="G87" s="116"/>
      <c r="H87" s="97">
        <v>10400</v>
      </c>
      <c r="I87" s="94" t="s">
        <v>110</v>
      </c>
      <c r="J87" s="94"/>
      <c r="K87" s="94"/>
    </row>
    <row r="88" ht="14.25" spans="1:11">
      <c r="A88" s="93"/>
      <c r="B88" s="94"/>
      <c r="C88" s="103"/>
      <c r="D88" s="117"/>
      <c r="E88" s="118"/>
      <c r="F88" s="119" t="s">
        <v>111</v>
      </c>
      <c r="G88" s="119"/>
      <c r="H88" s="120">
        <f>SUM(H5:H87)</f>
        <v>10400</v>
      </c>
      <c r="I88" s="94"/>
      <c r="J88" s="94"/>
      <c r="K88" s="94"/>
    </row>
  </sheetData>
  <mergeCells count="90">
    <mergeCell ref="A1:K1"/>
    <mergeCell ref="A2:K2"/>
    <mergeCell ref="I3:K3"/>
    <mergeCell ref="A4:K4"/>
    <mergeCell ref="I5:K5"/>
    <mergeCell ref="I6:K6"/>
    <mergeCell ref="I7:K7"/>
    <mergeCell ref="I8:K8"/>
    <mergeCell ref="I9:K9"/>
    <mergeCell ref="I10:K10"/>
    <mergeCell ref="I11:K11"/>
    <mergeCell ref="I12:K12"/>
    <mergeCell ref="I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I24:K24"/>
    <mergeCell ref="I25:K25"/>
    <mergeCell ref="I26:K26"/>
    <mergeCell ref="I27:K27"/>
    <mergeCell ref="I28:K28"/>
    <mergeCell ref="I29:K29"/>
    <mergeCell ref="I30:K30"/>
    <mergeCell ref="I31:K31"/>
    <mergeCell ref="I32:K32"/>
    <mergeCell ref="I33:K33"/>
    <mergeCell ref="I34:K34"/>
    <mergeCell ref="I35:K35"/>
    <mergeCell ref="I36:K36"/>
    <mergeCell ref="I37:K37"/>
    <mergeCell ref="I38:K38"/>
    <mergeCell ref="I39:K39"/>
    <mergeCell ref="I40:K40"/>
    <mergeCell ref="I41:K41"/>
    <mergeCell ref="I42:K42"/>
    <mergeCell ref="I43:K43"/>
    <mergeCell ref="I44:K44"/>
    <mergeCell ref="I45:K45"/>
    <mergeCell ref="I46:K46"/>
    <mergeCell ref="I47:K47"/>
    <mergeCell ref="I48:K48"/>
    <mergeCell ref="I49:K49"/>
    <mergeCell ref="I50:K50"/>
    <mergeCell ref="I51:K51"/>
    <mergeCell ref="I52:K52"/>
    <mergeCell ref="I53:K53"/>
    <mergeCell ref="I54:K54"/>
    <mergeCell ref="I55:K55"/>
    <mergeCell ref="I56:K56"/>
    <mergeCell ref="I57:K57"/>
    <mergeCell ref="I58:K58"/>
    <mergeCell ref="I59:K59"/>
    <mergeCell ref="I60:K60"/>
    <mergeCell ref="I61:K61"/>
    <mergeCell ref="I62:K62"/>
    <mergeCell ref="I63:K63"/>
    <mergeCell ref="I64:K64"/>
    <mergeCell ref="I65:K65"/>
    <mergeCell ref="I66:K66"/>
    <mergeCell ref="I67:K67"/>
    <mergeCell ref="I68:K68"/>
    <mergeCell ref="I69:K69"/>
    <mergeCell ref="I70:K70"/>
    <mergeCell ref="I71:K71"/>
    <mergeCell ref="I72:K72"/>
    <mergeCell ref="I73:K73"/>
    <mergeCell ref="I74:K74"/>
    <mergeCell ref="I75:K75"/>
    <mergeCell ref="I76:K76"/>
    <mergeCell ref="I77:K77"/>
    <mergeCell ref="I78:K78"/>
    <mergeCell ref="I79:K79"/>
    <mergeCell ref="I80:K80"/>
    <mergeCell ref="I81:K81"/>
    <mergeCell ref="I82:K82"/>
    <mergeCell ref="I83:K83"/>
    <mergeCell ref="I84:K84"/>
    <mergeCell ref="I85:K85"/>
    <mergeCell ref="I86:K86"/>
    <mergeCell ref="E87:G87"/>
    <mergeCell ref="I87:K87"/>
    <mergeCell ref="F88:G88"/>
    <mergeCell ref="I88:K88"/>
  </mergeCells>
  <pageMargins left="0.25" right="0.25" top="0.75" bottom="0.75" header="0.3" footer="0.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0"/>
  <sheetViews>
    <sheetView view="pageBreakPreview" zoomScale="85" zoomScaleNormal="100" zoomScaleSheetLayoutView="85" topLeftCell="A4" workbookViewId="0">
      <selection activeCell="D35" sqref="D34:D35"/>
    </sheetView>
  </sheetViews>
  <sheetFormatPr defaultColWidth="9" defaultRowHeight="20.15" customHeight="1"/>
  <cols>
    <col min="1" max="1" width="4.725" style="2" customWidth="1"/>
    <col min="2" max="2" width="25.6333333333333" style="39" customWidth="1"/>
    <col min="3" max="3" width="32.3666666666667" style="39" customWidth="1"/>
    <col min="4" max="4" width="7.63333333333333" style="2" customWidth="1"/>
    <col min="5" max="5" width="15.6333333333333" style="40" customWidth="1"/>
    <col min="6" max="6" width="4.725" style="2" customWidth="1"/>
    <col min="7" max="7" width="6.18333333333333" style="41" customWidth="1"/>
    <col min="8" max="8" width="10.6333333333333" style="2" customWidth="1"/>
    <col min="9" max="9" width="14.5416666666667" style="2" customWidth="1"/>
    <col min="10" max="10" width="15.3666666666667" style="2" customWidth="1"/>
    <col min="11" max="11" width="10.45" style="2" customWidth="1"/>
    <col min="12" max="12" width="6.18333333333333" style="2" customWidth="1"/>
    <col min="13" max="13" width="7.90833333333333" style="2" customWidth="1"/>
    <col min="14" max="14" width="10.45" style="2" customWidth="1"/>
    <col min="15" max="15" width="9" style="2" customWidth="1"/>
    <col min="16" max="16" width="12.9083333333333" style="2" customWidth="1"/>
    <col min="17" max="16384" width="9" style="2"/>
  </cols>
  <sheetData>
    <row r="1" s="1" customFormat="1" ht="30" customHeight="1" spans="1:17">
      <c r="A1" s="42" t="s">
        <v>180</v>
      </c>
      <c r="B1" s="43"/>
      <c r="C1" s="43"/>
      <c r="D1" s="44"/>
      <c r="E1" s="45"/>
      <c r="F1" s="44"/>
      <c r="G1" s="46"/>
      <c r="H1" s="44"/>
      <c r="I1" s="44"/>
      <c r="J1" s="69"/>
      <c r="K1" s="70"/>
      <c r="L1" s="71"/>
      <c r="M1" s="70"/>
      <c r="N1" s="70"/>
      <c r="O1" s="70"/>
      <c r="P1" s="70"/>
      <c r="Q1" s="82"/>
    </row>
    <row r="2" s="1" customFormat="1" ht="30" customHeight="1" spans="1:17">
      <c r="A2" s="47" t="s">
        <v>181</v>
      </c>
      <c r="B2" s="43"/>
      <c r="C2" s="43"/>
      <c r="D2" s="44"/>
      <c r="E2" s="45"/>
      <c r="F2" s="44"/>
      <c r="G2" s="46"/>
      <c r="H2" s="44"/>
      <c r="I2" s="44"/>
      <c r="J2" s="69"/>
      <c r="K2" s="72"/>
      <c r="L2" s="73"/>
      <c r="M2" s="72"/>
      <c r="N2" s="72"/>
      <c r="O2" s="72"/>
      <c r="P2" s="72"/>
      <c r="Q2" s="82"/>
    </row>
    <row r="3" ht="22.5" spans="1:16">
      <c r="A3" s="48" t="s">
        <v>2</v>
      </c>
      <c r="B3" s="48" t="s">
        <v>182</v>
      </c>
      <c r="C3" s="48" t="s">
        <v>183</v>
      </c>
      <c r="D3" s="48" t="s">
        <v>184</v>
      </c>
      <c r="E3" s="49" t="s">
        <v>185</v>
      </c>
      <c r="F3" s="48" t="s">
        <v>26</v>
      </c>
      <c r="G3" s="48" t="s">
        <v>27</v>
      </c>
      <c r="H3" s="50" t="s">
        <v>186</v>
      </c>
      <c r="I3" s="50" t="s">
        <v>187</v>
      </c>
      <c r="J3" s="48" t="s">
        <v>5</v>
      </c>
      <c r="K3" s="49" t="s">
        <v>188</v>
      </c>
      <c r="L3" s="49" t="s">
        <v>189</v>
      </c>
      <c r="M3" s="49" t="s">
        <v>190</v>
      </c>
      <c r="N3" s="74" t="s">
        <v>191</v>
      </c>
      <c r="O3" s="50" t="s">
        <v>192</v>
      </c>
      <c r="P3" s="50" t="s">
        <v>193</v>
      </c>
    </row>
    <row r="4" customHeight="1" spans="1:16">
      <c r="A4" s="51" t="s">
        <v>194</v>
      </c>
      <c r="B4" s="52" t="s">
        <v>195</v>
      </c>
      <c r="C4" s="53"/>
      <c r="D4" s="54"/>
      <c r="E4" s="55"/>
      <c r="F4" s="54"/>
      <c r="G4" s="56"/>
      <c r="H4" s="57"/>
      <c r="I4" s="57">
        <f t="shared" ref="I4:I26" si="0">ROUND(G4*H4,2)</f>
        <v>0</v>
      </c>
      <c r="J4" s="75"/>
      <c r="K4" s="76"/>
      <c r="L4" s="77"/>
      <c r="M4" s="78"/>
      <c r="N4" s="65"/>
      <c r="O4" s="79"/>
      <c r="P4" s="65"/>
    </row>
    <row r="5" customHeight="1" spans="1:16">
      <c r="A5" s="54">
        <v>1</v>
      </c>
      <c r="B5" s="58" t="s">
        <v>196</v>
      </c>
      <c r="C5" s="59" t="s">
        <v>197</v>
      </c>
      <c r="D5" s="54" t="s">
        <v>198</v>
      </c>
      <c r="E5" s="55" t="s">
        <v>199</v>
      </c>
      <c r="F5" s="54" t="s">
        <v>200</v>
      </c>
      <c r="G5" s="56">
        <v>13725</v>
      </c>
      <c r="H5" s="57">
        <f t="shared" ref="H5:H10" si="1">N5*O5</f>
        <v>3.79646017699115</v>
      </c>
      <c r="I5" s="57">
        <f t="shared" si="0"/>
        <v>52106.42</v>
      </c>
      <c r="J5" s="75"/>
      <c r="K5" s="76">
        <v>3.3</v>
      </c>
      <c r="L5" s="77">
        <v>1</v>
      </c>
      <c r="M5" s="78">
        <v>0.13</v>
      </c>
      <c r="N5" s="65">
        <f t="shared" ref="N5:N7" si="2">(K5*L5)/(1+M5)</f>
        <v>2.92035398230088</v>
      </c>
      <c r="O5" s="79">
        <v>1.3</v>
      </c>
      <c r="P5" s="65">
        <f t="shared" ref="P5:P10" si="3">K5*G5</f>
        <v>45292.5</v>
      </c>
    </row>
    <row r="6" customHeight="1" spans="1:16">
      <c r="A6" s="54">
        <v>2</v>
      </c>
      <c r="B6" s="60" t="s">
        <v>201</v>
      </c>
      <c r="C6" s="59" t="s">
        <v>202</v>
      </c>
      <c r="D6" s="54" t="s">
        <v>203</v>
      </c>
      <c r="E6" s="55" t="s">
        <v>204</v>
      </c>
      <c r="F6" s="54" t="s">
        <v>200</v>
      </c>
      <c r="G6" s="56">
        <v>2800</v>
      </c>
      <c r="H6" s="57">
        <f t="shared" si="1"/>
        <v>8.05309734513274</v>
      </c>
      <c r="I6" s="57">
        <f t="shared" si="0"/>
        <v>22548.67</v>
      </c>
      <c r="J6" s="75"/>
      <c r="K6" s="76">
        <v>7</v>
      </c>
      <c r="L6" s="77">
        <v>1</v>
      </c>
      <c r="M6" s="78">
        <v>0.13</v>
      </c>
      <c r="N6" s="65">
        <f t="shared" si="2"/>
        <v>6.19469026548673</v>
      </c>
      <c r="O6" s="79">
        <v>1.3</v>
      </c>
      <c r="P6" s="65">
        <f t="shared" si="3"/>
        <v>19600</v>
      </c>
    </row>
    <row r="7" customHeight="1" spans="1:16">
      <c r="A7" s="54">
        <v>3</v>
      </c>
      <c r="B7" s="60" t="s">
        <v>205</v>
      </c>
      <c r="C7" s="59" t="s">
        <v>206</v>
      </c>
      <c r="D7" s="54" t="s">
        <v>207</v>
      </c>
      <c r="E7" s="55" t="s">
        <v>206</v>
      </c>
      <c r="F7" s="54" t="s">
        <v>200</v>
      </c>
      <c r="G7" s="56">
        <v>1900</v>
      </c>
      <c r="H7" s="57">
        <f t="shared" si="1"/>
        <v>8.74336283185841</v>
      </c>
      <c r="I7" s="57">
        <f t="shared" si="0"/>
        <v>16612.39</v>
      </c>
      <c r="J7" s="75"/>
      <c r="K7" s="76">
        <v>7.6</v>
      </c>
      <c r="L7" s="77">
        <v>1</v>
      </c>
      <c r="M7" s="78">
        <v>0.13</v>
      </c>
      <c r="N7" s="65">
        <f t="shared" si="2"/>
        <v>6.72566371681416</v>
      </c>
      <c r="O7" s="79">
        <v>1.3</v>
      </c>
      <c r="P7" s="65">
        <f t="shared" si="3"/>
        <v>14440</v>
      </c>
    </row>
    <row r="8" customHeight="1" spans="1:16">
      <c r="A8" s="54">
        <v>4</v>
      </c>
      <c r="B8" s="60" t="s">
        <v>208</v>
      </c>
      <c r="C8" s="59" t="s">
        <v>209</v>
      </c>
      <c r="D8" s="54" t="s">
        <v>210</v>
      </c>
      <c r="E8" s="55" t="s">
        <v>211</v>
      </c>
      <c r="F8" s="54" t="s">
        <v>200</v>
      </c>
      <c r="G8" s="56">
        <v>20</v>
      </c>
      <c r="H8" s="57">
        <f t="shared" ref="H8" si="4">N8*O8</f>
        <v>34.5132743362832</v>
      </c>
      <c r="I8" s="57">
        <f t="shared" ref="I8" si="5">ROUND(G8*H8,2)</f>
        <v>690.27</v>
      </c>
      <c r="J8" s="75"/>
      <c r="K8" s="76">
        <v>30</v>
      </c>
      <c r="L8" s="77">
        <v>1</v>
      </c>
      <c r="M8" s="78">
        <v>0.13</v>
      </c>
      <c r="N8" s="65">
        <f t="shared" ref="N8:N10" si="6">(K8*L8)/(1+M8)</f>
        <v>26.5486725663717</v>
      </c>
      <c r="O8" s="79">
        <v>1.3</v>
      </c>
      <c r="P8" s="65">
        <f t="shared" si="3"/>
        <v>600</v>
      </c>
    </row>
    <row r="9" customHeight="1" spans="1:16">
      <c r="A9" s="54">
        <v>5</v>
      </c>
      <c r="B9" s="61" t="s">
        <v>212</v>
      </c>
      <c r="C9" s="61" t="s">
        <v>213</v>
      </c>
      <c r="D9" s="54" t="s">
        <v>214</v>
      </c>
      <c r="E9" s="61" t="s">
        <v>213</v>
      </c>
      <c r="F9" s="54" t="s">
        <v>200</v>
      </c>
      <c r="G9" s="56">
        <v>105</v>
      </c>
      <c r="H9" s="57">
        <f t="shared" si="1"/>
        <v>115.044247787611</v>
      </c>
      <c r="I9" s="57">
        <f t="shared" si="0"/>
        <v>12079.65</v>
      </c>
      <c r="J9" s="75"/>
      <c r="K9" s="76">
        <v>100</v>
      </c>
      <c r="L9" s="77">
        <v>1</v>
      </c>
      <c r="M9" s="78">
        <v>0.13</v>
      </c>
      <c r="N9" s="65">
        <f t="shared" si="6"/>
        <v>88.495575221239</v>
      </c>
      <c r="O9" s="79">
        <v>1.3</v>
      </c>
      <c r="P9" s="65">
        <f t="shared" si="3"/>
        <v>10500</v>
      </c>
    </row>
    <row r="10" customHeight="1" spans="1:16">
      <c r="A10" s="54">
        <v>6</v>
      </c>
      <c r="B10" s="60" t="s">
        <v>215</v>
      </c>
      <c r="C10" s="61" t="s">
        <v>216</v>
      </c>
      <c r="D10" s="54" t="s">
        <v>214</v>
      </c>
      <c r="E10" s="61" t="s">
        <v>213</v>
      </c>
      <c r="F10" s="54" t="s">
        <v>200</v>
      </c>
      <c r="G10" s="56">
        <v>10</v>
      </c>
      <c r="H10" s="57">
        <f t="shared" si="1"/>
        <v>184.070796460177</v>
      </c>
      <c r="I10" s="57">
        <f t="shared" ref="I10" si="7">ROUND(G10*H10,2)</f>
        <v>1840.71</v>
      </c>
      <c r="J10" s="75"/>
      <c r="K10" s="76">
        <v>160</v>
      </c>
      <c r="L10" s="77">
        <v>1</v>
      </c>
      <c r="M10" s="78">
        <v>0.13</v>
      </c>
      <c r="N10" s="65">
        <f t="shared" si="6"/>
        <v>141.592920353982</v>
      </c>
      <c r="O10" s="79">
        <v>1.3</v>
      </c>
      <c r="P10" s="65">
        <f t="shared" si="3"/>
        <v>1600</v>
      </c>
    </row>
    <row r="11" customHeight="1" spans="1:16">
      <c r="A11" s="51" t="s">
        <v>217</v>
      </c>
      <c r="B11" s="62" t="s">
        <v>218</v>
      </c>
      <c r="C11" s="59"/>
      <c r="D11" s="54"/>
      <c r="E11" s="55"/>
      <c r="F11" s="54"/>
      <c r="G11" s="56"/>
      <c r="H11" s="57"/>
      <c r="I11" s="57"/>
      <c r="J11" s="75"/>
      <c r="K11" s="76"/>
      <c r="L11" s="77"/>
      <c r="M11" s="78"/>
      <c r="N11" s="65"/>
      <c r="O11" s="79"/>
      <c r="P11" s="65"/>
    </row>
    <row r="12" customHeight="1" spans="1:16">
      <c r="A12" s="54">
        <v>1</v>
      </c>
      <c r="B12" s="60" t="s">
        <v>219</v>
      </c>
      <c r="C12" s="59" t="s">
        <v>220</v>
      </c>
      <c r="D12" s="54" t="s">
        <v>214</v>
      </c>
      <c r="E12" s="55"/>
      <c r="F12" s="54" t="s">
        <v>221</v>
      </c>
      <c r="G12" s="56">
        <v>220</v>
      </c>
      <c r="H12" s="57">
        <f t="shared" ref="H12:H26" si="8">N12*O12</f>
        <v>18.7522123893805</v>
      </c>
      <c r="I12" s="57">
        <f t="shared" si="0"/>
        <v>4125.49</v>
      </c>
      <c r="J12" s="75"/>
      <c r="K12" s="76">
        <v>16.3</v>
      </c>
      <c r="L12" s="77">
        <v>1</v>
      </c>
      <c r="M12" s="78">
        <v>0.13</v>
      </c>
      <c r="N12" s="65">
        <f t="shared" ref="N12:N26" si="9">(K12*L12)/(1+M12)</f>
        <v>14.4247787610619</v>
      </c>
      <c r="O12" s="79">
        <v>1.3</v>
      </c>
      <c r="P12" s="65">
        <f t="shared" ref="P12:P29" si="10">K12*G12</f>
        <v>3586</v>
      </c>
    </row>
    <row r="13" customHeight="1" spans="1:16">
      <c r="A13" s="54">
        <v>2</v>
      </c>
      <c r="B13" s="60" t="s">
        <v>222</v>
      </c>
      <c r="C13" s="59"/>
      <c r="D13" s="54" t="s">
        <v>214</v>
      </c>
      <c r="E13" s="55" t="s">
        <v>223</v>
      </c>
      <c r="F13" s="54" t="s">
        <v>221</v>
      </c>
      <c r="G13" s="56">
        <v>270</v>
      </c>
      <c r="H13" s="57">
        <f t="shared" si="8"/>
        <v>3.2212389380531</v>
      </c>
      <c r="I13" s="57">
        <f t="shared" si="0"/>
        <v>869.73</v>
      </c>
      <c r="J13" s="75"/>
      <c r="K13" s="76">
        <v>2.8</v>
      </c>
      <c r="L13" s="77">
        <v>1</v>
      </c>
      <c r="M13" s="78">
        <v>0.13</v>
      </c>
      <c r="N13" s="65">
        <f t="shared" si="9"/>
        <v>2.47787610619469</v>
      </c>
      <c r="O13" s="79">
        <v>1.3</v>
      </c>
      <c r="P13" s="65">
        <f t="shared" si="10"/>
        <v>756</v>
      </c>
    </row>
    <row r="14" customHeight="1" spans="1:16">
      <c r="A14" s="54">
        <v>3</v>
      </c>
      <c r="B14" s="60" t="s">
        <v>224</v>
      </c>
      <c r="C14" s="59"/>
      <c r="D14" s="54" t="s">
        <v>214</v>
      </c>
      <c r="E14" s="55" t="s">
        <v>225</v>
      </c>
      <c r="F14" s="54" t="s">
        <v>200</v>
      </c>
      <c r="G14" s="56">
        <v>2100</v>
      </c>
      <c r="H14" s="57">
        <f t="shared" si="8"/>
        <v>3.45132743362832</v>
      </c>
      <c r="I14" s="57">
        <f t="shared" si="0"/>
        <v>7247.79</v>
      </c>
      <c r="J14" s="75"/>
      <c r="K14" s="76">
        <v>3</v>
      </c>
      <c r="L14" s="77">
        <v>1</v>
      </c>
      <c r="M14" s="78">
        <v>0.13</v>
      </c>
      <c r="N14" s="65">
        <f t="shared" si="9"/>
        <v>2.65486725663717</v>
      </c>
      <c r="O14" s="79">
        <v>1.3</v>
      </c>
      <c r="P14" s="65">
        <f t="shared" si="10"/>
        <v>6300</v>
      </c>
    </row>
    <row r="15" customHeight="1" spans="1:16">
      <c r="A15" s="54">
        <v>4</v>
      </c>
      <c r="B15" s="60" t="s">
        <v>226</v>
      </c>
      <c r="C15" s="59"/>
      <c r="D15" s="54" t="s">
        <v>214</v>
      </c>
      <c r="E15" s="55" t="s">
        <v>225</v>
      </c>
      <c r="F15" s="54" t="s">
        <v>227</v>
      </c>
      <c r="G15" s="56">
        <v>18</v>
      </c>
      <c r="H15" s="57">
        <f t="shared" si="8"/>
        <v>115.044247787611</v>
      </c>
      <c r="I15" s="57">
        <f t="shared" si="0"/>
        <v>2070.8</v>
      </c>
      <c r="J15" s="75"/>
      <c r="K15" s="76">
        <v>100</v>
      </c>
      <c r="L15" s="77">
        <v>1</v>
      </c>
      <c r="M15" s="78">
        <v>0.13</v>
      </c>
      <c r="N15" s="65">
        <f t="shared" si="9"/>
        <v>88.495575221239</v>
      </c>
      <c r="O15" s="79">
        <v>1.3</v>
      </c>
      <c r="P15" s="65">
        <f t="shared" si="10"/>
        <v>1800</v>
      </c>
    </row>
    <row r="16" customHeight="1" spans="1:16">
      <c r="A16" s="54">
        <v>5</v>
      </c>
      <c r="B16" s="60" t="s">
        <v>228</v>
      </c>
      <c r="C16" s="59"/>
      <c r="D16" s="54" t="s">
        <v>214</v>
      </c>
      <c r="E16" s="55" t="s">
        <v>229</v>
      </c>
      <c r="F16" s="54" t="s">
        <v>230</v>
      </c>
      <c r="G16" s="56">
        <v>28</v>
      </c>
      <c r="H16" s="57">
        <f t="shared" ref="H16" si="11">N16*O16</f>
        <v>23.0088495575221</v>
      </c>
      <c r="I16" s="57">
        <f t="shared" ref="I16" si="12">ROUND(G16*H16,2)</f>
        <v>644.25</v>
      </c>
      <c r="J16" s="75"/>
      <c r="K16" s="76">
        <v>20</v>
      </c>
      <c r="L16" s="77">
        <v>1</v>
      </c>
      <c r="M16" s="78">
        <v>0.13</v>
      </c>
      <c r="N16" s="65">
        <f t="shared" ref="N16" si="13">(K16*L16)/(1+M16)</f>
        <v>17.6991150442478</v>
      </c>
      <c r="O16" s="79">
        <v>1.3</v>
      </c>
      <c r="P16" s="65">
        <f t="shared" si="10"/>
        <v>560</v>
      </c>
    </row>
    <row r="17" customHeight="1" spans="1:16">
      <c r="A17" s="54">
        <v>6</v>
      </c>
      <c r="B17" s="60" t="s">
        <v>231</v>
      </c>
      <c r="C17" s="59"/>
      <c r="D17" s="54" t="s">
        <v>214</v>
      </c>
      <c r="E17" s="55"/>
      <c r="F17" s="54" t="s">
        <v>232</v>
      </c>
      <c r="G17" s="56">
        <v>120</v>
      </c>
      <c r="H17" s="57">
        <f t="shared" ref="H17" si="14">N17*O17</f>
        <v>4.3716814159292</v>
      </c>
      <c r="I17" s="57">
        <f t="shared" ref="I17" si="15">ROUND(G17*H17,2)</f>
        <v>524.6</v>
      </c>
      <c r="J17" s="75"/>
      <c r="K17" s="76">
        <v>3.8</v>
      </c>
      <c r="L17" s="77">
        <v>1</v>
      </c>
      <c r="M17" s="78">
        <v>0.13</v>
      </c>
      <c r="N17" s="65">
        <f t="shared" ref="N17" si="16">(K17*L17)/(1+M17)</f>
        <v>3.36283185840708</v>
      </c>
      <c r="O17" s="79">
        <v>1.3</v>
      </c>
      <c r="P17" s="65">
        <f t="shared" si="10"/>
        <v>456</v>
      </c>
    </row>
    <row r="18" customHeight="1" spans="1:16">
      <c r="A18" s="54">
        <v>7</v>
      </c>
      <c r="B18" s="60" t="s">
        <v>233</v>
      </c>
      <c r="C18" s="59"/>
      <c r="D18" s="54" t="s">
        <v>214</v>
      </c>
      <c r="E18" s="55"/>
      <c r="F18" s="54" t="s">
        <v>221</v>
      </c>
      <c r="G18" s="56">
        <v>230</v>
      </c>
      <c r="H18" s="57">
        <f t="shared" si="8"/>
        <v>22.5486725663717</v>
      </c>
      <c r="I18" s="57">
        <f t="shared" si="0"/>
        <v>5186.19</v>
      </c>
      <c r="J18" s="75"/>
      <c r="K18" s="76">
        <v>19.6</v>
      </c>
      <c r="L18" s="77">
        <v>1</v>
      </c>
      <c r="M18" s="78">
        <v>0.13</v>
      </c>
      <c r="N18" s="65">
        <f t="shared" si="9"/>
        <v>17.3451327433628</v>
      </c>
      <c r="O18" s="79">
        <v>1.3</v>
      </c>
      <c r="P18" s="65">
        <f t="shared" si="10"/>
        <v>4508</v>
      </c>
    </row>
    <row r="19" customHeight="1" spans="1:16">
      <c r="A19" s="54">
        <v>8</v>
      </c>
      <c r="B19" s="60" t="s">
        <v>234</v>
      </c>
      <c r="C19" s="59"/>
      <c r="D19" s="54" t="s">
        <v>214</v>
      </c>
      <c r="E19" s="55" t="s">
        <v>235</v>
      </c>
      <c r="F19" s="54" t="s">
        <v>232</v>
      </c>
      <c r="G19" s="56">
        <v>10</v>
      </c>
      <c r="H19" s="57">
        <f t="shared" si="8"/>
        <v>89.7345132743363</v>
      </c>
      <c r="I19" s="57">
        <f t="shared" si="0"/>
        <v>897.35</v>
      </c>
      <c r="J19" s="75"/>
      <c r="K19" s="76">
        <v>78</v>
      </c>
      <c r="L19" s="77">
        <v>1</v>
      </c>
      <c r="M19" s="78">
        <v>0.13</v>
      </c>
      <c r="N19" s="65">
        <f t="shared" si="9"/>
        <v>69.0265486725664</v>
      </c>
      <c r="O19" s="79">
        <v>1.3</v>
      </c>
      <c r="P19" s="65">
        <f t="shared" si="10"/>
        <v>780</v>
      </c>
    </row>
    <row r="20" customHeight="1" spans="1:16">
      <c r="A20" s="54">
        <v>9</v>
      </c>
      <c r="B20" s="60" t="s">
        <v>236</v>
      </c>
      <c r="C20" s="59"/>
      <c r="D20" s="54" t="s">
        <v>214</v>
      </c>
      <c r="E20" s="55"/>
      <c r="F20" s="54" t="s">
        <v>221</v>
      </c>
      <c r="G20" s="56">
        <v>880</v>
      </c>
      <c r="H20" s="57">
        <f t="shared" ref="H20" si="17">N20*O20</f>
        <v>0.43716814159292</v>
      </c>
      <c r="I20" s="57">
        <f t="shared" ref="I20" si="18">ROUND(G20*H20,2)</f>
        <v>384.71</v>
      </c>
      <c r="J20" s="75"/>
      <c r="K20" s="76">
        <v>0.38</v>
      </c>
      <c r="L20" s="77">
        <v>1</v>
      </c>
      <c r="M20" s="78">
        <v>0.13</v>
      </c>
      <c r="N20" s="65">
        <f t="shared" ref="N20" si="19">(K20*L20)/(1+M20)</f>
        <v>0.336283185840708</v>
      </c>
      <c r="O20" s="79">
        <v>1.3</v>
      </c>
      <c r="P20" s="65">
        <f t="shared" si="10"/>
        <v>334.4</v>
      </c>
    </row>
    <row r="21" customHeight="1" spans="1:16">
      <c r="A21" s="54">
        <v>10</v>
      </c>
      <c r="B21" s="60" t="s">
        <v>237</v>
      </c>
      <c r="C21" s="63"/>
      <c r="D21" s="54" t="s">
        <v>214</v>
      </c>
      <c r="E21" s="63"/>
      <c r="F21" s="54" t="s">
        <v>221</v>
      </c>
      <c r="G21" s="56">
        <v>500</v>
      </c>
      <c r="H21" s="57">
        <f t="shared" si="8"/>
        <v>1.15044247787611</v>
      </c>
      <c r="I21" s="57">
        <f t="shared" si="0"/>
        <v>575.22</v>
      </c>
      <c r="J21" s="75"/>
      <c r="K21" s="76">
        <v>1</v>
      </c>
      <c r="L21" s="77">
        <v>1</v>
      </c>
      <c r="M21" s="78">
        <v>0.13</v>
      </c>
      <c r="N21" s="65">
        <f t="shared" si="9"/>
        <v>0.884955752212389</v>
      </c>
      <c r="O21" s="79">
        <v>1.3</v>
      </c>
      <c r="P21" s="65">
        <f t="shared" si="10"/>
        <v>500</v>
      </c>
    </row>
    <row r="22" customHeight="1" spans="1:16">
      <c r="A22" s="54">
        <v>11</v>
      </c>
      <c r="B22" s="60" t="s">
        <v>238</v>
      </c>
      <c r="C22" s="64"/>
      <c r="D22" s="54" t="s">
        <v>214</v>
      </c>
      <c r="E22" s="64"/>
      <c r="F22" s="54" t="s">
        <v>221</v>
      </c>
      <c r="G22" s="56">
        <v>600</v>
      </c>
      <c r="H22" s="65">
        <f t="shared" ref="H22" si="20">N22*O22</f>
        <v>0.690265486725664</v>
      </c>
      <c r="I22" s="65">
        <f t="shared" ref="I22" si="21">ROUND(G22*H22,2)</f>
        <v>414.16</v>
      </c>
      <c r="J22" s="75"/>
      <c r="K22" s="76">
        <v>0.6</v>
      </c>
      <c r="L22" s="77">
        <v>1</v>
      </c>
      <c r="M22" s="78">
        <v>0.13</v>
      </c>
      <c r="N22" s="65">
        <f t="shared" ref="N22" si="22">(K22*L22)/(1+M22)</f>
        <v>0.530973451327434</v>
      </c>
      <c r="O22" s="79">
        <v>1.3</v>
      </c>
      <c r="P22" s="65">
        <f t="shared" si="10"/>
        <v>360</v>
      </c>
    </row>
    <row r="23" customHeight="1" spans="1:16">
      <c r="A23" s="54">
        <v>12</v>
      </c>
      <c r="B23" s="60" t="s">
        <v>239</v>
      </c>
      <c r="C23" s="64"/>
      <c r="D23" s="54" t="s">
        <v>214</v>
      </c>
      <c r="E23" s="64" t="s">
        <v>240</v>
      </c>
      <c r="F23" s="54" t="s">
        <v>221</v>
      </c>
      <c r="G23" s="56">
        <v>5</v>
      </c>
      <c r="H23" s="65">
        <f t="shared" si="8"/>
        <v>19.5575221238938</v>
      </c>
      <c r="I23" s="65">
        <f t="shared" si="0"/>
        <v>97.79</v>
      </c>
      <c r="J23" s="75"/>
      <c r="K23" s="76">
        <v>17</v>
      </c>
      <c r="L23" s="77">
        <v>1</v>
      </c>
      <c r="M23" s="78">
        <v>0.13</v>
      </c>
      <c r="N23" s="65">
        <f t="shared" si="9"/>
        <v>15.0442477876106</v>
      </c>
      <c r="O23" s="79">
        <v>1.3</v>
      </c>
      <c r="P23" s="65">
        <f t="shared" si="10"/>
        <v>85</v>
      </c>
    </row>
    <row r="24" customHeight="1" spans="1:16">
      <c r="A24" s="54">
        <v>13</v>
      </c>
      <c r="B24" s="60" t="s">
        <v>241</v>
      </c>
      <c r="C24" s="64"/>
      <c r="D24" s="54" t="s">
        <v>214</v>
      </c>
      <c r="E24" s="64" t="s">
        <v>242</v>
      </c>
      <c r="F24" s="54" t="s">
        <v>221</v>
      </c>
      <c r="G24" s="56">
        <v>20</v>
      </c>
      <c r="H24" s="65">
        <f t="shared" si="8"/>
        <v>40.2654867256637</v>
      </c>
      <c r="I24" s="65">
        <f t="shared" si="0"/>
        <v>805.31</v>
      </c>
      <c r="J24" s="75"/>
      <c r="K24" s="76">
        <v>35</v>
      </c>
      <c r="L24" s="77">
        <v>1</v>
      </c>
      <c r="M24" s="78">
        <v>0.13</v>
      </c>
      <c r="N24" s="65">
        <f t="shared" si="9"/>
        <v>30.9734513274336</v>
      </c>
      <c r="O24" s="79">
        <v>1.3</v>
      </c>
      <c r="P24" s="65">
        <f t="shared" si="10"/>
        <v>700</v>
      </c>
    </row>
    <row r="25" customHeight="1" spans="1:16">
      <c r="A25" s="54">
        <v>14</v>
      </c>
      <c r="B25" s="60" t="s">
        <v>243</v>
      </c>
      <c r="C25" s="64"/>
      <c r="D25" s="54" t="s">
        <v>214</v>
      </c>
      <c r="E25" s="64" t="s">
        <v>240</v>
      </c>
      <c r="F25" s="54" t="s">
        <v>221</v>
      </c>
      <c r="G25" s="56">
        <v>16</v>
      </c>
      <c r="H25" s="65">
        <f t="shared" si="8"/>
        <v>19.5575221238938</v>
      </c>
      <c r="I25" s="65">
        <f t="shared" si="0"/>
        <v>312.92</v>
      </c>
      <c r="J25" s="75"/>
      <c r="K25" s="76">
        <v>17</v>
      </c>
      <c r="L25" s="77">
        <v>1</v>
      </c>
      <c r="M25" s="78">
        <v>0.13</v>
      </c>
      <c r="N25" s="65">
        <f t="shared" si="9"/>
        <v>15.0442477876106</v>
      </c>
      <c r="O25" s="79">
        <v>1.3</v>
      </c>
      <c r="P25" s="65">
        <f t="shared" si="10"/>
        <v>272</v>
      </c>
    </row>
    <row r="26" customHeight="1" spans="1:16">
      <c r="A26" s="54">
        <v>15</v>
      </c>
      <c r="B26" s="60" t="s">
        <v>244</v>
      </c>
      <c r="C26" s="64"/>
      <c r="D26" s="54" t="s">
        <v>214</v>
      </c>
      <c r="E26" s="64" t="s">
        <v>240</v>
      </c>
      <c r="F26" s="54" t="s">
        <v>221</v>
      </c>
      <c r="G26" s="56">
        <v>9</v>
      </c>
      <c r="H26" s="65">
        <f t="shared" si="8"/>
        <v>16.1061946902655</v>
      </c>
      <c r="I26" s="65">
        <f t="shared" si="0"/>
        <v>144.96</v>
      </c>
      <c r="J26" s="75"/>
      <c r="K26" s="76">
        <v>14</v>
      </c>
      <c r="L26" s="77">
        <v>1</v>
      </c>
      <c r="M26" s="78">
        <v>0.13</v>
      </c>
      <c r="N26" s="65">
        <f t="shared" si="9"/>
        <v>12.3893805309735</v>
      </c>
      <c r="O26" s="79">
        <v>1.3</v>
      </c>
      <c r="P26" s="65">
        <f t="shared" si="10"/>
        <v>126</v>
      </c>
    </row>
    <row r="27" customHeight="1" spans="1:16">
      <c r="A27" s="54">
        <v>16</v>
      </c>
      <c r="B27" s="60" t="s">
        <v>245</v>
      </c>
      <c r="C27" s="64"/>
      <c r="D27" s="54" t="s">
        <v>246</v>
      </c>
      <c r="E27" s="64" t="s">
        <v>247</v>
      </c>
      <c r="F27" s="54" t="s">
        <v>221</v>
      </c>
      <c r="G27" s="56">
        <v>8</v>
      </c>
      <c r="H27" s="65">
        <f t="shared" ref="H27" si="23">N27*O27</f>
        <v>26.4601769911504</v>
      </c>
      <c r="I27" s="65">
        <f t="shared" ref="I27" si="24">ROUND(G27*H27,2)</f>
        <v>211.68</v>
      </c>
      <c r="J27" s="75"/>
      <c r="K27" s="76">
        <v>13</v>
      </c>
      <c r="L27" s="77">
        <v>1</v>
      </c>
      <c r="M27" s="78">
        <v>0.13</v>
      </c>
      <c r="N27" s="65">
        <f t="shared" ref="N27" si="25">(K27*L27)/(1+M27)</f>
        <v>11.5044247787611</v>
      </c>
      <c r="O27" s="79">
        <v>2.3</v>
      </c>
      <c r="P27" s="65">
        <f t="shared" ref="P27" si="26">K27*G27</f>
        <v>104</v>
      </c>
    </row>
    <row r="28" customHeight="1" spans="1:16">
      <c r="A28" s="54">
        <v>17</v>
      </c>
      <c r="B28" s="60" t="s">
        <v>248</v>
      </c>
      <c r="C28" s="64"/>
      <c r="D28" s="54" t="s">
        <v>246</v>
      </c>
      <c r="E28" s="64"/>
      <c r="F28" s="54" t="s">
        <v>221</v>
      </c>
      <c r="G28" s="56">
        <v>330</v>
      </c>
      <c r="H28" s="65">
        <f t="shared" ref="H28" si="27">N28*O28</f>
        <v>5.25663716814159</v>
      </c>
      <c r="I28" s="65">
        <f t="shared" ref="I28" si="28">ROUND(G28*H28,2)</f>
        <v>1734.69</v>
      </c>
      <c r="J28" s="75"/>
      <c r="K28" s="76">
        <v>1.8</v>
      </c>
      <c r="L28" s="77">
        <v>1</v>
      </c>
      <c r="M28" s="78">
        <v>0.13</v>
      </c>
      <c r="N28" s="65">
        <f t="shared" ref="N28" si="29">(K28*L28)/(1+M28)</f>
        <v>1.5929203539823</v>
      </c>
      <c r="O28" s="79">
        <v>3.3</v>
      </c>
      <c r="P28" s="65">
        <f t="shared" ref="P28" si="30">K28*G28</f>
        <v>594</v>
      </c>
    </row>
    <row r="29" customHeight="1" spans="1:16">
      <c r="A29" s="54">
        <v>16</v>
      </c>
      <c r="B29" s="60" t="s">
        <v>249</v>
      </c>
      <c r="C29" s="64"/>
      <c r="D29" s="54"/>
      <c r="E29" s="64"/>
      <c r="F29" s="54" t="s">
        <v>250</v>
      </c>
      <c r="G29" s="56">
        <v>35</v>
      </c>
      <c r="H29" s="65">
        <f t="shared" ref="H29" si="31">N29*O29</f>
        <v>115.044247787611</v>
      </c>
      <c r="I29" s="65">
        <f t="shared" ref="I29" si="32">ROUND(G29*H29,2)</f>
        <v>4026.55</v>
      </c>
      <c r="J29" s="75"/>
      <c r="K29" s="76">
        <v>100</v>
      </c>
      <c r="L29" s="77">
        <v>1</v>
      </c>
      <c r="M29" s="78">
        <v>0.13</v>
      </c>
      <c r="N29" s="65">
        <f t="shared" ref="N29" si="33">(K29*L29)/(1+M29)</f>
        <v>88.495575221239</v>
      </c>
      <c r="O29" s="79">
        <v>1.3</v>
      </c>
      <c r="P29" s="65">
        <f t="shared" si="10"/>
        <v>3500</v>
      </c>
    </row>
    <row r="30" customHeight="1" spans="1:16">
      <c r="A30" s="66" t="s">
        <v>251</v>
      </c>
      <c r="B30" s="67" t="s">
        <v>252</v>
      </c>
      <c r="C30" s="66"/>
      <c r="D30" s="66"/>
      <c r="E30" s="66"/>
      <c r="F30" s="66"/>
      <c r="G30" s="68"/>
      <c r="H30" s="66"/>
      <c r="I30" s="80">
        <f>SUM(I4:I29)</f>
        <v>136152.3</v>
      </c>
      <c r="J30" s="75"/>
      <c r="K30" s="75"/>
      <c r="L30" s="75"/>
      <c r="M30" s="75"/>
      <c r="N30" s="75"/>
      <c r="O30" s="75"/>
      <c r="P30" s="81">
        <f>SUM(P4:P29)</f>
        <v>117353.9</v>
      </c>
    </row>
  </sheetData>
  <pageMargins left="0.75" right="0.75" top="1" bottom="1" header="0.5" footer="0.5"/>
  <pageSetup paperSize="9" scale="96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R81"/>
  <sheetViews>
    <sheetView view="pageBreakPreview" zoomScale="80" zoomScaleNormal="90" zoomScaleSheetLayoutView="80" workbookViewId="0">
      <selection activeCell="H24" sqref="H24"/>
    </sheetView>
  </sheetViews>
  <sheetFormatPr defaultColWidth="9" defaultRowHeight="20.15" customHeight="1"/>
  <cols>
    <col min="1" max="1" width="3.90833333333333" style="7" customWidth="1"/>
    <col min="2" max="2" width="20.6333333333333" style="7" customWidth="1"/>
    <col min="3" max="4" width="25.6333333333333" style="7" customWidth="1"/>
    <col min="5" max="5" width="6" style="7" customWidth="1"/>
    <col min="6" max="6" width="7.90833333333333" style="7" customWidth="1"/>
    <col min="7" max="7" width="18.6333333333333" style="7" customWidth="1"/>
    <col min="8" max="8" width="6.09166666666667" style="8" customWidth="1"/>
    <col min="9" max="9" width="6.09166666666667" style="7" customWidth="1"/>
    <col min="10" max="11" width="10.6333333333333" style="9" customWidth="1"/>
    <col min="12" max="12" width="19.3666666666667" style="7" customWidth="1"/>
    <col min="13" max="13" width="9.09166666666667" style="9"/>
    <col min="14" max="17" width="9" style="9"/>
    <col min="18" max="18" width="11" style="9" customWidth="1"/>
    <col min="19" max="16384" width="9" style="7"/>
  </cols>
  <sheetData>
    <row r="1" s="1" customFormat="1" ht="30" customHeight="1" spans="1:18">
      <c r="A1" s="10" t="s">
        <v>180</v>
      </c>
      <c r="B1" s="11"/>
      <c r="C1" s="11"/>
      <c r="D1" s="12"/>
      <c r="E1" s="13"/>
      <c r="F1" s="10"/>
      <c r="G1" s="11"/>
      <c r="H1" s="11"/>
      <c r="I1" s="12"/>
      <c r="J1" s="13"/>
      <c r="K1" s="12"/>
      <c r="L1" s="20"/>
      <c r="M1" s="12"/>
      <c r="N1" s="12"/>
      <c r="O1" s="21"/>
      <c r="P1" s="21"/>
      <c r="Q1" s="12"/>
      <c r="R1" s="21"/>
    </row>
    <row r="2" s="1" customFormat="1" ht="30" customHeight="1" spans="1:18">
      <c r="A2" s="10" t="s">
        <v>253</v>
      </c>
      <c r="B2" s="11"/>
      <c r="C2" s="11"/>
      <c r="D2" s="12"/>
      <c r="E2" s="13"/>
      <c r="F2" s="10"/>
      <c r="G2" s="11"/>
      <c r="H2" s="11"/>
      <c r="I2" s="12"/>
      <c r="J2" s="13"/>
      <c r="K2" s="12"/>
      <c r="L2" s="20"/>
      <c r="M2" s="12"/>
      <c r="N2" s="12"/>
      <c r="O2" s="21"/>
      <c r="P2" s="22"/>
      <c r="Q2" s="38"/>
      <c r="R2" s="21"/>
    </row>
    <row r="3" s="2" customFormat="1" ht="22.5" spans="1:18">
      <c r="A3" s="14" t="s">
        <v>2</v>
      </c>
      <c r="B3" s="14" t="s">
        <v>182</v>
      </c>
      <c r="C3" s="14" t="s">
        <v>183</v>
      </c>
      <c r="D3" s="14" t="s">
        <v>254</v>
      </c>
      <c r="E3" s="14" t="s">
        <v>184</v>
      </c>
      <c r="F3" s="14" t="s">
        <v>255</v>
      </c>
      <c r="G3" s="15" t="s">
        <v>185</v>
      </c>
      <c r="H3" s="14" t="s">
        <v>27</v>
      </c>
      <c r="I3" s="14" t="s">
        <v>26</v>
      </c>
      <c r="J3" s="23" t="s">
        <v>186</v>
      </c>
      <c r="K3" s="23" t="s">
        <v>187</v>
      </c>
      <c r="L3" s="14" t="s">
        <v>5</v>
      </c>
      <c r="M3" s="23" t="s">
        <v>188</v>
      </c>
      <c r="N3" s="23" t="s">
        <v>189</v>
      </c>
      <c r="O3" s="23" t="s">
        <v>190</v>
      </c>
      <c r="P3" s="24" t="s">
        <v>191</v>
      </c>
      <c r="Q3" s="23" t="s">
        <v>192</v>
      </c>
      <c r="R3" s="23" t="s">
        <v>193</v>
      </c>
    </row>
    <row r="4" s="3" customFormat="1" customHeight="1" spans="1:18">
      <c r="A4" s="16">
        <v>1</v>
      </c>
      <c r="B4" s="17" t="s">
        <v>256</v>
      </c>
      <c r="C4" s="17" t="s">
        <v>257</v>
      </c>
      <c r="D4" s="17" t="s">
        <v>258</v>
      </c>
      <c r="E4" s="16" t="s">
        <v>259</v>
      </c>
      <c r="F4" s="16" t="s">
        <v>260</v>
      </c>
      <c r="G4" s="17" t="s">
        <v>261</v>
      </c>
      <c r="H4" s="16">
        <v>3</v>
      </c>
      <c r="I4" s="16" t="s">
        <v>262</v>
      </c>
      <c r="J4" s="25">
        <f>ROUND(P4*Q4,2)</f>
        <v>1941.77</v>
      </c>
      <c r="K4" s="26">
        <f t="shared" ref="K4:K21" si="0">J4*H4</f>
        <v>5825.31</v>
      </c>
      <c r="L4" s="27"/>
      <c r="M4" s="28">
        <v>2385</v>
      </c>
      <c r="N4" s="29">
        <v>0.46</v>
      </c>
      <c r="O4" s="29">
        <v>0.13</v>
      </c>
      <c r="P4" s="29">
        <f t="shared" ref="P4:P21" si="1">(M4*N4)/(1+O4)</f>
        <v>970.884955752213</v>
      </c>
      <c r="Q4" s="29">
        <v>2</v>
      </c>
      <c r="R4" s="29">
        <f t="shared" ref="R4:R17" si="2">M4*0.46*H4</f>
        <v>3291.3</v>
      </c>
    </row>
    <row r="5" s="3" customFormat="1" customHeight="1" spans="1:18">
      <c r="A5" s="16">
        <v>2</v>
      </c>
      <c r="B5" s="17" t="s">
        <v>263</v>
      </c>
      <c r="C5" s="17" t="s">
        <v>264</v>
      </c>
      <c r="D5" s="17" t="s">
        <v>258</v>
      </c>
      <c r="E5" s="16" t="s">
        <v>259</v>
      </c>
      <c r="F5" s="16" t="s">
        <v>260</v>
      </c>
      <c r="G5" s="17" t="s">
        <v>265</v>
      </c>
      <c r="H5" s="16">
        <v>3</v>
      </c>
      <c r="I5" s="16" t="s">
        <v>262</v>
      </c>
      <c r="J5" s="25">
        <f>ROUND(P5*Q5,2)</f>
        <v>1773.24</v>
      </c>
      <c r="K5" s="26">
        <f t="shared" si="0"/>
        <v>5319.72</v>
      </c>
      <c r="L5" s="27"/>
      <c r="M5" s="28">
        <v>2178</v>
      </c>
      <c r="N5" s="29">
        <v>0.46</v>
      </c>
      <c r="O5" s="29">
        <v>0.13</v>
      </c>
      <c r="P5" s="29">
        <f t="shared" ref="P5" si="3">(M5*N5)/(1+O5)</f>
        <v>886.619469026549</v>
      </c>
      <c r="Q5" s="29">
        <v>2</v>
      </c>
      <c r="R5" s="29">
        <f t="shared" si="2"/>
        <v>3005.64</v>
      </c>
    </row>
    <row r="6" s="3" customFormat="1" customHeight="1" spans="1:18">
      <c r="A6" s="16">
        <v>3</v>
      </c>
      <c r="B6" s="17" t="s">
        <v>266</v>
      </c>
      <c r="C6" s="17" t="s">
        <v>267</v>
      </c>
      <c r="D6" s="17" t="s">
        <v>267</v>
      </c>
      <c r="E6" s="16" t="s">
        <v>259</v>
      </c>
      <c r="F6" s="16" t="s">
        <v>260</v>
      </c>
      <c r="G6" s="17" t="s">
        <v>268</v>
      </c>
      <c r="H6" s="16">
        <v>6</v>
      </c>
      <c r="I6" s="16" t="s">
        <v>262</v>
      </c>
      <c r="J6" s="25">
        <f t="shared" ref="J6:J21" si="4">ROUND(P6*Q6,2)</f>
        <v>109.91</v>
      </c>
      <c r="K6" s="26">
        <f t="shared" si="0"/>
        <v>659.46</v>
      </c>
      <c r="L6" s="27"/>
      <c r="M6" s="28">
        <v>135</v>
      </c>
      <c r="N6" s="29">
        <v>0.46</v>
      </c>
      <c r="O6" s="29">
        <v>0.13</v>
      </c>
      <c r="P6" s="29">
        <f t="shared" si="1"/>
        <v>54.9557522123894</v>
      </c>
      <c r="Q6" s="29">
        <v>2</v>
      </c>
      <c r="R6" s="29">
        <f t="shared" si="2"/>
        <v>372.6</v>
      </c>
    </row>
    <row r="7" s="3" customFormat="1" customHeight="1" spans="1:18">
      <c r="A7" s="16">
        <v>4</v>
      </c>
      <c r="B7" s="17" t="s">
        <v>269</v>
      </c>
      <c r="C7" s="17" t="s">
        <v>270</v>
      </c>
      <c r="D7" s="17" t="s">
        <v>270</v>
      </c>
      <c r="E7" s="16" t="s">
        <v>259</v>
      </c>
      <c r="F7" s="16" t="s">
        <v>260</v>
      </c>
      <c r="G7" s="17" t="s">
        <v>271</v>
      </c>
      <c r="H7" s="16">
        <v>12</v>
      </c>
      <c r="I7" s="16" t="s">
        <v>200</v>
      </c>
      <c r="J7" s="25">
        <f t="shared" si="4"/>
        <v>17.7</v>
      </c>
      <c r="K7" s="26">
        <f t="shared" si="0"/>
        <v>212.4</v>
      </c>
      <c r="L7" s="30"/>
      <c r="M7" s="28">
        <v>10</v>
      </c>
      <c r="N7" s="29">
        <v>1</v>
      </c>
      <c r="O7" s="29">
        <v>0.13</v>
      </c>
      <c r="P7" s="29">
        <f t="shared" si="1"/>
        <v>8.8495575221239</v>
      </c>
      <c r="Q7" s="29">
        <v>2</v>
      </c>
      <c r="R7" s="29">
        <f t="shared" si="2"/>
        <v>55.2</v>
      </c>
    </row>
    <row r="8" s="3" customFormat="1" customHeight="1" spans="1:18">
      <c r="A8" s="16">
        <v>5</v>
      </c>
      <c r="B8" s="17" t="s">
        <v>272</v>
      </c>
      <c r="C8" s="17" t="s">
        <v>273</v>
      </c>
      <c r="D8" s="17" t="s">
        <v>274</v>
      </c>
      <c r="E8" s="16" t="s">
        <v>259</v>
      </c>
      <c r="F8" s="16" t="s">
        <v>260</v>
      </c>
      <c r="G8" s="17" t="s">
        <v>275</v>
      </c>
      <c r="H8" s="16">
        <v>9</v>
      </c>
      <c r="I8" s="16" t="s">
        <v>262</v>
      </c>
      <c r="J8" s="25">
        <f t="shared" si="4"/>
        <v>53.1</v>
      </c>
      <c r="K8" s="26">
        <f t="shared" si="0"/>
        <v>477.9</v>
      </c>
      <c r="L8" s="30"/>
      <c r="M8" s="28">
        <v>30</v>
      </c>
      <c r="N8" s="29">
        <v>1</v>
      </c>
      <c r="O8" s="29">
        <v>0.13</v>
      </c>
      <c r="P8" s="29">
        <f t="shared" si="1"/>
        <v>26.5486725663717</v>
      </c>
      <c r="Q8" s="29">
        <v>2</v>
      </c>
      <c r="R8" s="29">
        <f t="shared" si="2"/>
        <v>124.2</v>
      </c>
    </row>
    <row r="9" s="3" customFormat="1" customHeight="1" spans="1:18">
      <c r="A9" s="16">
        <v>6</v>
      </c>
      <c r="B9" s="17" t="s">
        <v>276</v>
      </c>
      <c r="C9" s="17" t="s">
        <v>277</v>
      </c>
      <c r="D9" s="17" t="s">
        <v>274</v>
      </c>
      <c r="E9" s="16" t="s">
        <v>259</v>
      </c>
      <c r="F9" s="16" t="s">
        <v>260</v>
      </c>
      <c r="G9" s="17" t="s">
        <v>278</v>
      </c>
      <c r="H9" s="16">
        <v>9</v>
      </c>
      <c r="I9" s="16" t="s">
        <v>262</v>
      </c>
      <c r="J9" s="25">
        <f t="shared" si="4"/>
        <v>88.5</v>
      </c>
      <c r="K9" s="26">
        <f t="shared" si="0"/>
        <v>796.5</v>
      </c>
      <c r="L9" s="30"/>
      <c r="M9" s="28">
        <v>50</v>
      </c>
      <c r="N9" s="29">
        <v>1</v>
      </c>
      <c r="O9" s="29">
        <v>0.13</v>
      </c>
      <c r="P9" s="29">
        <f t="shared" si="1"/>
        <v>44.2477876106195</v>
      </c>
      <c r="Q9" s="29">
        <v>2</v>
      </c>
      <c r="R9" s="29">
        <f t="shared" si="2"/>
        <v>207</v>
      </c>
    </row>
    <row r="10" s="3" customFormat="1" customHeight="1" spans="1:18">
      <c r="A10" s="16">
        <v>7</v>
      </c>
      <c r="B10" s="17" t="s">
        <v>279</v>
      </c>
      <c r="C10" s="17" t="s">
        <v>280</v>
      </c>
      <c r="D10" s="17" t="s">
        <v>274</v>
      </c>
      <c r="E10" s="16" t="s">
        <v>259</v>
      </c>
      <c r="F10" s="16" t="s">
        <v>260</v>
      </c>
      <c r="G10" s="17" t="s">
        <v>281</v>
      </c>
      <c r="H10" s="16">
        <v>24</v>
      </c>
      <c r="I10" s="16" t="s">
        <v>262</v>
      </c>
      <c r="J10" s="25">
        <f t="shared" si="4"/>
        <v>8.85</v>
      </c>
      <c r="K10" s="26">
        <f t="shared" si="0"/>
        <v>212.4</v>
      </c>
      <c r="L10" s="30"/>
      <c r="M10" s="28">
        <v>5</v>
      </c>
      <c r="N10" s="29">
        <v>1</v>
      </c>
      <c r="O10" s="29">
        <v>0.13</v>
      </c>
      <c r="P10" s="29">
        <f t="shared" si="1"/>
        <v>4.42477876106195</v>
      </c>
      <c r="Q10" s="29">
        <v>2</v>
      </c>
      <c r="R10" s="29">
        <f t="shared" si="2"/>
        <v>55.2</v>
      </c>
    </row>
    <row r="11" s="4" customFormat="1" customHeight="1" spans="1:18">
      <c r="A11" s="16">
        <v>8</v>
      </c>
      <c r="B11" s="17" t="s">
        <v>282</v>
      </c>
      <c r="C11" s="17" t="s">
        <v>283</v>
      </c>
      <c r="D11" s="17" t="s">
        <v>284</v>
      </c>
      <c r="E11" s="16" t="s">
        <v>259</v>
      </c>
      <c r="F11" s="16" t="s">
        <v>260</v>
      </c>
      <c r="G11" s="17" t="s">
        <v>285</v>
      </c>
      <c r="H11" s="16">
        <v>65</v>
      </c>
      <c r="I11" s="16" t="s">
        <v>262</v>
      </c>
      <c r="J11" s="25">
        <f t="shared" si="4"/>
        <v>617.13</v>
      </c>
      <c r="K11" s="26">
        <f t="shared" si="0"/>
        <v>40113.45</v>
      </c>
      <c r="L11" s="31"/>
      <c r="M11" s="32">
        <v>758</v>
      </c>
      <c r="N11" s="33">
        <v>0.46</v>
      </c>
      <c r="O11" s="33">
        <v>0.13</v>
      </c>
      <c r="P11" s="33">
        <f t="shared" si="1"/>
        <v>308.566371681416</v>
      </c>
      <c r="Q11" s="33">
        <v>2</v>
      </c>
      <c r="R11" s="29">
        <f t="shared" si="2"/>
        <v>22664.2</v>
      </c>
    </row>
    <row r="12" s="4" customFormat="1" customHeight="1" spans="1:18">
      <c r="A12" s="16">
        <v>9</v>
      </c>
      <c r="B12" s="17" t="s">
        <v>286</v>
      </c>
      <c r="C12" s="17" t="s">
        <v>287</v>
      </c>
      <c r="D12" s="17" t="s">
        <v>284</v>
      </c>
      <c r="E12" s="16" t="s">
        <v>259</v>
      </c>
      <c r="F12" s="16" t="s">
        <v>260</v>
      </c>
      <c r="G12" s="17" t="s">
        <v>288</v>
      </c>
      <c r="H12" s="16">
        <v>4</v>
      </c>
      <c r="I12" s="16" t="s">
        <v>262</v>
      </c>
      <c r="J12" s="25">
        <f t="shared" si="4"/>
        <v>925.7</v>
      </c>
      <c r="K12" s="26">
        <f t="shared" si="0"/>
        <v>3702.8</v>
      </c>
      <c r="L12" s="30"/>
      <c r="M12" s="28">
        <v>1137</v>
      </c>
      <c r="N12" s="29">
        <v>0.46</v>
      </c>
      <c r="O12" s="29">
        <v>0.13</v>
      </c>
      <c r="P12" s="29">
        <f t="shared" si="1"/>
        <v>462.849557522124</v>
      </c>
      <c r="Q12" s="29">
        <v>2</v>
      </c>
      <c r="R12" s="29">
        <f t="shared" si="2"/>
        <v>2092.08</v>
      </c>
    </row>
    <row r="13" s="4" customFormat="1" customHeight="1" spans="1:18">
      <c r="A13" s="16">
        <v>10</v>
      </c>
      <c r="B13" s="17" t="s">
        <v>289</v>
      </c>
      <c r="C13" s="17" t="s">
        <v>290</v>
      </c>
      <c r="D13" s="17" t="s">
        <v>284</v>
      </c>
      <c r="E13" s="16" t="s">
        <v>259</v>
      </c>
      <c r="F13" s="16" t="s">
        <v>260</v>
      </c>
      <c r="G13" s="17" t="s">
        <v>291</v>
      </c>
      <c r="H13" s="16">
        <v>107</v>
      </c>
      <c r="I13" s="16" t="s">
        <v>262</v>
      </c>
      <c r="J13" s="25">
        <f t="shared" si="4"/>
        <v>227.96</v>
      </c>
      <c r="K13" s="26">
        <f t="shared" si="0"/>
        <v>24391.72</v>
      </c>
      <c r="L13" s="30"/>
      <c r="M13" s="28">
        <v>280</v>
      </c>
      <c r="N13" s="29">
        <v>0.46</v>
      </c>
      <c r="O13" s="29">
        <v>0.13</v>
      </c>
      <c r="P13" s="29">
        <f t="shared" si="1"/>
        <v>113.982300884956</v>
      </c>
      <c r="Q13" s="29">
        <v>2</v>
      </c>
      <c r="R13" s="29">
        <f t="shared" si="2"/>
        <v>13781.6</v>
      </c>
    </row>
    <row r="14" s="4" customFormat="1" customHeight="1" spans="1:18">
      <c r="A14" s="16">
        <v>11</v>
      </c>
      <c r="B14" s="17" t="s">
        <v>292</v>
      </c>
      <c r="C14" s="17" t="s">
        <v>293</v>
      </c>
      <c r="D14" s="17" t="s">
        <v>284</v>
      </c>
      <c r="E14" s="16" t="s">
        <v>259</v>
      </c>
      <c r="F14" s="16" t="s">
        <v>260</v>
      </c>
      <c r="G14" s="17" t="s">
        <v>294</v>
      </c>
      <c r="H14" s="16">
        <v>2</v>
      </c>
      <c r="I14" s="16" t="s">
        <v>262</v>
      </c>
      <c r="J14" s="25">
        <f t="shared" si="4"/>
        <v>901.27</v>
      </c>
      <c r="K14" s="26">
        <f t="shared" si="0"/>
        <v>1802.54</v>
      </c>
      <c r="L14" s="30"/>
      <c r="M14" s="28">
        <v>1107</v>
      </c>
      <c r="N14" s="29">
        <v>0.46</v>
      </c>
      <c r="O14" s="29">
        <v>0.13</v>
      </c>
      <c r="P14" s="29">
        <f t="shared" si="1"/>
        <v>450.637168141593</v>
      </c>
      <c r="Q14" s="29">
        <v>2</v>
      </c>
      <c r="R14" s="29">
        <f t="shared" si="2"/>
        <v>1018.44</v>
      </c>
    </row>
    <row r="15" s="3" customFormat="1" customHeight="1" spans="1:18">
      <c r="A15" s="16">
        <v>12</v>
      </c>
      <c r="B15" s="17" t="s">
        <v>295</v>
      </c>
      <c r="C15" s="17" t="s">
        <v>296</v>
      </c>
      <c r="D15" s="17" t="s">
        <v>297</v>
      </c>
      <c r="E15" s="16" t="s">
        <v>259</v>
      </c>
      <c r="F15" s="16" t="s">
        <v>260</v>
      </c>
      <c r="G15" s="17" t="s">
        <v>298</v>
      </c>
      <c r="H15" s="16">
        <v>26</v>
      </c>
      <c r="I15" s="16" t="s">
        <v>262</v>
      </c>
      <c r="J15" s="25">
        <f t="shared" si="4"/>
        <v>242.62</v>
      </c>
      <c r="K15" s="26">
        <f t="shared" si="0"/>
        <v>6308.12</v>
      </c>
      <c r="L15" s="30"/>
      <c r="M15" s="28">
        <v>298</v>
      </c>
      <c r="N15" s="29">
        <v>0.46</v>
      </c>
      <c r="O15" s="29">
        <v>0.13</v>
      </c>
      <c r="P15" s="29">
        <f t="shared" si="1"/>
        <v>121.309734513274</v>
      </c>
      <c r="Q15" s="29">
        <v>2</v>
      </c>
      <c r="R15" s="29">
        <f t="shared" si="2"/>
        <v>3564.08</v>
      </c>
    </row>
    <row r="16" s="3" customFormat="1" customHeight="1" spans="1:18">
      <c r="A16" s="16">
        <v>13</v>
      </c>
      <c r="B16" s="17" t="s">
        <v>299</v>
      </c>
      <c r="C16" s="17" t="s">
        <v>300</v>
      </c>
      <c r="D16" s="17" t="s">
        <v>299</v>
      </c>
      <c r="E16" s="16" t="s">
        <v>259</v>
      </c>
      <c r="F16" s="16" t="s">
        <v>260</v>
      </c>
      <c r="G16" s="17" t="s">
        <v>301</v>
      </c>
      <c r="H16" s="16">
        <v>21</v>
      </c>
      <c r="I16" s="16" t="s">
        <v>302</v>
      </c>
      <c r="J16" s="25">
        <f t="shared" si="4"/>
        <v>61.06</v>
      </c>
      <c r="K16" s="26">
        <f t="shared" si="0"/>
        <v>1282.26</v>
      </c>
      <c r="L16" s="30"/>
      <c r="M16" s="28">
        <v>75</v>
      </c>
      <c r="N16" s="29">
        <v>0.46</v>
      </c>
      <c r="O16" s="29">
        <v>0.13</v>
      </c>
      <c r="P16" s="29">
        <f t="shared" si="1"/>
        <v>30.5309734513274</v>
      </c>
      <c r="Q16" s="29">
        <v>2</v>
      </c>
      <c r="R16" s="29">
        <f t="shared" si="2"/>
        <v>724.5</v>
      </c>
    </row>
    <row r="17" s="3" customFormat="1" customHeight="1" spans="1:18">
      <c r="A17" s="16">
        <v>14</v>
      </c>
      <c r="B17" s="17" t="s">
        <v>303</v>
      </c>
      <c r="C17" s="17" t="s">
        <v>304</v>
      </c>
      <c r="D17" s="17" t="s">
        <v>303</v>
      </c>
      <c r="E17" s="16" t="s">
        <v>259</v>
      </c>
      <c r="F17" s="16" t="s">
        <v>260</v>
      </c>
      <c r="G17" s="17" t="s">
        <v>305</v>
      </c>
      <c r="H17" s="16">
        <v>11</v>
      </c>
      <c r="I17" s="16" t="s">
        <v>262</v>
      </c>
      <c r="J17" s="25">
        <f t="shared" si="4"/>
        <v>366.37</v>
      </c>
      <c r="K17" s="26">
        <f t="shared" si="0"/>
        <v>4030.07</v>
      </c>
      <c r="L17" s="30"/>
      <c r="M17" s="28">
        <v>450</v>
      </c>
      <c r="N17" s="29">
        <v>0.46</v>
      </c>
      <c r="O17" s="29">
        <v>0.13</v>
      </c>
      <c r="P17" s="29">
        <f t="shared" si="1"/>
        <v>183.185840707965</v>
      </c>
      <c r="Q17" s="29">
        <v>2</v>
      </c>
      <c r="R17" s="29">
        <f t="shared" si="2"/>
        <v>2277</v>
      </c>
    </row>
    <row r="18" s="3" customFormat="1" customHeight="1" spans="1:18">
      <c r="A18" s="16">
        <v>15</v>
      </c>
      <c r="B18" s="17" t="s">
        <v>306</v>
      </c>
      <c r="C18" s="17" t="s">
        <v>307</v>
      </c>
      <c r="D18" s="17" t="s">
        <v>308</v>
      </c>
      <c r="E18" s="16" t="s">
        <v>309</v>
      </c>
      <c r="F18" s="16" t="s">
        <v>260</v>
      </c>
      <c r="G18" s="17" t="s">
        <v>309</v>
      </c>
      <c r="H18" s="16">
        <v>1</v>
      </c>
      <c r="I18" s="16" t="s">
        <v>81</v>
      </c>
      <c r="J18" s="25">
        <f t="shared" si="4"/>
        <v>15929.2</v>
      </c>
      <c r="K18" s="26">
        <f t="shared" si="0"/>
        <v>15929.2</v>
      </c>
      <c r="L18" s="30"/>
      <c r="M18" s="28">
        <v>18000</v>
      </c>
      <c r="N18" s="29">
        <v>1</v>
      </c>
      <c r="O18" s="29">
        <v>0.13</v>
      </c>
      <c r="P18" s="29">
        <f t="shared" si="1"/>
        <v>15929.203539823</v>
      </c>
      <c r="Q18" s="29">
        <v>1</v>
      </c>
      <c r="R18" s="29">
        <f t="shared" ref="R18:R21" si="5">M18*1*H18</f>
        <v>18000</v>
      </c>
    </row>
    <row r="19" s="3" customFormat="1" customHeight="1" spans="1:18">
      <c r="A19" s="16">
        <v>16</v>
      </c>
      <c r="B19" s="17" t="s">
        <v>310</v>
      </c>
      <c r="C19" s="17" t="s">
        <v>311</v>
      </c>
      <c r="D19" s="17" t="s">
        <v>312</v>
      </c>
      <c r="E19" s="16" t="s">
        <v>313</v>
      </c>
      <c r="F19" s="16" t="s">
        <v>260</v>
      </c>
      <c r="G19" s="17" t="s">
        <v>309</v>
      </c>
      <c r="H19" s="16">
        <v>2</v>
      </c>
      <c r="I19" s="16" t="s">
        <v>314</v>
      </c>
      <c r="J19" s="25">
        <f t="shared" si="4"/>
        <v>12942.48</v>
      </c>
      <c r="K19" s="26">
        <f t="shared" si="0"/>
        <v>25884.96</v>
      </c>
      <c r="L19" s="30" t="s">
        <v>315</v>
      </c>
      <c r="M19" s="28">
        <v>9750</v>
      </c>
      <c r="N19" s="29">
        <v>1</v>
      </c>
      <c r="O19" s="29">
        <v>0.13</v>
      </c>
      <c r="P19" s="29">
        <f t="shared" si="1"/>
        <v>8628.3185840708</v>
      </c>
      <c r="Q19" s="29">
        <v>1.5</v>
      </c>
      <c r="R19" s="29">
        <f t="shared" si="5"/>
        <v>19500</v>
      </c>
    </row>
    <row r="20" s="3" customFormat="1" customHeight="1" spans="1:18">
      <c r="A20" s="16">
        <v>17</v>
      </c>
      <c r="B20" s="17" t="s">
        <v>310</v>
      </c>
      <c r="C20" s="17" t="s">
        <v>316</v>
      </c>
      <c r="D20" s="17" t="s">
        <v>312</v>
      </c>
      <c r="E20" s="16" t="s">
        <v>313</v>
      </c>
      <c r="F20" s="16" t="s">
        <v>260</v>
      </c>
      <c r="G20" s="17" t="s">
        <v>309</v>
      </c>
      <c r="H20" s="16">
        <v>4</v>
      </c>
      <c r="I20" s="16" t="s">
        <v>314</v>
      </c>
      <c r="J20" s="25">
        <f t="shared" si="4"/>
        <v>3092.92</v>
      </c>
      <c r="K20" s="26">
        <f t="shared" si="0"/>
        <v>12371.68</v>
      </c>
      <c r="L20" s="30" t="s">
        <v>317</v>
      </c>
      <c r="M20" s="28">
        <v>2330</v>
      </c>
      <c r="N20" s="29">
        <v>1</v>
      </c>
      <c r="O20" s="29">
        <v>0.13</v>
      </c>
      <c r="P20" s="29">
        <f t="shared" si="1"/>
        <v>2061.94690265487</v>
      </c>
      <c r="Q20" s="29">
        <v>1.5</v>
      </c>
      <c r="R20" s="29">
        <f t="shared" si="5"/>
        <v>9320</v>
      </c>
    </row>
    <row r="21" s="3" customFormat="1" customHeight="1" spans="1:18">
      <c r="A21" s="16">
        <v>18</v>
      </c>
      <c r="B21" s="17" t="s">
        <v>310</v>
      </c>
      <c r="C21" s="17" t="s">
        <v>316</v>
      </c>
      <c r="D21" s="17" t="s">
        <v>312</v>
      </c>
      <c r="E21" s="16" t="s">
        <v>313</v>
      </c>
      <c r="F21" s="16" t="s">
        <v>260</v>
      </c>
      <c r="G21" s="17" t="s">
        <v>309</v>
      </c>
      <c r="H21" s="16">
        <v>1</v>
      </c>
      <c r="I21" s="16" t="s">
        <v>314</v>
      </c>
      <c r="J21" s="25">
        <f t="shared" si="4"/>
        <v>6915.93</v>
      </c>
      <c r="K21" s="26">
        <f t="shared" si="0"/>
        <v>6915.93</v>
      </c>
      <c r="L21" s="30" t="s">
        <v>318</v>
      </c>
      <c r="M21" s="28">
        <v>5210</v>
      </c>
      <c r="N21" s="29">
        <v>1</v>
      </c>
      <c r="O21" s="29">
        <v>0.13</v>
      </c>
      <c r="P21" s="29">
        <f t="shared" si="1"/>
        <v>4610.61946902655</v>
      </c>
      <c r="Q21" s="29">
        <v>1.5</v>
      </c>
      <c r="R21" s="29">
        <f t="shared" si="5"/>
        <v>5210</v>
      </c>
    </row>
    <row r="22" s="5" customFormat="1" customHeight="1" spans="1:18">
      <c r="A22" s="18" t="s">
        <v>319</v>
      </c>
      <c r="B22" s="18" t="s">
        <v>320</v>
      </c>
      <c r="C22" s="18"/>
      <c r="D22" s="18"/>
      <c r="E22" s="18"/>
      <c r="F22" s="18"/>
      <c r="G22" s="18"/>
      <c r="H22" s="18"/>
      <c r="I22" s="18"/>
      <c r="J22" s="34"/>
      <c r="K22" s="34">
        <f>SUM(K4:K18)</f>
        <v>111063.85</v>
      </c>
      <c r="L22" s="35"/>
      <c r="M22" s="36"/>
      <c r="N22" s="36"/>
      <c r="O22" s="36"/>
      <c r="P22" s="36"/>
      <c r="Q22" s="36"/>
      <c r="R22" s="36">
        <f>SUM(R4:R18)</f>
        <v>71233.04</v>
      </c>
    </row>
    <row r="23" s="6" customFormat="1" customHeight="1" spans="8:18">
      <c r="H23" s="19"/>
      <c r="J23" s="37"/>
      <c r="K23" s="37"/>
      <c r="M23" s="37"/>
      <c r="N23" s="37"/>
      <c r="O23" s="37"/>
      <c r="P23" s="37"/>
      <c r="Q23" s="37"/>
      <c r="R23" s="37"/>
    </row>
    <row r="24" s="6" customFormat="1" customHeight="1" spans="8:18">
      <c r="H24" s="19"/>
      <c r="J24" s="37"/>
      <c r="K24" s="37"/>
      <c r="M24" s="37"/>
      <c r="N24" s="37"/>
      <c r="O24" s="37"/>
      <c r="P24" s="37"/>
      <c r="Q24" s="37"/>
      <c r="R24" s="37"/>
    </row>
    <row r="25" s="6" customFormat="1" customHeight="1" spans="8:18">
      <c r="H25" s="19"/>
      <c r="J25" s="37"/>
      <c r="K25" s="37"/>
      <c r="M25" s="37"/>
      <c r="N25" s="37"/>
      <c r="O25" s="37"/>
      <c r="P25" s="37"/>
      <c r="Q25" s="37"/>
      <c r="R25" s="37"/>
    </row>
    <row r="26" s="6" customFormat="1" customHeight="1" spans="8:18">
      <c r="H26" s="19"/>
      <c r="J26" s="37"/>
      <c r="K26" s="37"/>
      <c r="M26" s="37"/>
      <c r="N26" s="37"/>
      <c r="O26" s="37"/>
      <c r="P26" s="37"/>
      <c r="Q26" s="37"/>
      <c r="R26" s="37"/>
    </row>
    <row r="27" s="6" customFormat="1" customHeight="1" spans="8:18">
      <c r="H27" s="19"/>
      <c r="J27" s="37"/>
      <c r="K27" s="37"/>
      <c r="M27" s="37"/>
      <c r="N27" s="37"/>
      <c r="O27" s="37"/>
      <c r="P27" s="37"/>
      <c r="Q27" s="37"/>
      <c r="R27" s="37"/>
    </row>
    <row r="28" s="6" customFormat="1" customHeight="1" spans="8:18">
      <c r="H28" s="19"/>
      <c r="J28" s="37"/>
      <c r="K28" s="37"/>
      <c r="M28" s="37"/>
      <c r="N28" s="37"/>
      <c r="O28" s="37"/>
      <c r="P28" s="37"/>
      <c r="Q28" s="37"/>
      <c r="R28" s="37"/>
    </row>
    <row r="29" s="6" customFormat="1" customHeight="1" spans="8:18">
      <c r="H29" s="19"/>
      <c r="J29" s="37"/>
      <c r="K29" s="37"/>
      <c r="M29" s="37"/>
      <c r="N29" s="37"/>
      <c r="O29" s="37"/>
      <c r="P29" s="37"/>
      <c r="Q29" s="37"/>
      <c r="R29" s="37"/>
    </row>
    <row r="30" s="6" customFormat="1" customHeight="1" spans="8:18">
      <c r="H30" s="19"/>
      <c r="J30" s="37"/>
      <c r="K30" s="37"/>
      <c r="M30" s="37"/>
      <c r="N30" s="37"/>
      <c r="O30" s="37"/>
      <c r="P30" s="37"/>
      <c r="Q30" s="37"/>
      <c r="R30" s="37"/>
    </row>
    <row r="31" s="6" customFormat="1" customHeight="1" spans="8:18">
      <c r="H31" s="19"/>
      <c r="J31" s="37"/>
      <c r="K31" s="37"/>
      <c r="M31" s="37"/>
      <c r="N31" s="37"/>
      <c r="O31" s="37"/>
      <c r="P31" s="37"/>
      <c r="Q31" s="37"/>
      <c r="R31" s="37"/>
    </row>
    <row r="32" s="6" customFormat="1" customHeight="1" spans="8:18">
      <c r="H32" s="19"/>
      <c r="J32" s="37"/>
      <c r="K32" s="37"/>
      <c r="M32" s="37"/>
      <c r="N32" s="37"/>
      <c r="O32" s="37"/>
      <c r="P32" s="37"/>
      <c r="Q32" s="37"/>
      <c r="R32" s="37"/>
    </row>
    <row r="33" s="6" customFormat="1" customHeight="1" spans="8:18">
      <c r="H33" s="19"/>
      <c r="J33" s="37"/>
      <c r="K33" s="37"/>
      <c r="M33" s="37"/>
      <c r="N33" s="37"/>
      <c r="O33" s="37"/>
      <c r="P33" s="37"/>
      <c r="Q33" s="37"/>
      <c r="R33" s="37"/>
    </row>
    <row r="34" s="6" customFormat="1" customHeight="1" spans="8:18">
      <c r="H34" s="19"/>
      <c r="J34" s="37"/>
      <c r="K34" s="37"/>
      <c r="M34" s="37"/>
      <c r="N34" s="37"/>
      <c r="O34" s="37"/>
      <c r="P34" s="37"/>
      <c r="Q34" s="37"/>
      <c r="R34" s="37"/>
    </row>
    <row r="35" s="6" customFormat="1" customHeight="1" spans="8:18">
      <c r="H35" s="19"/>
      <c r="J35" s="37"/>
      <c r="K35" s="37"/>
      <c r="M35" s="37"/>
      <c r="N35" s="37"/>
      <c r="O35" s="37"/>
      <c r="P35" s="37"/>
      <c r="Q35" s="37"/>
      <c r="R35" s="37"/>
    </row>
    <row r="36" s="6" customFormat="1" customHeight="1" spans="8:18">
      <c r="H36" s="19"/>
      <c r="J36" s="37"/>
      <c r="K36" s="37"/>
      <c r="M36" s="37"/>
      <c r="N36" s="37"/>
      <c r="O36" s="37"/>
      <c r="P36" s="37"/>
      <c r="Q36" s="37"/>
      <c r="R36" s="37"/>
    </row>
    <row r="37" s="6" customFormat="1" customHeight="1" spans="8:18">
      <c r="H37" s="19"/>
      <c r="J37" s="37"/>
      <c r="K37" s="37"/>
      <c r="M37" s="37"/>
      <c r="N37" s="37"/>
      <c r="O37" s="37"/>
      <c r="P37" s="37"/>
      <c r="Q37" s="37"/>
      <c r="R37" s="37"/>
    </row>
    <row r="38" s="6" customFormat="1" customHeight="1" spans="8:18">
      <c r="H38" s="19"/>
      <c r="J38" s="37"/>
      <c r="K38" s="37"/>
      <c r="M38" s="37"/>
      <c r="N38" s="37"/>
      <c r="O38" s="37"/>
      <c r="P38" s="37"/>
      <c r="Q38" s="37"/>
      <c r="R38" s="37"/>
    </row>
    <row r="39" s="6" customFormat="1" customHeight="1" spans="8:18">
      <c r="H39" s="19"/>
      <c r="J39" s="37"/>
      <c r="K39" s="37"/>
      <c r="M39" s="37"/>
      <c r="N39" s="37"/>
      <c r="O39" s="37"/>
      <c r="P39" s="37"/>
      <c r="Q39" s="37"/>
      <c r="R39" s="37"/>
    </row>
    <row r="40" s="6" customFormat="1" customHeight="1" spans="8:18">
      <c r="H40" s="19"/>
      <c r="J40" s="37"/>
      <c r="K40" s="37"/>
      <c r="M40" s="37"/>
      <c r="N40" s="37"/>
      <c r="O40" s="37"/>
      <c r="P40" s="37"/>
      <c r="Q40" s="37"/>
      <c r="R40" s="37"/>
    </row>
    <row r="41" s="6" customFormat="1" customHeight="1" spans="8:18">
      <c r="H41" s="19"/>
      <c r="J41" s="37"/>
      <c r="K41" s="37"/>
      <c r="M41" s="37"/>
      <c r="N41" s="37"/>
      <c r="O41" s="37"/>
      <c r="P41" s="37"/>
      <c r="Q41" s="37"/>
      <c r="R41" s="37"/>
    </row>
    <row r="42" s="6" customFormat="1" customHeight="1" spans="8:18">
      <c r="H42" s="19"/>
      <c r="J42" s="37"/>
      <c r="K42" s="37"/>
      <c r="M42" s="37"/>
      <c r="N42" s="37"/>
      <c r="O42" s="37"/>
      <c r="P42" s="37"/>
      <c r="Q42" s="37"/>
      <c r="R42" s="37"/>
    </row>
    <row r="43" s="6" customFormat="1" customHeight="1" spans="8:18">
      <c r="H43" s="19"/>
      <c r="J43" s="37"/>
      <c r="K43" s="37"/>
      <c r="M43" s="37"/>
      <c r="N43" s="37"/>
      <c r="O43" s="37"/>
      <c r="P43" s="37"/>
      <c r="Q43" s="37"/>
      <c r="R43" s="37"/>
    </row>
    <row r="44" s="6" customFormat="1" customHeight="1" spans="8:18">
      <c r="H44" s="19"/>
      <c r="J44" s="37"/>
      <c r="K44" s="37"/>
      <c r="M44" s="37"/>
      <c r="N44" s="37"/>
      <c r="O44" s="37"/>
      <c r="P44" s="37"/>
      <c r="Q44" s="37"/>
      <c r="R44" s="37"/>
    </row>
    <row r="45" s="6" customFormat="1" customHeight="1" spans="8:18">
      <c r="H45" s="19"/>
      <c r="J45" s="37"/>
      <c r="K45" s="37"/>
      <c r="M45" s="37"/>
      <c r="N45" s="37"/>
      <c r="O45" s="37"/>
      <c r="P45" s="37"/>
      <c r="Q45" s="37"/>
      <c r="R45" s="37"/>
    </row>
    <row r="46" s="6" customFormat="1" customHeight="1" spans="8:18">
      <c r="H46" s="19"/>
      <c r="J46" s="37"/>
      <c r="K46" s="37"/>
      <c r="M46" s="37"/>
      <c r="N46" s="37"/>
      <c r="O46" s="37"/>
      <c r="P46" s="37"/>
      <c r="Q46" s="37"/>
      <c r="R46" s="37"/>
    </row>
    <row r="47" s="6" customFormat="1" customHeight="1" spans="8:18">
      <c r="H47" s="19"/>
      <c r="J47" s="37"/>
      <c r="K47" s="37"/>
      <c r="M47" s="37"/>
      <c r="N47" s="37"/>
      <c r="O47" s="37"/>
      <c r="P47" s="37"/>
      <c r="Q47" s="37"/>
      <c r="R47" s="37"/>
    </row>
    <row r="48" s="6" customFormat="1" customHeight="1" spans="8:18">
      <c r="H48" s="19"/>
      <c r="J48" s="37"/>
      <c r="K48" s="37"/>
      <c r="M48" s="37"/>
      <c r="N48" s="37"/>
      <c r="O48" s="37"/>
      <c r="P48" s="37"/>
      <c r="Q48" s="37"/>
      <c r="R48" s="37"/>
    </row>
    <row r="49" s="6" customFormat="1" customHeight="1" spans="8:18">
      <c r="H49" s="19"/>
      <c r="J49" s="37"/>
      <c r="K49" s="37"/>
      <c r="M49" s="37"/>
      <c r="N49" s="37"/>
      <c r="O49" s="37"/>
      <c r="P49" s="37"/>
      <c r="Q49" s="37"/>
      <c r="R49" s="37"/>
    </row>
    <row r="50" s="6" customFormat="1" customHeight="1" spans="8:18">
      <c r="H50" s="19"/>
      <c r="J50" s="37"/>
      <c r="K50" s="37"/>
      <c r="M50" s="37"/>
      <c r="N50" s="37"/>
      <c r="O50" s="37"/>
      <c r="P50" s="37"/>
      <c r="Q50" s="37"/>
      <c r="R50" s="37"/>
    </row>
    <row r="51" s="6" customFormat="1" customHeight="1" spans="8:18">
      <c r="H51" s="19"/>
      <c r="J51" s="37"/>
      <c r="K51" s="37"/>
      <c r="M51" s="37"/>
      <c r="N51" s="37"/>
      <c r="O51" s="37"/>
      <c r="P51" s="37"/>
      <c r="Q51" s="37"/>
      <c r="R51" s="37"/>
    </row>
    <row r="52" s="6" customFormat="1" customHeight="1" spans="8:18">
      <c r="H52" s="19"/>
      <c r="J52" s="37"/>
      <c r="K52" s="37"/>
      <c r="M52" s="37"/>
      <c r="N52" s="37"/>
      <c r="O52" s="37"/>
      <c r="P52" s="37"/>
      <c r="Q52" s="37"/>
      <c r="R52" s="37"/>
    </row>
    <row r="53" s="6" customFormat="1" customHeight="1" spans="8:18">
      <c r="H53" s="19"/>
      <c r="J53" s="37"/>
      <c r="K53" s="37"/>
      <c r="M53" s="37"/>
      <c r="N53" s="37"/>
      <c r="O53" s="37"/>
      <c r="P53" s="37"/>
      <c r="Q53" s="37"/>
      <c r="R53" s="37"/>
    </row>
    <row r="54" s="6" customFormat="1" customHeight="1" spans="8:18">
      <c r="H54" s="19"/>
      <c r="J54" s="37"/>
      <c r="K54" s="37"/>
      <c r="M54" s="37"/>
      <c r="N54" s="37"/>
      <c r="O54" s="37"/>
      <c r="P54" s="37"/>
      <c r="Q54" s="37"/>
      <c r="R54" s="37"/>
    </row>
    <row r="55" s="6" customFormat="1" customHeight="1" spans="8:18">
      <c r="H55" s="19"/>
      <c r="J55" s="37"/>
      <c r="K55" s="37"/>
      <c r="M55" s="37"/>
      <c r="N55" s="37"/>
      <c r="O55" s="37"/>
      <c r="P55" s="37"/>
      <c r="Q55" s="37"/>
      <c r="R55" s="37"/>
    </row>
    <row r="56" s="6" customFormat="1" customHeight="1" spans="8:18">
      <c r="H56" s="19"/>
      <c r="J56" s="37"/>
      <c r="K56" s="37"/>
      <c r="M56" s="37"/>
      <c r="N56" s="37"/>
      <c r="O56" s="37"/>
      <c r="P56" s="37"/>
      <c r="Q56" s="37"/>
      <c r="R56" s="37"/>
    </row>
    <row r="57" s="6" customFormat="1" customHeight="1" spans="8:18">
      <c r="H57" s="19"/>
      <c r="J57" s="37"/>
      <c r="K57" s="37"/>
      <c r="M57" s="37"/>
      <c r="N57" s="37"/>
      <c r="O57" s="37"/>
      <c r="P57" s="37"/>
      <c r="Q57" s="37"/>
      <c r="R57" s="37"/>
    </row>
    <row r="58" s="6" customFormat="1" customHeight="1" spans="8:18">
      <c r="H58" s="19"/>
      <c r="J58" s="37"/>
      <c r="K58" s="37"/>
      <c r="M58" s="37"/>
      <c r="N58" s="37"/>
      <c r="O58" s="37"/>
      <c r="P58" s="37"/>
      <c r="Q58" s="37"/>
      <c r="R58" s="37"/>
    </row>
    <row r="59" s="6" customFormat="1" customHeight="1" spans="8:18">
      <c r="H59" s="19"/>
      <c r="J59" s="37"/>
      <c r="K59" s="37"/>
      <c r="M59" s="37"/>
      <c r="N59" s="37"/>
      <c r="O59" s="37"/>
      <c r="P59" s="37"/>
      <c r="Q59" s="37"/>
      <c r="R59" s="37"/>
    </row>
    <row r="60" s="6" customFormat="1" customHeight="1" spans="8:18">
      <c r="H60" s="19"/>
      <c r="J60" s="37"/>
      <c r="K60" s="37"/>
      <c r="M60" s="37"/>
      <c r="N60" s="37"/>
      <c r="O60" s="37"/>
      <c r="P60" s="37"/>
      <c r="Q60" s="37"/>
      <c r="R60" s="37"/>
    </row>
    <row r="61" s="6" customFormat="1" customHeight="1" spans="8:18">
      <c r="H61" s="19"/>
      <c r="J61" s="37"/>
      <c r="K61" s="37"/>
      <c r="M61" s="37"/>
      <c r="N61" s="37"/>
      <c r="O61" s="37"/>
      <c r="P61" s="37"/>
      <c r="Q61" s="37"/>
      <c r="R61" s="37"/>
    </row>
    <row r="62" s="6" customFormat="1" customHeight="1" spans="8:18">
      <c r="H62" s="19"/>
      <c r="J62" s="37"/>
      <c r="K62" s="37"/>
      <c r="M62" s="37"/>
      <c r="N62" s="37"/>
      <c r="O62" s="37"/>
      <c r="P62" s="37"/>
      <c r="Q62" s="37"/>
      <c r="R62" s="37"/>
    </row>
    <row r="63" s="6" customFormat="1" customHeight="1" spans="8:18">
      <c r="H63" s="19"/>
      <c r="J63" s="37"/>
      <c r="K63" s="37"/>
      <c r="M63" s="37"/>
      <c r="N63" s="37"/>
      <c r="O63" s="37"/>
      <c r="P63" s="37"/>
      <c r="Q63" s="37"/>
      <c r="R63" s="37"/>
    </row>
    <row r="64" s="6" customFormat="1" customHeight="1" spans="8:18">
      <c r="H64" s="19"/>
      <c r="J64" s="37"/>
      <c r="K64" s="37"/>
      <c r="M64" s="37"/>
      <c r="N64" s="37"/>
      <c r="O64" s="37"/>
      <c r="P64" s="37"/>
      <c r="Q64" s="37"/>
      <c r="R64" s="37"/>
    </row>
    <row r="65" s="6" customFormat="1" customHeight="1" spans="8:18">
      <c r="H65" s="19"/>
      <c r="J65" s="37"/>
      <c r="K65" s="37"/>
      <c r="M65" s="37"/>
      <c r="N65" s="37"/>
      <c r="O65" s="37"/>
      <c r="P65" s="37"/>
      <c r="Q65" s="37"/>
      <c r="R65" s="37"/>
    </row>
    <row r="66" s="6" customFormat="1" customHeight="1" spans="8:18">
      <c r="H66" s="19"/>
      <c r="J66" s="37"/>
      <c r="K66" s="37"/>
      <c r="M66" s="37"/>
      <c r="N66" s="37"/>
      <c r="O66" s="37"/>
      <c r="P66" s="37"/>
      <c r="Q66" s="37"/>
      <c r="R66" s="37"/>
    </row>
    <row r="67" s="6" customFormat="1" customHeight="1" spans="8:18">
      <c r="H67" s="19"/>
      <c r="J67" s="37"/>
      <c r="K67" s="37"/>
      <c r="M67" s="37"/>
      <c r="N67" s="37"/>
      <c r="O67" s="37"/>
      <c r="P67" s="37"/>
      <c r="Q67" s="37"/>
      <c r="R67" s="37"/>
    </row>
    <row r="68" s="6" customFormat="1" customHeight="1" spans="8:18">
      <c r="H68" s="19"/>
      <c r="J68" s="37"/>
      <c r="K68" s="37"/>
      <c r="M68" s="37"/>
      <c r="N68" s="37"/>
      <c r="O68" s="37"/>
      <c r="P68" s="37"/>
      <c r="Q68" s="37"/>
      <c r="R68" s="37"/>
    </row>
    <row r="69" s="6" customFormat="1" customHeight="1" spans="8:18">
      <c r="H69" s="19"/>
      <c r="J69" s="37"/>
      <c r="K69" s="37"/>
      <c r="M69" s="37"/>
      <c r="N69" s="37"/>
      <c r="O69" s="37"/>
      <c r="P69" s="37"/>
      <c r="Q69" s="37"/>
      <c r="R69" s="37"/>
    </row>
    <row r="70" s="6" customFormat="1" customHeight="1" spans="8:18">
      <c r="H70" s="19"/>
      <c r="J70" s="37"/>
      <c r="K70" s="37"/>
      <c r="M70" s="37"/>
      <c r="N70" s="37"/>
      <c r="O70" s="37"/>
      <c r="P70" s="37"/>
      <c r="Q70" s="37"/>
      <c r="R70" s="37"/>
    </row>
    <row r="71" s="6" customFormat="1" customHeight="1" spans="8:18">
      <c r="H71" s="19"/>
      <c r="J71" s="37"/>
      <c r="K71" s="37"/>
      <c r="M71" s="37"/>
      <c r="N71" s="37"/>
      <c r="O71" s="37"/>
      <c r="P71" s="37"/>
      <c r="Q71" s="37"/>
      <c r="R71" s="37"/>
    </row>
    <row r="72" s="6" customFormat="1" customHeight="1" spans="8:18">
      <c r="H72" s="19"/>
      <c r="J72" s="37"/>
      <c r="K72" s="37"/>
      <c r="M72" s="37"/>
      <c r="N72" s="37"/>
      <c r="O72" s="37"/>
      <c r="P72" s="37"/>
      <c r="Q72" s="37"/>
      <c r="R72" s="37"/>
    </row>
    <row r="73" s="6" customFormat="1" customHeight="1" spans="8:18">
      <c r="H73" s="19"/>
      <c r="J73" s="37"/>
      <c r="K73" s="37"/>
      <c r="M73" s="37"/>
      <c r="N73" s="37"/>
      <c r="O73" s="37"/>
      <c r="P73" s="37"/>
      <c r="Q73" s="37"/>
      <c r="R73" s="37"/>
    </row>
    <row r="74" s="6" customFormat="1" customHeight="1" spans="8:18">
      <c r="H74" s="19"/>
      <c r="J74" s="37"/>
      <c r="K74" s="37"/>
      <c r="M74" s="37"/>
      <c r="N74" s="37"/>
      <c r="O74" s="37"/>
      <c r="P74" s="37"/>
      <c r="Q74" s="37"/>
      <c r="R74" s="37"/>
    </row>
    <row r="75" s="6" customFormat="1" customHeight="1" spans="8:18">
      <c r="H75" s="19"/>
      <c r="J75" s="37"/>
      <c r="K75" s="37"/>
      <c r="M75" s="37"/>
      <c r="N75" s="37"/>
      <c r="O75" s="37"/>
      <c r="P75" s="37"/>
      <c r="Q75" s="37"/>
      <c r="R75" s="37"/>
    </row>
    <row r="76" s="6" customFormat="1" customHeight="1" spans="8:18">
      <c r="H76" s="19"/>
      <c r="J76" s="37"/>
      <c r="K76" s="37"/>
      <c r="M76" s="37"/>
      <c r="N76" s="37"/>
      <c r="O76" s="37"/>
      <c r="P76" s="37"/>
      <c r="Q76" s="37"/>
      <c r="R76" s="37"/>
    </row>
    <row r="77" s="6" customFormat="1" customHeight="1" spans="8:18">
      <c r="H77" s="19"/>
      <c r="J77" s="37"/>
      <c r="K77" s="37"/>
      <c r="M77" s="37"/>
      <c r="N77" s="37"/>
      <c r="O77" s="37"/>
      <c r="P77" s="37"/>
      <c r="Q77" s="37"/>
      <c r="R77" s="37"/>
    </row>
    <row r="78" s="6" customFormat="1" customHeight="1" spans="8:18">
      <c r="H78" s="19"/>
      <c r="J78" s="37"/>
      <c r="K78" s="37"/>
      <c r="M78" s="37"/>
      <c r="N78" s="37"/>
      <c r="O78" s="37"/>
      <c r="P78" s="37"/>
      <c r="Q78" s="37"/>
      <c r="R78" s="37"/>
    </row>
    <row r="79" s="6" customFormat="1" customHeight="1" spans="8:18">
      <c r="H79" s="19"/>
      <c r="J79" s="37"/>
      <c r="K79" s="37"/>
      <c r="M79" s="37"/>
      <c r="N79" s="37"/>
      <c r="O79" s="37"/>
      <c r="P79" s="37"/>
      <c r="Q79" s="37"/>
      <c r="R79" s="37"/>
    </row>
    <row r="80" s="6" customFormat="1" customHeight="1" spans="8:18">
      <c r="H80" s="19"/>
      <c r="J80" s="37"/>
      <c r="K80" s="37"/>
      <c r="M80" s="37"/>
      <c r="N80" s="37"/>
      <c r="O80" s="37"/>
      <c r="P80" s="37"/>
      <c r="Q80" s="37"/>
      <c r="R80" s="37"/>
    </row>
    <row r="81" s="6" customFormat="1" customHeight="1" spans="8:18">
      <c r="H81" s="19"/>
      <c r="J81" s="37"/>
      <c r="K81" s="37"/>
      <c r="M81" s="37"/>
      <c r="N81" s="37"/>
      <c r="O81" s="37"/>
      <c r="P81" s="37"/>
      <c r="Q81" s="37"/>
      <c r="R81" s="37"/>
    </row>
  </sheetData>
  <pageMargins left="0.707638888888889" right="0.707638888888889" top="0.747916666666667" bottom="0.15625" header="0.313888888888889" footer="0.313888888888889"/>
  <pageSetup paperSize="8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报价汇总表</vt:lpstr>
      <vt:lpstr>二楼装饰部分</vt:lpstr>
      <vt:lpstr>三楼装饰部分</vt:lpstr>
      <vt:lpstr>综合布线-冷</vt:lpstr>
      <vt:lpstr>智能空开系统-院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707353750@qq.com</dc:creator>
  <cp:lastModifiedBy>Qili</cp:lastModifiedBy>
  <dcterms:created xsi:type="dcterms:W3CDTF">2018-03-07T07:01:00Z</dcterms:created>
  <cp:lastPrinted>2021-05-12T12:46:00Z</cp:lastPrinted>
  <dcterms:modified xsi:type="dcterms:W3CDTF">2021-10-28T02:30:02Z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