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gif" ContentType="image/gi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468" windowHeight="9300" activeTab="3"/>
  </bookViews>
  <sheets>
    <sheet name="1#办公类" sheetId="1" r:id="rId1"/>
    <sheet name="候工楼" sheetId="2" r:id="rId2"/>
    <sheet name="宿舍、餐厅类2#" sheetId="3" r:id="rId3"/>
    <sheet name="Sheet1" sheetId="4" r:id="rId4"/>
  </sheets>
  <definedNames>
    <definedName name="_xlnm._FilterDatabase" localSheetId="0" hidden="1">'1#办公类'!$A$3:$W$96</definedName>
    <definedName name="_xlnm._FilterDatabase" localSheetId="1" hidden="1">候工楼!$A$3:$W$86</definedName>
    <definedName name="_xlnm._FilterDatabase" localSheetId="2" hidden="1">'宿舍、餐厅类2#'!$A$3:$X$75</definedName>
    <definedName name="_xlnm.Print_Area" localSheetId="0">'1#办公类'!$A$1:$M$96</definedName>
    <definedName name="_xlnm.Print_Area" localSheetId="1">候工楼!$A$1:$M$86</definedName>
    <definedName name="_xlnm.Print_Area" localSheetId="2">'宿舍、餐厅类2#'!$A$1:$M$75</definedName>
  </definedNames>
  <calcPr calcId="144525"/>
</workbook>
</file>

<file path=xl/sharedStrings.xml><?xml version="1.0" encoding="utf-8"?>
<sst xmlns="http://schemas.openxmlformats.org/spreadsheetml/2006/main" count="828" uniqueCount="220">
  <si>
    <t>1#楼办公类家具清单</t>
  </si>
  <si>
    <t>序号</t>
  </si>
  <si>
    <t>产品名称</t>
  </si>
  <si>
    <t>规格</t>
  </si>
  <si>
    <t>图样</t>
  </si>
  <si>
    <t>材质说明</t>
  </si>
  <si>
    <t>单位</t>
  </si>
  <si>
    <t>数量</t>
  </si>
  <si>
    <t>宜木居单价(元)</t>
  </si>
  <si>
    <t>欧亚单价（元）</t>
  </si>
  <si>
    <t>驰腾（单价）</t>
  </si>
  <si>
    <t>平均价</t>
  </si>
  <si>
    <t>评审后的单价</t>
  </si>
  <si>
    <t>评审后的金额(元)</t>
  </si>
  <si>
    <t>十层</t>
  </si>
  <si>
    <t xml:space="preserve">贵宾休息室 </t>
  </si>
  <si>
    <t>接待沙发</t>
  </si>
  <si>
    <t>单人位</t>
  </si>
  <si>
    <t>1、基材：优质橡胶实木，经高温高压烘干成型，经防虫防腐等处理，木才含水率达到国家标准，不开裂。
★2、油漆：采用水性环保油漆，光滑耐磨，手感好，引用先进工艺“五底三面”，  符合GB/T 23999-2009《室内装饰装修用水性木器涂料》和GB 24410-2009《室内装饰装修材料.水性木器涂料中有害物质限量》要求，游离甲醛≤100mg/kg,提供省级及以上质检机构出具的“水性木器漆”监督抽查检验报告,受检单位为投标单位，委托单位是省级及以上政府质量管理职能部门；        
★3乳白胶：采用环保乳白胶,符合GB18583-2008《室内装饰装修材料 胶粘剂中有害物质限量》要求，游离甲醛≤1.0g/Kg.苯和甲苯+二甲苯≤10g/Kg，总挥发性有机物≤110g/L；提供第三方具有CMA资质的检测机构出具的“乳白胶”监督抽查检验报告,受检单位为投标单位，委托单位是省（直辖市）级及以上政府质量管理职能部门；
4、五金：优质五金配件</t>
  </si>
  <si>
    <t>张</t>
  </si>
  <si>
    <t>方几</t>
  </si>
  <si>
    <t>700*700*550</t>
  </si>
  <si>
    <t>★1、面材：表面贴0.6mm厚胡桃木木皮，经烘干、防虫、防腐处理经久耐用，不开裂，采用机械化贴面，表面平整耐久；符合GB18584-2001《室内装饰装修材料 木家具中有害物质限量 》 ，甲醛含量≤1.5mg/L。提供第三方具有CMA资质的检测机构出具的“木皮”监督抽查检验报告,受检单位为投标单位，委托单位是省（直辖市）级及以上政府质量管理职能部门；
 ★2、基材：采用E1级中密度纤维板，中密度纤维板符合GB/T 11718-2009《中密度纤维板》 ，甲醛释放量≤0.124mg/m³。提供第三方具有CMA资质的检测机构出具的“中密度纤维板”监督抽查检验报告,受检单位为投标单位，委托单位是省（直辖市）级及以上政府质量管理职能部门；
★3、油漆：采用水性环保油漆，光滑耐磨，手感好，引用先进工艺“五底三面”，  符合GB/T 23999-2009《室内装饰装修用水性木器涂料》和GB 24410-2009《室内装饰装修材料.水性木器涂料中有害物质限量》要求，游离甲醛≤100mg/kg,提供省级及以上质检机构出具的“水性木器漆”监督抽查检验报告,受检单位为投标单位，委托单位是省级及以上政府质量管理职能部门；        
★4）乳白胶：采用环保乳白胶,符合GB18583-2008《室内装饰装修材料 胶粘剂中有害物质限量》要求，游离甲醛≤1.0g/Kg.苯和甲苯+二甲苯≤10g/Kg，总挥发性有机物≤110g/L；提供第三方具有CMA资质的检测机构出具的“乳白胶”监督抽查检验报告,受检单位为投标单位，委托单位是省（直辖市）级及以上政府质量管理职能部门；
5）、五金：优质五金配件</t>
  </si>
  <si>
    <t>个</t>
  </si>
  <si>
    <t>条几</t>
  </si>
  <si>
    <t>700*500*550</t>
  </si>
  <si>
    <t>多功能室</t>
  </si>
  <si>
    <t>主席桌</t>
  </si>
  <si>
    <t>1400*600*750</t>
  </si>
  <si>
    <t>2100*600*750</t>
  </si>
  <si>
    <t>会议椅</t>
  </si>
  <si>
    <t>标准</t>
  </si>
  <si>
    <t>1、面料：普通座椅，透气性强
★2、海绵：采用海绵，符合GB/T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3、脚架：实木脚架</t>
  </si>
  <si>
    <t>把</t>
  </si>
  <si>
    <t>会议条桌</t>
  </si>
  <si>
    <t>1200*400*750H</t>
  </si>
  <si>
    <t>演讲台</t>
  </si>
  <si>
    <t>700*550*1100</t>
  </si>
  <si>
    <t>中会议室</t>
  </si>
  <si>
    <t>会议桌</t>
  </si>
  <si>
    <t>9200*2400*760</t>
  </si>
  <si>
    <t>茶水柜</t>
  </si>
  <si>
    <t>1400*420*800</t>
  </si>
  <si>
    <t>小会议室</t>
  </si>
  <si>
    <t>D3600*760</t>
  </si>
  <si>
    <t>休息区</t>
  </si>
  <si>
    <t>沙发</t>
  </si>
  <si>
    <t>三人位</t>
  </si>
  <si>
    <t>1）、面料：普通座椅，透气性强
★2）、海绵：采用海绵，符合GB/T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3）、框架：优质实木框架，并经过烘干、防潮、防虫、防腐处理；</t>
  </si>
  <si>
    <t>长几</t>
  </si>
  <si>
    <t>1200*600*450</t>
  </si>
  <si>
    <t>600*600*450</t>
  </si>
  <si>
    <t>八层</t>
  </si>
  <si>
    <t>领导办公室</t>
  </si>
  <si>
    <t>大班台</t>
  </si>
  <si>
    <t>2000*1000*760</t>
  </si>
  <si>
    <t>★1、面材：表面贴0.6mm厚胡桃木木皮，经烘干、防虫、防腐处理经久耐用，不开裂，采用机械化贴面，表面平整耐久；符合GB18584-2001《室内装饰装修材料 木家具中有害物质限量 》 ，甲醛含量≤1.5mg/L。提供第三方具有CMA资质的检测机构出具的“木皮”监督抽查检验报告,受检单位为投标单位，委托单位是省（直辖市）级及以上政府质量管理职能部门；
 ★2、基材：采用E1级中密度纤维板，中密度纤维板符合GB/T 11718-2009《中密度纤维板》 ，甲醛释放量≤0.124mg/m³。提供第三方具有CMA资质的检测机构出具的“中密度纤维板”监督抽查检验报告,受检单位为投标单位，委托单位是省（直辖市）级及以上政府质量管理职能部门；
★3、油漆：采用水性环保油漆，光滑耐磨，手感好，引用先进工艺“五底三面”，  符合GB/T 23999-2009《室内装饰装修用水性木器涂料》和GB 24410-2009《室内装饰装修材料.水性木器涂料中有害物质限量》要求，游离甲醛≤100mg/kg,提供省级及以上质检机构出具的“水性木器漆”监督抽查检验报告,受检单位为投标单位，委托单位是省级及以上政府质量管理职能部门；        
★4）乳白胶：采用环保乳白胶,符合GB18583-2008《室内装饰装修材料 胶粘剂中有害物质限量》要求，游离甲醛≤1.0g/Kg.苯和甲苯+二甲苯≤10g/Kg，总挥发性有机物≤110g/L；提供第三方具有CMA资质的检测机构出具的“乳白胶”监督抽查检验报告,受检单位为投标单位，委托单位是省（直辖市）级及以上政府质量管理职能部门；
5）五金：优质五金配件</t>
  </si>
  <si>
    <t>文件柜</t>
  </si>
  <si>
    <t>2400*400*2000</t>
  </si>
  <si>
    <t>办公椅</t>
  </si>
  <si>
    <t xml:space="preserve">1、面材：普通座椅，透气性强；
★2、海绵：采用海绵，符合GB/T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3、气泵：采用优质气压棒，气动杆耐久性.经过高低温储存性能试验后能承受5万次循环寿命试验.具有气动升降、倾仰调节；
4、脚架：实木五星脚架；
</t>
  </si>
  <si>
    <t>班前椅</t>
  </si>
  <si>
    <t>800*400*850</t>
  </si>
  <si>
    <t>副总办公室</t>
  </si>
  <si>
    <t>班台</t>
  </si>
  <si>
    <t>1800*900*760</t>
  </si>
  <si>
    <t>2000*400*2000</t>
  </si>
  <si>
    <t>接待室</t>
  </si>
  <si>
    <t>会议室</t>
  </si>
  <si>
    <t>4200*1800*760</t>
  </si>
  <si>
    <t>茶水间（同意）</t>
  </si>
  <si>
    <t>吊柜</t>
  </si>
  <si>
    <t>订制*350*800</t>
  </si>
  <si>
    <t>★1)板材：采用优质浸渍胶膜纸饰面刨花板，面板纹理清晰美观，符合GB/T 15102-2017《浸渍胶膜纸饰面纤维板和刨花板》标准；甲醛释放量（mg/m³）≤0.124mg/m³；静曲强度（MPa）≥11.0MPa；内结合强度（MPa）≥0.35MPa；2h吸水厚度膨胀率（%）≤8.0；提供省级及以上质检机构出具的“浸渍胶膜纸饰面刨花板”监督抽查检验报告,受检单位为投标单位，委托单位是省级及以上政府质量管理职能部门；
★2)封边条：采用优质环保PVC封边条，甲醛释放量≤1.5mg/L，符合QB/T 4463-2013《家具用封边条技术要求》标准，提供第三方具有CMA资质的检测机构出具的“封边条”监督抽查检验报告,受检单位为投标单位，委托单位是省（直辖市）级及以上政府质量管理职能部门；
3、面材：优质石英石精心打磨。</t>
  </si>
  <si>
    <t>米</t>
  </si>
  <si>
    <t>地柜</t>
  </si>
  <si>
    <t>订制*600*800</t>
  </si>
  <si>
    <t>洽谈桌</t>
  </si>
  <si>
    <t>D800*760</t>
  </si>
  <si>
    <t>洽谈椅</t>
  </si>
  <si>
    <t>1、面料：普通座椅，透气性强
★2、海绵：采用海绵，符合GB/T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3、脚架：优质橡胶实木脚架</t>
  </si>
  <si>
    <t>来访人员休息厅</t>
  </si>
  <si>
    <t>综合办档案室</t>
  </si>
  <si>
    <t>七层</t>
  </si>
  <si>
    <t>各部门经理办公室</t>
  </si>
  <si>
    <t>办公桌</t>
  </si>
  <si>
    <t>1600*800*760</t>
  </si>
  <si>
    <t>1600*400*2000</t>
  </si>
  <si>
    <t>各部门员工办公室、工会活动室、党群活动室</t>
  </si>
  <si>
    <t>屏风办公桌</t>
  </si>
  <si>
    <t>1400*1400*760</t>
  </si>
  <si>
    <t>★1)板材：采用优质浸渍胶膜纸饰面刨花板，面板纹理清晰美观，符合GB/T 15102-2017《浸渍胶膜纸饰面纤维板和刨花板》标准；甲醛释放量（mg/m³）≤0.124mg/m³；静曲强度（MPa）≥11.0MPa；内结合强度（MPa）≥0.35MPa；2h吸水厚度膨胀率（%）≤8.0；提供省级及以上质检机构出具的“浸渍胶膜纸饰面刨花板”监督抽查检验报告,受检单位为投标单位，委托单位是省级及以上政府质量管理职能部门；
★2)封边条：采用优质环保PVC封边条，甲醛释放量≤1.5mg/L，符合QB/T 4463-2013《家具用封边条技术要求》标准，提供第三方具有CMA资质的检测机构出具的“封边条”监督抽查检验报告,受检单位为投标单位，委托单位是省（直辖市）级及以上政府质量管理职能部门；
3)五金：优质五金配件。
4、铁皮活动推柜</t>
  </si>
  <si>
    <t>屏风</t>
  </si>
  <si>
    <t>H1500</t>
  </si>
  <si>
    <t>1、优质铝合金龙骨框架，铝合金顶盖，美观耐用
2、采用优质玻璃</t>
  </si>
  <si>
    <t>平方米</t>
  </si>
  <si>
    <t>800*400*2000</t>
  </si>
  <si>
    <t>★1)板材：采用优质浸渍胶膜纸饰面刨花板，面板纹理清晰美观，符合GB/T 15102-2017《浸渍胶膜纸饰面纤维板和刨花板》标准；甲醛释放量（mg/m³）≤0.124mg/m³；静曲强度（MPa）≥11.0MPa；内结合强度（MPa）≥0.35MPa；2h吸水厚度膨胀率（%）≤8.0；提供省级及以上质检机构出具的“浸渍胶膜纸饰面刨花板”监督抽查检验报告,受检单位为投标单位，委托单位是省级及以上政府质量管理职能部门；
★2)封边条：采用优质环保PVC封边条，甲醛释放量≤1.5mg/L，符合QB/T 4463-2013《家具用封边条技术要求》标准，提供第三方具有CMA资质的检测机构出具的“封边条”监督抽查检验报告,受检单位为投标单位，委托单位是省（直辖市）级及以上政府质量管理职能部门；
3)五金：优质五金配件。</t>
  </si>
  <si>
    <t>1、面材：采用优质网布，透气性强；
★2、海绵：采用海绵，符合GB/T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3、气泵：采用优质气压棒，气动杆耐久性.经过高低温储存性能试验后能承受5万次循环寿命试验.具有气动升降、倾仰调节；
4、脚架：尼龙五星脚架；</t>
  </si>
  <si>
    <t>会议室（同意）</t>
  </si>
  <si>
    <t>8500*2400*760</t>
  </si>
  <si>
    <t>工程部档案室</t>
  </si>
  <si>
    <t>一楼</t>
  </si>
  <si>
    <t>司机值班室</t>
  </si>
  <si>
    <t>木凳</t>
  </si>
  <si>
    <t>450*450*500</t>
  </si>
  <si>
    <t xml:space="preserve">★1、面材：表面贴0.6mm厚胡桃木木皮，经烘干、防虫、防腐处理经久耐用，不开裂，采用机械化贴面，表面平整耐久；符合GB18584-2001《室内装饰装修材料 木家具中有害物质限量 》 ，甲醛含量≤1.5mg/L。提供第三方具有CMA资质的检测机构出具的“木皮”监督抽查检验报告,受检单位为投标单位，委托单位是省（直辖市）级及以上政府质量管理职能部门；
 ★2、基材：采用E1级中密度纤维板，中密度纤维板符合GB/T 11718-2009《中密度纤维板》 ，甲醛释放量≤0.124mg/m³。提供第三方具有CMA资质的检测机构出具的“中密度纤维板”监督抽查检验报告,受检单位为投标单位，委托单位是省（直辖市）级及以上政府质量管理职能部门；
★3、油漆：采用水性环保油漆，光滑耐磨，手感好，引用先进工艺“五底三面”，  符合GB/T 23999-2009《室内装饰装修用水性木器涂料》和GB 24410-2009《室内装饰装修材料.水性木器涂料中有害物质限量》要求，游离甲醛≤100mg/kg,提供省级及以上质检机构出具的“水性木器漆”监督抽查检验报告,受检单位为投标单位，委托单位是省级及以上政府质量管理职能部门；        
</t>
  </si>
  <si>
    <t>根</t>
  </si>
  <si>
    <t>总计金额</t>
  </si>
  <si>
    <t>候工楼办公类家具清单</t>
  </si>
  <si>
    <t>三楼</t>
  </si>
  <si>
    <t>单人办公室</t>
  </si>
  <si>
    <t>1、面材：普通座椅，透气性强；
★2、海绵：采用海绵，符合GB/T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3、气泵：采用优质气压棒，气动杆耐久性.经过高低温储存性能试验后能承受5万次循环寿命试验.具有气动升降、倾仰调节；
4、脚架：实木五星脚架；</t>
  </si>
  <si>
    <t>领导接待室（同意）</t>
  </si>
  <si>
    <t>二人位</t>
  </si>
  <si>
    <t>集体办公室、员工办公室（不同意，员工每位家俱金额不超过5000元）</t>
  </si>
  <si>
    <t>小型报告厅（同意）</t>
  </si>
  <si>
    <t>二楼</t>
  </si>
  <si>
    <t>员工办公室</t>
  </si>
  <si>
    <t>集中资料室</t>
  </si>
  <si>
    <t>咨询台</t>
  </si>
  <si>
    <t>1400*700*760</t>
  </si>
  <si>
    <t>★1)板材：采用优质浸渍胶膜纸饰面刨花板，面板纹理清晰美观，符合GB/T 15102-2017《浸渍胶膜纸饰面纤维板和刨花板》标准；甲醛释放量（mg/m³）≤0.124mg/m³；静曲强度（MPa）≥11.0MPa；内结合强度（MPa）≥0.35MPa；2h吸水厚度膨胀率（%）≤8.0；提供省级及以上质检机构出具的“浸渍胶膜纸饰面刨花板”监督抽查检验报告,受检单位为投标单位，委托单位是省级及以上政府质量管理职能部门；
★2)封边条：采用优质环保PVC封边条，甲醛释放量≤1.5mg/L，符合QB/T 4463-2013《家具用封边条技术要求》标准，提供第三方具有CMA资质的检测机构出具的“封边条”监督抽查检验报告,受检单位为投标单位，委托单位是省（直辖市）级及以上政府质量管理职能部门；
3）、钢质脚架
4）、优质五金配件</t>
  </si>
  <si>
    <t>查询桌</t>
  </si>
  <si>
    <t>查询椅</t>
  </si>
  <si>
    <t xml:space="preserve">1、面材：采用优质网布，透气性强；
★2、海绵：采用海绵，符合GB/T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3、脚架：钢质弓形脚架
</t>
  </si>
  <si>
    <t>报刊杂志阅览室</t>
  </si>
  <si>
    <t>书架</t>
  </si>
  <si>
    <t>1800*350*2000</t>
  </si>
  <si>
    <t>★1)板材：采用优质浸渍胶膜纸饰面刨花板，面板纹理清晰美观，符合GB/T 15102-2017《浸渍胶膜纸饰面纤维板和刨花板》标准；甲醛释放量（mg/m³）≤0.124mg/m³；静曲强度（MPa）≥11.0MPa；内结合强度（MPa）≥0.35MPa；2h吸水厚度膨胀率（%）≤8.0；提供省级及以上质检机构出具的“浸渍胶膜纸饰面刨花板”监督抽查检验报告,受检单位为投标单位，委托单位是省级及以上政府质量管理职能部门；
★2)封边条：采用优质环保PVC封边条，甲醛释放量≤1.5mg/L，符合QB/T 4463-2013《家具用封边条技术要求》标准，提供第三方具有CMA资质的检测机构出具的“封边条”监督抽查检验报告,受检单位为投标单位，委托单位是省（直辖市）级及以上政府质量管理职能部门；
3）、脚架：静电喷塑钢钢脚架，管壁厚度不低于1.5mm，经酸洗磷化等表面处理。
4)五金：优质五金配件。</t>
  </si>
  <si>
    <t>双人位</t>
  </si>
  <si>
    <t>1）、面料：普通座椅，透气性强
★2）、海绵：采用海绵，符合GB/T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3）、框架：优质实木框架，并经过烘干、防潮、防虫、防腐处理；
4）、钢质脚架</t>
  </si>
  <si>
    <t>1、台面：人造石英石台面；
2、五金配件：优质五金配件
3、脚架：静电喷塑钢钢脚架，管壁厚度不低于1.5mm，经酸洗磷化等表面处理。</t>
  </si>
  <si>
    <t>观影室</t>
  </si>
  <si>
    <t>影院椅</t>
  </si>
  <si>
    <t xml:space="preserve">
背棉：采用冷发泡定型绵，密度高达55公斤/米3。
座棉：采用海绵+钢架+橡皮筋一体发泡成型，密度高达60公斤/米3。
背座胶壳：采用优质PP(聚丙烯)多元素复合材质压注成型，座外壳附设有吸音孔及音效波浪板。
布料：采用优质布艺，可进行3M处理。
扶手：采用优质的上等橡木，质地坚硬纹路清晰。
写字板：板面采用中纤板贴防火板，厚度为14mm。
站脚：采用1.5mm厚钢板焊接成型，表面经高温焗油处，站脚结合部位采用内外双面焊接技术。
回复机构：采用重力回复机构，可选弹力回复。
选配配件说明：
布料：可根据客户要求进行3M(防潮、防尘、防污)处理。
号码牌、行号牌：采用夜光或铝合金材质。
</t>
  </si>
  <si>
    <t>门厅</t>
  </si>
  <si>
    <t>茶水间</t>
  </si>
  <si>
    <t xml:space="preserve"> </t>
  </si>
  <si>
    <t>男、女更衣室</t>
  </si>
  <si>
    <t>更衣凳</t>
  </si>
  <si>
    <t>1200*400*450</t>
  </si>
  <si>
    <t>★1)板材：采用优质浸渍胶膜纸饰面刨花板，面板纹理清晰美观，符合GB/T 15102-2017《浸渍胶膜纸饰面纤维板和刨花板》标准；甲醛释放量（mg/m³）≤0.124mg/m³；静曲强度（MPa）≥11.0MPa；内结合强度（MPa）≥0.35MPa；2h吸水厚度膨胀率（%）≤8.0；提供省级及以上质检机构出具的“浸渍胶膜纸饰面刨花板”监督抽查检验报告,受检单位为投标单位，委托单位是省级及以上政府质量管理职能部门；
★2)封边条：采用优质环保PVC封边条，甲醛释放量≤1.5mg/L，符合QB/T 4463-2013《家具用封边条技术要求》标准，提供第三方具有CMA资质的检测机构出具的“封边条”监督抽查检验报告,受检单位为投标单位，委托单位是省（直辖市）级及以上政府质量管理职能部门；
3）、脚架：钢质脚架
4）、优质五金配件</t>
  </si>
  <si>
    <t>大方几</t>
  </si>
  <si>
    <t>1000*1000*450</t>
  </si>
  <si>
    <t>1200*400*850</t>
  </si>
  <si>
    <t>★1)板材：采用优质浸渍胶膜纸饰面刨花板，面板纹理清晰美观，符合GB/T 15102-2017《浸渍胶膜纸饰面纤维板和刨花板》标准；甲醛释放量（mg/m³）≤0.124mg/m³；静曲强度（MPa）≥11.0MPa；内结合强度（MPa）≥0.35MPa；2h吸水厚度膨胀率（%）≤8.0；提供省级及以上质检机构出具的“浸渍胶膜纸饰面刨花板”监督抽查检验报告,受检单位为投标单位，委托单位是省级及以上政府质量管理职能部门；
★2)封边条：采用优质环保PVC封边条，甲醛释放量≤1.5mg/L，符合QB/T 4463-2013《家具用封边条技术要求》标准，提供第三方具有CMA资质的检测机构出具的“封边条”监督抽查检验报告,受检单位为投标单位，委托单位是省（直辖市）级及以上政府质量管理职能部门；
3）、优质五金配件</t>
  </si>
  <si>
    <t>网吧、餐吧</t>
  </si>
  <si>
    <t>电脑桌</t>
  </si>
  <si>
    <t>1750*600*750</t>
  </si>
  <si>
    <t>电脑椅</t>
  </si>
  <si>
    <t>餐桌</t>
  </si>
  <si>
    <t>2000*800*750</t>
  </si>
  <si>
    <t>2000*500*750</t>
  </si>
  <si>
    <t>餐椅</t>
  </si>
  <si>
    <t>2#楼宿舍、餐厅类家具清单</t>
  </si>
  <si>
    <t>用餐区</t>
  </si>
  <si>
    <t>二楼大包间</t>
  </si>
  <si>
    <t>电动餐桌</t>
  </si>
  <si>
    <t>D3200*760</t>
  </si>
  <si>
    <t>★1、面材:白蜡木实木结构
★2、油漆：采用水性环保油漆，光滑耐磨，手感好，引用先进工艺“五底三面”，  符合GB/T 23999-2009《室内装饰装修用水性木器涂料》和GB 24410-2009《室内装饰装修材料.水性木器涂料中有害物质限量》要求，游离甲醛≤100mg/kg,提供省级及以上质检机构出具的“水性木器漆”监督抽查检验报告,受检单位为投标单位，委托单位是省级及以上政府质量管理职能部门；        
3、五金：优质五金配件
4、每位设计电磁炉</t>
  </si>
  <si>
    <t>电磁炉</t>
  </si>
  <si>
    <t>1）、面料：采用优质面料，透气性强
★2）、海绵：采用海绵，符合GB/T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3）、脚架：优质橡胶木实木脚架</t>
  </si>
  <si>
    <t>1）、面料：普通座椅，透气性强
★2）、海绵：采用海绵，符合GB/T 10802-2006《通用软质聚醚型聚氨酯泡沫塑料》，75%压缩永久变形≤8%，回弹率≥35%，撕裂强度≥1.8N/cm,无刺激气味，无黄芯，无裂缝，符合人体工程学原理；提供第三方具有CMA资质的检测机构出具的“海绵”监督抽查检验报告,受检单位为投标单位，委托单位是省（直辖市）级及以上政府质量管理职能部门；
3）、脚架：优质橡胶木实木脚架</t>
  </si>
  <si>
    <t>1300*750*450</t>
  </si>
  <si>
    <t>1、基材：优质原木经高温高压烘干成型，经防虫防腐等处理，木才含水率达到国家标准，不开裂。
★2、油漆：采用水性环保油漆，光滑耐磨，手感好，引用先进工艺“五底三面”，  符合GB/T 23999-2009《室内装饰装修用水性木器涂料》和GB 24410-2009《室内装饰装修材料.水性木器涂料中有害物质限量》要求，游离甲醛≤100mg/kg,提供省级及以上质检机构出具的“水性木器漆”监督抽查检验报告,受检单位为投标单位，委托单位是省级及以上政府质量管理职能部门；        
★3乳白胶：采用环保乳白胶,符合GB18583-2008《室内装饰装修材料 胶粘剂中有害物质限量》要求，游离甲醛≤1.0g/Kg.苯和甲苯+二甲苯≤10g/Kg，总挥发性有机物≤110g/L；提供第三方具有CMA资质的检测机构出具的“乳白胶”监督抽查检验报告,受检单位为投标单位，委托单位是省（直辖市）级及以上政府质量管理职能部门；
4、五金：优质五金配件</t>
  </si>
  <si>
    <t>600*600*600</t>
  </si>
  <si>
    <t>边柜</t>
  </si>
  <si>
    <t>1430*420*860</t>
  </si>
  <si>
    <t>★1、面材:白蜡木实木结构
★2、油漆：采用水性环保油漆，光滑耐磨，手感好，引用先进工艺“五底三面”，  符合GB/T 23999-2009《室内装饰装修用水性木器涂料》和GB 24410-2009《室内装饰装修材料.水性木器涂料中有害物质限量》要求，游离甲醛≤100mg/kg,提供省级及以上质检机构出具的“水性木器漆”监督抽查检验报告,受检单位为投标单位，委托单位是省级及以上政府质量管理职能部门；        
3、五金：优质五金配件</t>
  </si>
  <si>
    <t>挂衣杆</t>
  </si>
  <si>
    <t>一楼大包间</t>
  </si>
  <si>
    <t>D2800*760</t>
  </si>
  <si>
    <t>备餐柜</t>
  </si>
  <si>
    <t>1400*400*850</t>
  </si>
  <si>
    <t>包间、员工餐厅（同意）</t>
  </si>
  <si>
    <t>D1800*760</t>
  </si>
  <si>
    <t>★1、面材：表面贴0.6mm厚胡桃木木皮，经烘干、防虫、防腐处理经久耐用，不开裂，采用机械化贴面，表面平整耐久；符合GB18584-2001《室内装饰装修材料 木家具中有害物质限量 》 ，甲醛含量≤1.5mg/L。提供第三方具有CMA资质的检测机构出具的“木皮”监督抽查检验报告,受检单位为投标单位，委托单位是省（直辖市）级及以上政府质量管理职能部门；
 ★2、基材：采用E1级中密度纤维板，中密度纤维板符合GB/T 11718-2009《中密度纤维板》 ，甲醛释放量≤0.124mg/m³。提供第三方具有CMA资质的检测机构出具的“中密度纤维板”监督抽查检验报告,受检单位为投标单位，委托单位是省（直辖市）级及以上政府质量管理职能部门；
★3、油漆：采用水性环保油漆，光滑耐磨，手感好，引用先进工艺“五底三面”，  符合GB/T 23999-2009《室内装饰装修用水性木器涂料》和GB 24410-2009《室内装饰装修材料.水性木器涂料中有害物质限量》要求，游离甲醛≤100mg/kg,提供省级及以上质检机构出具的“水性木器漆”监督抽查检验报告,受检单位为投标单位，委托单位是省级及以上政府质量管理职能部门；        
★4）乳白胶：采用环保乳白胶,符合GB18583-2008《室内装饰装修材料 胶粘剂中有害物质限量》要求，游离甲醛≤1.0g/Kg.苯和甲苯+二甲苯≤10g/Kg，总挥发性有机物≤110g/L；提供第三方具有CMA资质的检测机构出具的“乳白胶”监督抽查检验报告,受检单位为投标单位，委托单位是省（直辖市）级及以上政府质量管理职能部门；
5）、五金：优质五金配件；加电动转盘。</t>
  </si>
  <si>
    <t>员工食堂</t>
  </si>
  <si>
    <t>1200*700*760</t>
  </si>
  <si>
    <t>1、多层板餐桌台面
2、优质五金配件
3、金属脚架，表面喷漆处理
4、曲木座椅、金属脚架</t>
  </si>
  <si>
    <t>宿舍区</t>
  </si>
  <si>
    <t>套房</t>
  </si>
  <si>
    <t>套房会客厅</t>
  </si>
  <si>
    <t>电视柜</t>
  </si>
  <si>
    <t>1600*400*550</t>
  </si>
  <si>
    <t>套房卧室</t>
  </si>
  <si>
    <t>床</t>
  </si>
  <si>
    <t>1500*2000</t>
  </si>
  <si>
    <t>★1)板材：采用优质浸渍胶膜纸饰面刨花板，面板纹理清晰美观，符合GB/T 15102-2017《浸渍胶膜纸饰面纤维板和刨花板》标准；甲醛释放量（mg/m³）≤0.124mg/m³；静曲强度（MPa）≥11.0MPa；内结合强度（MPa）≥0.35MPa；2h吸水厚度膨胀率（%）≤8.0；提供省级及以上质检机构出具的“浸渍胶膜纸饰面刨花板”监督抽查检验报告,受检单位为投标单位，委托单位是省级及以上政府质量管理职能部门；
★2)封边条：采用优质环保PVC封边条，甲醛释放量≤1.5mg/L，符合QB/T 4463-2013《家具用封边条技术要求》标准，提供第三方具有CMA资质的检测机构出具的“封边条”监督抽查检验报告,受检单位为投标单位，委托单位是省（直辖市）级及以上政府质量管理职能部门；
3）、优质五金配件（床靠加软包）</t>
  </si>
  <si>
    <t>床头柜</t>
  </si>
  <si>
    <t>更衣柜</t>
  </si>
  <si>
    <t>2400*600*2000</t>
  </si>
  <si>
    <t>床垫</t>
  </si>
  <si>
    <t>1500*2000*200</t>
  </si>
  <si>
    <t xml:space="preserve">床网：高碳锰钢大芯簧，线长100cm，线径2.2mm，
口径7.2mm，芯径3.8mm,边钢线径5.5mm，蛇线线径
1.55~1.58mm，边框加固为口径3mm的M型支撑簧，
床网正面1.5cm达标椰棕，底面500g白棉毡，床网高度19cm。                                                                                                                     面料:经编布布料，面片裥2cm高密度海绵，底片裥1cm高密度海绵。                                                             外观要求:上下边做法，面料绗缝基本一致,无明显皱褶,无断线,无塌陷。                                                                          执行标准:QB/T1952.2-2011 </t>
  </si>
  <si>
    <t>写字桌</t>
  </si>
  <si>
    <t>1200*550*750</t>
  </si>
  <si>
    <t>1200*550*560</t>
  </si>
  <si>
    <t>行礼架</t>
  </si>
  <si>
    <t>1000*550*550</t>
  </si>
  <si>
    <t>写字椅</t>
  </si>
  <si>
    <t>接待用房</t>
  </si>
  <si>
    <t>1200*2000</t>
  </si>
  <si>
    <t>★1)板材：采用优质浸渍胶膜纸饰面刨花板，面板纹理清晰美观，符合GB/T 15102-2017《浸渍胶膜纸饰面纤维板和刨花板》标准；甲醛释放量（mg/m³）≤0.124mg/m³；静曲强度（MPa）≥11.0MPa；内结合强度（MPa）≥0.35MPa；2h吸水厚度膨胀率（%）≤8.0；提供省级及以上质检机构出具的“浸渍胶膜纸饰面刨花板”监督抽查检验报告,受检单位为投标单位，委托单位是省级及以上政府质量管理职能部门；
★2)封边条：采用优质环保PVC封边条，甲醛释放量≤1.5mg/L，符合QB/T 4463-2013《家具用封边条技术要求》标准，提供第三方具有CMA资质的检测机构出具的“封边条”监督抽查检验报告,受检单位为投标单位，委托单位是省（直辖市）级及以上政府质量管理职能部门；
3）、五金：优质五金配件（床靠加软包）</t>
  </si>
  <si>
    <t>1600*600*2000</t>
  </si>
  <si>
    <t>1200*2000*200</t>
  </si>
  <si>
    <t>单人间</t>
  </si>
  <si>
    <t>2000*600*2000</t>
  </si>
  <si>
    <t>休闲桌</t>
  </si>
  <si>
    <t>D500*550</t>
  </si>
  <si>
    <t>休闲椅</t>
  </si>
  <si>
    <t>1200*600*2000</t>
  </si>
  <si>
    <t>汇   总   表</t>
  </si>
  <si>
    <t>单  位  工  程</t>
  </si>
  <si>
    <t>金  额（元）</t>
  </si>
  <si>
    <t>1#办公楼</t>
  </si>
  <si>
    <t>候工楼</t>
  </si>
  <si>
    <t>宿舍、餐厅类2#</t>
  </si>
  <si>
    <t>合计</t>
  </si>
</sst>
</file>

<file path=xl/styles.xml><?xml version="1.0" encoding="utf-8"?>
<styleSheet xmlns="http://schemas.openxmlformats.org/spreadsheetml/2006/main">
  <numFmts count="6">
    <numFmt numFmtId="41" formatCode="_ * #,##0_ ;_ * \-#,##0_ ;_ * &quot;-&quot;_ ;_ @_ "/>
    <numFmt numFmtId="176" formatCode="0_);[Red]\(0\)"/>
    <numFmt numFmtId="44" formatCode="_ &quot;￥&quot;* #,##0.00_ ;_ &quot;￥&quot;* \-#,##0.00_ ;_ &quot;￥&quot;* &quot;-&quot;??_ ;_ @_ "/>
    <numFmt numFmtId="177" formatCode="0_ "/>
    <numFmt numFmtId="42" formatCode="_ &quot;￥&quot;* #,##0_ ;_ &quot;￥&quot;* \-#,##0_ ;_ &quot;￥&quot;* &quot;-&quot;_ ;_ @_ "/>
    <numFmt numFmtId="43" formatCode="_ * #,##0.00_ ;_ * \-#,##0.00_ ;_ * &quot;-&quot;??_ ;_ @_ "/>
  </numFmts>
  <fonts count="58">
    <font>
      <sz val="11"/>
      <color theme="1"/>
      <name val="宋体"/>
      <charset val="134"/>
      <scheme val="minor"/>
    </font>
    <font>
      <sz val="36"/>
      <color theme="1"/>
      <name val="仿宋"/>
      <charset val="134"/>
    </font>
    <font>
      <sz val="10"/>
      <color rgb="FFFF0000"/>
      <name val="宋体"/>
      <charset val="134"/>
      <scheme val="minor"/>
    </font>
    <font>
      <sz val="10"/>
      <name val="宋体"/>
      <charset val="134"/>
      <scheme val="minor"/>
    </font>
    <font>
      <b/>
      <sz val="18"/>
      <name val="宋体"/>
      <charset val="134"/>
    </font>
    <font>
      <b/>
      <sz val="14"/>
      <name val="宋体"/>
      <charset val="134"/>
    </font>
    <font>
      <b/>
      <sz val="9"/>
      <name val="宋体"/>
      <charset val="134"/>
    </font>
    <font>
      <sz val="9"/>
      <name val="宋体"/>
      <charset val="134"/>
    </font>
    <font>
      <sz val="9"/>
      <name val="宋体"/>
      <charset val="134"/>
      <scheme val="minor"/>
    </font>
    <font>
      <b/>
      <sz val="16"/>
      <name val="宋体"/>
      <charset val="134"/>
    </font>
    <font>
      <b/>
      <sz val="8"/>
      <name val="宋体"/>
      <charset val="134"/>
    </font>
    <font>
      <b/>
      <sz val="10"/>
      <name val="宋体"/>
      <charset val="134"/>
    </font>
    <font>
      <b/>
      <sz val="14"/>
      <name val="宋体"/>
      <charset val="134"/>
      <scheme val="minor"/>
    </font>
    <font>
      <b/>
      <sz val="9"/>
      <name val="宋体"/>
      <charset val="134"/>
      <scheme val="minor"/>
    </font>
    <font>
      <b/>
      <sz val="12"/>
      <name val="宋体"/>
      <charset val="134"/>
    </font>
    <font>
      <sz val="8"/>
      <name val="宋体"/>
      <charset val="134"/>
    </font>
    <font>
      <b/>
      <sz val="12"/>
      <name val="宋体"/>
      <charset val="134"/>
      <scheme val="minor"/>
    </font>
    <font>
      <sz val="8"/>
      <name val="宋体"/>
      <charset val="134"/>
      <scheme val="minor"/>
    </font>
    <font>
      <b/>
      <sz val="8"/>
      <color rgb="FFFF0000"/>
      <name val="宋体"/>
      <charset val="134"/>
    </font>
    <font>
      <b/>
      <sz val="8"/>
      <name val="宋体"/>
      <charset val="134"/>
      <scheme val="minor"/>
    </font>
    <font>
      <b/>
      <sz val="10"/>
      <name val="宋体"/>
      <charset val="134"/>
      <scheme val="minor"/>
    </font>
    <font>
      <b/>
      <sz val="13"/>
      <color indexed="56"/>
      <name val="宋体"/>
      <charset val="134"/>
    </font>
    <font>
      <sz val="11"/>
      <color theme="1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indexed="52"/>
      <name val="宋体"/>
      <charset val="134"/>
    </font>
    <font>
      <sz val="11"/>
      <color rgb="FF9C650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indexed="8"/>
      <name val="宋体"/>
      <charset val="134"/>
    </font>
    <font>
      <b/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indexed="60"/>
      <name val="宋体"/>
      <charset val="134"/>
    </font>
    <font>
      <b/>
      <sz val="11"/>
      <color rgb="FFFFFFFF"/>
      <name val="宋体"/>
      <charset val="0"/>
      <scheme val="minor"/>
    </font>
    <font>
      <b/>
      <sz val="11"/>
      <color indexed="52"/>
      <name val="宋体"/>
      <charset val="134"/>
    </font>
    <font>
      <b/>
      <sz val="11"/>
      <color rgb="FFFA7D00"/>
      <name val="宋体"/>
      <charset val="0"/>
      <scheme val="minor"/>
    </font>
    <font>
      <sz val="11"/>
      <color indexed="17"/>
      <name val="宋体"/>
      <charset val="134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1"/>
      <color rgb="FF00610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indexed="63"/>
      <name val="宋体"/>
      <charset val="134"/>
    </font>
    <font>
      <sz val="11"/>
      <color rgb="FFFA7D00"/>
      <name val="宋体"/>
      <charset val="0"/>
      <scheme val="minor"/>
    </font>
    <font>
      <sz val="11"/>
      <color indexed="9"/>
      <name val="宋体"/>
      <charset val="134"/>
    </font>
    <font>
      <b/>
      <sz val="15"/>
      <color indexed="56"/>
      <name val="宋体"/>
      <charset val="134"/>
    </font>
    <font>
      <b/>
      <sz val="11"/>
      <color indexed="56"/>
      <name val="宋体"/>
      <charset val="134"/>
    </font>
    <font>
      <sz val="12"/>
      <name val="宋体"/>
      <charset val="134"/>
    </font>
    <font>
      <b/>
      <sz val="18"/>
      <color indexed="56"/>
      <name val="宋体"/>
      <charset val="134"/>
    </font>
    <font>
      <sz val="11"/>
      <color indexed="20"/>
      <name val="宋体"/>
      <charset val="134"/>
    </font>
    <font>
      <b/>
      <sz val="11"/>
      <color indexed="8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62"/>
      <name val="宋体"/>
      <charset val="134"/>
    </font>
  </fonts>
  <fills count="55">
    <fill>
      <patternFill patternType="none"/>
    </fill>
    <fill>
      <patternFill patternType="gray125"/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</borders>
  <cellStyleXfs count="91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9" fillId="17" borderId="8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32" fillId="20" borderId="10" applyNumberFormat="0" applyAlignment="0" applyProtection="0">
      <alignment vertical="center"/>
    </xf>
    <xf numFmtId="0" fontId="35" fillId="2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0" fillId="27" borderId="11" applyNumberFormat="0" applyFont="0" applyAlignment="0" applyProtection="0">
      <alignment vertical="center"/>
    </xf>
    <xf numFmtId="0" fontId="23" fillId="4" borderId="0" applyNumberFormat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12" applyNumberFormat="0" applyFill="0" applyAlignment="0" applyProtection="0">
      <alignment vertical="center"/>
    </xf>
    <xf numFmtId="0" fontId="42" fillId="0" borderId="12" applyNumberFormat="0" applyFill="0" applyAlignment="0" applyProtection="0">
      <alignment vertical="center"/>
    </xf>
    <xf numFmtId="0" fontId="23" fillId="36" borderId="0" applyNumberFormat="0" applyBorder="0" applyAlignment="0" applyProtection="0">
      <alignment vertical="center"/>
    </xf>
    <xf numFmtId="0" fontId="26" fillId="0" borderId="13" applyNumberFormat="0" applyFill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44" fillId="21" borderId="14" applyNumberFormat="0" applyAlignment="0" applyProtection="0">
      <alignment vertical="center"/>
    </xf>
    <xf numFmtId="0" fontId="33" fillId="21" borderId="8" applyNumberFormat="0" applyAlignment="0" applyProtection="0">
      <alignment vertical="center"/>
    </xf>
    <xf numFmtId="0" fontId="31" fillId="19" borderId="9" applyNumberFormat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46" fillId="0" borderId="16" applyNumberFormat="0" applyFill="0" applyAlignment="0" applyProtection="0">
      <alignment vertical="center"/>
    </xf>
    <xf numFmtId="0" fontId="27" fillId="34" borderId="0" applyNumberFormat="0" applyBorder="0" applyAlignment="0" applyProtection="0">
      <alignment vertical="center"/>
    </xf>
    <xf numFmtId="0" fontId="28" fillId="0" borderId="7" applyNumberFormat="0" applyFill="0" applyAlignment="0" applyProtection="0">
      <alignment vertical="center"/>
    </xf>
    <xf numFmtId="0" fontId="43" fillId="37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3" fillId="38" borderId="0" applyNumberFormat="0" applyBorder="0" applyAlignment="0" applyProtection="0">
      <alignment vertical="center"/>
    </xf>
    <xf numFmtId="0" fontId="27" fillId="34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45" fillId="20" borderId="15" applyNumberFormat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42" borderId="0" applyNumberFormat="0" applyBorder="0" applyAlignment="0" applyProtection="0">
      <alignment vertical="center"/>
    </xf>
    <xf numFmtId="0" fontId="23" fillId="41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2" fillId="40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3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7" fillId="43" borderId="0" applyNumberFormat="0" applyBorder="0" applyAlignment="0" applyProtection="0">
      <alignment vertical="center"/>
    </xf>
    <xf numFmtId="0" fontId="23" fillId="35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0" fontId="27" fillId="44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47" fillId="45" borderId="0" applyNumberFormat="0" applyBorder="0" applyAlignment="0" applyProtection="0">
      <alignment vertical="center"/>
    </xf>
    <xf numFmtId="0" fontId="47" fillId="12" borderId="0" applyNumberFormat="0" applyBorder="0" applyAlignment="0" applyProtection="0">
      <alignment vertical="center"/>
    </xf>
    <xf numFmtId="0" fontId="47" fillId="24" borderId="0" applyNumberFormat="0" applyBorder="0" applyAlignment="0" applyProtection="0">
      <alignment vertical="center"/>
    </xf>
    <xf numFmtId="0" fontId="47" fillId="46" borderId="0" applyNumberFormat="0" applyBorder="0" applyAlignment="0" applyProtection="0">
      <alignment vertical="center"/>
    </xf>
    <xf numFmtId="0" fontId="47" fillId="47" borderId="0" applyNumberFormat="0" applyBorder="0" applyAlignment="0" applyProtection="0">
      <alignment vertical="center"/>
    </xf>
    <xf numFmtId="0" fontId="47" fillId="48" borderId="0" applyNumberFormat="0" applyBorder="0" applyAlignment="0" applyProtection="0">
      <alignment vertical="center"/>
    </xf>
    <xf numFmtId="0" fontId="48" fillId="0" borderId="17" applyNumberFormat="0" applyFill="0" applyAlignment="0" applyProtection="0">
      <alignment vertical="center"/>
    </xf>
    <xf numFmtId="0" fontId="21" fillId="0" borderId="5" applyNumberFormat="0" applyFill="0" applyAlignment="0" applyProtection="0">
      <alignment vertical="center"/>
    </xf>
    <xf numFmtId="0" fontId="49" fillId="0" borderId="18" applyNumberFormat="0" applyFill="0" applyAlignment="0" applyProtection="0">
      <alignment vertical="center"/>
    </xf>
    <xf numFmtId="0" fontId="49" fillId="0" borderId="0" applyNumberFormat="0" applyFill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11" borderId="0" applyNumberFormat="0" applyBorder="0" applyAlignment="0" applyProtection="0">
      <alignment vertical="center"/>
    </xf>
    <xf numFmtId="0" fontId="50" fillId="0" borderId="0">
      <alignment vertical="center"/>
    </xf>
    <xf numFmtId="0" fontId="34" fillId="22" borderId="0" applyNumberFormat="0" applyBorder="0" applyAlignment="0" applyProtection="0">
      <alignment vertical="center"/>
    </xf>
    <xf numFmtId="0" fontId="53" fillId="0" borderId="20" applyNumberFormat="0" applyFill="0" applyAlignment="0" applyProtection="0">
      <alignment vertical="center"/>
    </xf>
    <xf numFmtId="0" fontId="54" fillId="50" borderId="21" applyNumberFormat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24" fillId="0" borderId="6" applyNumberFormat="0" applyFill="0" applyAlignment="0" applyProtection="0">
      <alignment vertical="center"/>
    </xf>
    <xf numFmtId="0" fontId="47" fillId="51" borderId="0" applyNumberFormat="0" applyBorder="0" applyAlignment="0" applyProtection="0">
      <alignment vertical="center"/>
    </xf>
    <xf numFmtId="0" fontId="47" fillId="52" borderId="0" applyNumberFormat="0" applyBorder="0" applyAlignment="0" applyProtection="0">
      <alignment vertical="center"/>
    </xf>
    <xf numFmtId="0" fontId="47" fillId="53" borderId="0" applyNumberFormat="0" applyBorder="0" applyAlignment="0" applyProtection="0">
      <alignment vertical="center"/>
    </xf>
    <xf numFmtId="0" fontId="47" fillId="46" borderId="0" applyNumberFormat="0" applyBorder="0" applyAlignment="0" applyProtection="0">
      <alignment vertical="center"/>
    </xf>
    <xf numFmtId="0" fontId="47" fillId="47" borderId="0" applyNumberFormat="0" applyBorder="0" applyAlignment="0" applyProtection="0">
      <alignment vertical="center"/>
    </xf>
    <xf numFmtId="0" fontId="47" fillId="54" borderId="0" applyNumberFormat="0" applyBorder="0" applyAlignment="0" applyProtection="0">
      <alignment vertical="center"/>
    </xf>
    <xf numFmtId="0" fontId="57" fillId="29" borderId="10" applyNumberFormat="0" applyAlignment="0" applyProtection="0">
      <alignment vertical="center"/>
    </xf>
    <xf numFmtId="0" fontId="50" fillId="49" borderId="19" applyNumberFormat="0" applyFont="0" applyAlignment="0" applyProtection="0">
      <alignment vertical="center"/>
    </xf>
  </cellStyleXfs>
  <cellXfs count="74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7" fontId="0" fillId="0" borderId="1" xfId="0" applyNumberFormat="1" applyBorder="1" applyAlignment="1">
      <alignment horizontal="center" vertical="center"/>
    </xf>
    <xf numFmtId="0" fontId="2" fillId="0" borderId="0" xfId="0" applyFont="1" applyFill="1">
      <alignment vertical="center"/>
    </xf>
    <xf numFmtId="0" fontId="3" fillId="0" borderId="0" xfId="0" applyFont="1" applyFill="1">
      <alignment vertical="center"/>
    </xf>
    <xf numFmtId="176" fontId="3" fillId="0" borderId="0" xfId="0" applyNumberFormat="1" applyFont="1" applyFill="1">
      <alignment vertical="center"/>
    </xf>
    <xf numFmtId="0" fontId="4" fillId="0" borderId="2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left" vertical="center"/>
    </xf>
    <xf numFmtId="0" fontId="6" fillId="0" borderId="1" xfId="0" applyFont="1" applyFill="1" applyBorder="1" applyAlignment="1">
      <alignment horizontal="center" vertical="center" wrapText="1"/>
    </xf>
    <xf numFmtId="176" fontId="6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vertical="center" wrapText="1"/>
    </xf>
    <xf numFmtId="176" fontId="7" fillId="0" borderId="1" xfId="0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vertical="center" wrapText="1"/>
    </xf>
    <xf numFmtId="176" fontId="7" fillId="0" borderId="1" xfId="0" applyNumberFormat="1" applyFont="1" applyFill="1" applyBorder="1" applyAlignment="1">
      <alignment horizontal="center" vertical="center"/>
    </xf>
    <xf numFmtId="0" fontId="8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vertical="center" wrapText="1"/>
    </xf>
    <xf numFmtId="0" fontId="7" fillId="0" borderId="1" xfId="0" applyFont="1" applyFill="1" applyBorder="1" applyAlignment="1">
      <alignment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>
      <alignment vertical="center"/>
    </xf>
    <xf numFmtId="176" fontId="10" fillId="0" borderId="1" xfId="0" applyNumberFormat="1" applyFont="1" applyFill="1" applyBorder="1" applyAlignment="1">
      <alignment horizontal="center" vertical="center" wrapText="1"/>
    </xf>
    <xf numFmtId="176" fontId="10" fillId="0" borderId="4" xfId="0" applyNumberFormat="1" applyFont="1" applyFill="1" applyBorder="1" applyAlignment="1">
      <alignment horizontal="center" vertical="center" wrapText="1"/>
    </xf>
    <xf numFmtId="176" fontId="7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vertical="center" wrapText="1"/>
    </xf>
    <xf numFmtId="0" fontId="9" fillId="0" borderId="3" xfId="0" applyFont="1" applyFill="1" applyBorder="1" applyAlignment="1">
      <alignment vertical="center" wrapText="1"/>
    </xf>
    <xf numFmtId="176" fontId="7" fillId="0" borderId="1" xfId="0" applyNumberFormat="1" applyFont="1" applyFill="1" applyBorder="1" applyAlignment="1">
      <alignment horizontal="center" vertical="center" wrapText="1"/>
    </xf>
    <xf numFmtId="0" fontId="12" fillId="0" borderId="0" xfId="0" applyFont="1" applyFill="1">
      <alignment vertical="center"/>
    </xf>
    <xf numFmtId="0" fontId="5" fillId="0" borderId="1" xfId="0" applyFont="1" applyFill="1" applyBorder="1" applyAlignment="1">
      <alignment horizontal="right" vertical="center" wrapText="1"/>
    </xf>
    <xf numFmtId="176" fontId="5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176" fontId="7" fillId="0" borderId="4" xfId="0" applyNumberFormat="1" applyFont="1" applyFill="1" applyBorder="1" applyAlignment="1">
      <alignment horizontal="center" vertical="center" wrapText="1"/>
    </xf>
    <xf numFmtId="0" fontId="14" fillId="0" borderId="3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vertical="center" wrapText="1"/>
    </xf>
    <xf numFmtId="176" fontId="7" fillId="0" borderId="4" xfId="0" applyNumberFormat="1" applyFont="1" applyFill="1" applyBorder="1" applyAlignment="1">
      <alignment horizontal="center" vertical="center" wrapText="1"/>
    </xf>
    <xf numFmtId="176" fontId="15" fillId="0" borderId="1" xfId="0" applyNumberFormat="1" applyFont="1" applyFill="1" applyBorder="1" applyAlignment="1">
      <alignment horizontal="center" vertical="center"/>
    </xf>
    <xf numFmtId="176" fontId="16" fillId="0" borderId="0" xfId="0" applyNumberFormat="1" applyFont="1" applyFill="1">
      <alignment vertical="center"/>
    </xf>
    <xf numFmtId="0" fontId="8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horizontal="justify" vertical="center" wrapText="1"/>
    </xf>
    <xf numFmtId="0" fontId="9" fillId="0" borderId="1" xfId="0" applyFont="1" applyFill="1" applyBorder="1" applyAlignment="1">
      <alignment horizontal="right" vertical="center" wrapText="1"/>
    </xf>
    <xf numFmtId="176" fontId="9" fillId="0" borderId="1" xfId="0" applyNumberFormat="1" applyFont="1" applyFill="1" applyBorder="1" applyAlignment="1">
      <alignment horizontal="center" vertical="center" wrapText="1"/>
    </xf>
    <xf numFmtId="176" fontId="9" fillId="0" borderId="4" xfId="0" applyNumberFormat="1" applyFont="1" applyFill="1" applyBorder="1" applyAlignment="1">
      <alignment horizontal="center" vertical="center" wrapText="1"/>
    </xf>
    <xf numFmtId="0" fontId="17" fillId="0" borderId="0" xfId="0" applyFont="1" applyFill="1">
      <alignment vertical="center"/>
    </xf>
    <xf numFmtId="176" fontId="3" fillId="0" borderId="0" xfId="0" applyNumberFormat="1" applyFont="1" applyFill="1">
      <alignment vertical="center"/>
    </xf>
    <xf numFmtId="0" fontId="18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left" vertical="center" wrapText="1"/>
    </xf>
    <xf numFmtId="0" fontId="17" fillId="0" borderId="1" xfId="0" applyFont="1" applyFill="1" applyBorder="1" applyAlignment="1">
      <alignment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left" vertical="center" wrapText="1"/>
    </xf>
    <xf numFmtId="176" fontId="15" fillId="0" borderId="1" xfId="0" applyNumberFormat="1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vertical="center" wrapText="1"/>
    </xf>
    <xf numFmtId="0" fontId="4" fillId="0" borderId="2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left" vertical="center"/>
    </xf>
    <xf numFmtId="0" fontId="10" fillId="0" borderId="4" xfId="0" applyFont="1" applyFill="1" applyBorder="1" applyAlignment="1">
      <alignment horizontal="center" vertical="center" wrapText="1"/>
    </xf>
    <xf numFmtId="176" fontId="15" fillId="0" borderId="4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vertical="center" wrapText="1"/>
    </xf>
    <xf numFmtId="176" fontId="15" fillId="0" borderId="4" xfId="0" applyNumberFormat="1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176" fontId="5" fillId="0" borderId="1" xfId="0" applyNumberFormat="1" applyFont="1" applyFill="1" applyBorder="1" applyAlignment="1">
      <alignment horizontal="center" vertical="center" wrapText="1"/>
    </xf>
    <xf numFmtId="176" fontId="5" fillId="0" borderId="4" xfId="0" applyNumberFormat="1" applyFont="1" applyFill="1" applyBorder="1" applyAlignment="1">
      <alignment horizontal="center" vertical="center" wrapText="1"/>
    </xf>
    <xf numFmtId="0" fontId="16" fillId="0" borderId="0" xfId="0" applyFont="1" applyFill="1">
      <alignment vertical="center"/>
    </xf>
    <xf numFmtId="0" fontId="20" fillId="0" borderId="0" xfId="0" applyFont="1" applyFill="1">
      <alignment vertical="center"/>
    </xf>
  </cellXfs>
  <cellStyles count="91">
    <cellStyle name="常规" xfId="0" builtinId="0"/>
    <cellStyle name="货币[0]" xfId="1" builtinId="7"/>
    <cellStyle name="20% - 强调文字颜色 1 2" xfId="2"/>
    <cellStyle name="20% - 强调文字颜色 3" xfId="3" builtinId="38"/>
    <cellStyle name="输入" xfId="4" builtinId="20"/>
    <cellStyle name="货币" xfId="5" builtinId="4"/>
    <cellStyle name="千位分隔[0]" xfId="6" builtinId="6"/>
    <cellStyle name="40% - 强调文字颜色 3" xfId="7" builtinId="39"/>
    <cellStyle name="计算 2" xfId="8"/>
    <cellStyle name="差" xfId="9" builtinId="27"/>
    <cellStyle name="千位分隔" xfId="10" builtinId="3"/>
    <cellStyle name="60% - 强调文字颜色 3" xfId="11" builtinId="40"/>
    <cellStyle name="超链接" xfId="12" builtinId="8"/>
    <cellStyle name="百分比" xfId="13" builtinId="5"/>
    <cellStyle name="已访问的超链接" xfId="14" builtinId="9"/>
    <cellStyle name="注释" xfId="15" builtinId="10"/>
    <cellStyle name="60% - 强调文字颜色 2" xfId="16" builtinId="36"/>
    <cellStyle name="标题 4" xfId="17" builtinId="19"/>
    <cellStyle name="警告文本" xfId="18" builtinId="11"/>
    <cellStyle name="标题" xfId="19" builtinId="15"/>
    <cellStyle name="解释性文本" xfId="20" builtinId="53"/>
    <cellStyle name="标题 1" xfId="21" builtinId="16"/>
    <cellStyle name="标题 2" xfId="22" builtinId="17"/>
    <cellStyle name="60% - 强调文字颜色 1" xfId="23" builtinId="32"/>
    <cellStyle name="标题 3" xfId="24" builtinId="18"/>
    <cellStyle name="60% - 强调文字颜色 4" xfId="25" builtinId="44"/>
    <cellStyle name="输出" xfId="26" builtinId="21"/>
    <cellStyle name="计算" xfId="27" builtinId="22"/>
    <cellStyle name="检查单元格" xfId="28" builtinId="23"/>
    <cellStyle name="40% - 强调文字颜色 4 2" xfId="29"/>
    <cellStyle name="20% - 强调文字颜色 6" xfId="30" builtinId="50"/>
    <cellStyle name="强调文字颜色 2" xfId="31" builtinId="33"/>
    <cellStyle name="链接单元格" xfId="32" builtinId="24"/>
    <cellStyle name="40% - 强调文字颜色 1 2" xfId="33"/>
    <cellStyle name="汇总" xfId="34" builtinId="25"/>
    <cellStyle name="好" xfId="35" builtinId="26"/>
    <cellStyle name="40% - 强调文字颜色 2 2" xfId="36"/>
    <cellStyle name="适中" xfId="37" builtinId="28"/>
    <cellStyle name="20% - 强调文字颜色 5" xfId="38" builtinId="46"/>
    <cellStyle name="强调文字颜色 1" xfId="39" builtinId="29"/>
    <cellStyle name="40% - 强调文字颜色 5 2" xfId="40"/>
    <cellStyle name="20% - 强调文字颜色 1" xfId="41" builtinId="30"/>
    <cellStyle name="40% - 强调文字颜色 1" xfId="42" builtinId="31"/>
    <cellStyle name="20% - 强调文字颜色 2" xfId="43" builtinId="34"/>
    <cellStyle name="输出 2" xfId="44"/>
    <cellStyle name="40% - 强调文字颜色 2" xfId="45" builtinId="3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40% - 强调文字颜色 5" xfId="51" builtinId="47"/>
    <cellStyle name="60% - 强调文字颜色 5" xfId="52" builtinId="48"/>
    <cellStyle name="强调文字颜色 6" xfId="53" builtinId="49"/>
    <cellStyle name="40% - 强调文字颜色 6" xfId="54" builtinId="51"/>
    <cellStyle name="适中 2" xfId="55"/>
    <cellStyle name="40% - 强调文字颜色 6 2" xfId="56"/>
    <cellStyle name="60% - 强调文字颜色 6" xfId="57" builtinId="52"/>
    <cellStyle name="20% - 强调文字颜色 2 2" xfId="58"/>
    <cellStyle name="20% - 强调文字颜色 3 2" xfId="59"/>
    <cellStyle name="20% - 强调文字颜色 4 2" xfId="60"/>
    <cellStyle name="20% - 强调文字颜色 5 2" xfId="61"/>
    <cellStyle name="20% - 强调文字颜色 6 2" xfId="62"/>
    <cellStyle name="40% - 强调文字颜色 3 2" xfId="63"/>
    <cellStyle name="60% - 强调文字颜色 1 2" xfId="64"/>
    <cellStyle name="60% - 强调文字颜色 2 2" xfId="65"/>
    <cellStyle name="60% - 强调文字颜色 3 2" xfId="66"/>
    <cellStyle name="60% - 强调文字颜色 4 2" xfId="67"/>
    <cellStyle name="60% - 强调文字颜色 5 2" xfId="68"/>
    <cellStyle name="60% - 强调文字颜色 6 2" xfId="69"/>
    <cellStyle name="标题 1 2" xfId="70"/>
    <cellStyle name="标题 2 2" xfId="71"/>
    <cellStyle name="标题 3 2" xfId="72"/>
    <cellStyle name="标题 4 2" xfId="73"/>
    <cellStyle name="标题 5" xfId="74"/>
    <cellStyle name="差 2" xfId="75"/>
    <cellStyle name="常规 2" xfId="76"/>
    <cellStyle name="好 2" xfId="77"/>
    <cellStyle name="汇总 2" xfId="78"/>
    <cellStyle name="检查单元格 2" xfId="79"/>
    <cellStyle name="解释性文本 2" xfId="80"/>
    <cellStyle name="警告文本 2" xfId="81"/>
    <cellStyle name="链接单元格 2" xfId="82"/>
    <cellStyle name="强调文字颜色 1 2" xfId="83"/>
    <cellStyle name="强调文字颜色 2 2" xfId="84"/>
    <cellStyle name="强调文字颜色 3 2" xfId="85"/>
    <cellStyle name="强调文字颜色 4 2" xfId="86"/>
    <cellStyle name="强调文字颜色 5 2" xfId="87"/>
    <cellStyle name="强调文字颜色 6 2" xfId="88"/>
    <cellStyle name="输入 2" xfId="89"/>
    <cellStyle name="注释 2" xfId="90"/>
  </cellStyles>
  <tableStyles count="0" defaultTableStyle="Table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haredStrings" Target="sharedStrings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jpe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GIF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jpe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jpe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32.png"/><Relationship Id="rId8" Type="http://schemas.openxmlformats.org/officeDocument/2006/relationships/image" Target="../media/image31.png"/><Relationship Id="rId7" Type="http://schemas.openxmlformats.org/officeDocument/2006/relationships/image" Target="../media/image17.png"/><Relationship Id="rId6" Type="http://schemas.openxmlformats.org/officeDocument/2006/relationships/image" Target="../media/image11.png"/><Relationship Id="rId5" Type="http://schemas.openxmlformats.org/officeDocument/2006/relationships/image" Target="../media/image10.jpeg"/><Relationship Id="rId4" Type="http://schemas.openxmlformats.org/officeDocument/2006/relationships/image" Target="../media/image30.png"/><Relationship Id="rId35" Type="http://schemas.openxmlformats.org/officeDocument/2006/relationships/image" Target="../media/image51.jpeg"/><Relationship Id="rId34" Type="http://schemas.openxmlformats.org/officeDocument/2006/relationships/image" Target="../media/image50.png"/><Relationship Id="rId33" Type="http://schemas.openxmlformats.org/officeDocument/2006/relationships/image" Target="../media/image49.png"/><Relationship Id="rId32" Type="http://schemas.openxmlformats.org/officeDocument/2006/relationships/image" Target="../media/image48.png"/><Relationship Id="rId31" Type="http://schemas.openxmlformats.org/officeDocument/2006/relationships/image" Target="../media/image47.png"/><Relationship Id="rId30" Type="http://schemas.openxmlformats.org/officeDocument/2006/relationships/image" Target="../media/image46.png"/><Relationship Id="rId3" Type="http://schemas.openxmlformats.org/officeDocument/2006/relationships/image" Target="../media/image29.jpeg"/><Relationship Id="rId29" Type="http://schemas.openxmlformats.org/officeDocument/2006/relationships/image" Target="../media/image45.png"/><Relationship Id="rId28" Type="http://schemas.openxmlformats.org/officeDocument/2006/relationships/image" Target="../media/image44.png"/><Relationship Id="rId27" Type="http://schemas.openxmlformats.org/officeDocument/2006/relationships/image" Target="../media/image43.png"/><Relationship Id="rId26" Type="http://schemas.openxmlformats.org/officeDocument/2006/relationships/image" Target="../media/image42.png"/><Relationship Id="rId25" Type="http://schemas.openxmlformats.org/officeDocument/2006/relationships/image" Target="../media/image41.png"/><Relationship Id="rId24" Type="http://schemas.openxmlformats.org/officeDocument/2006/relationships/image" Target="../media/image40.png"/><Relationship Id="rId23" Type="http://schemas.openxmlformats.org/officeDocument/2006/relationships/image" Target="../media/image39.png"/><Relationship Id="rId22" Type="http://schemas.openxmlformats.org/officeDocument/2006/relationships/image" Target="../media/image27.png"/><Relationship Id="rId21" Type="http://schemas.openxmlformats.org/officeDocument/2006/relationships/image" Target="../media/image26.png"/><Relationship Id="rId20" Type="http://schemas.openxmlformats.org/officeDocument/2006/relationships/image" Target="../media/image25.png"/><Relationship Id="rId2" Type="http://schemas.openxmlformats.org/officeDocument/2006/relationships/image" Target="../media/image28.GIF"/><Relationship Id="rId19" Type="http://schemas.openxmlformats.org/officeDocument/2006/relationships/image" Target="../media/image6.png"/><Relationship Id="rId18" Type="http://schemas.openxmlformats.org/officeDocument/2006/relationships/image" Target="../media/image4.png"/><Relationship Id="rId17" Type="http://schemas.openxmlformats.org/officeDocument/2006/relationships/image" Target="../media/image3.png"/><Relationship Id="rId16" Type="http://schemas.openxmlformats.org/officeDocument/2006/relationships/image" Target="../media/image2.png"/><Relationship Id="rId15" Type="http://schemas.openxmlformats.org/officeDocument/2006/relationships/image" Target="../media/image20.png"/><Relationship Id="rId14" Type="http://schemas.openxmlformats.org/officeDocument/2006/relationships/image" Target="../media/image38.png"/><Relationship Id="rId13" Type="http://schemas.openxmlformats.org/officeDocument/2006/relationships/image" Target="../media/image7.png"/><Relationship Id="rId12" Type="http://schemas.openxmlformats.org/officeDocument/2006/relationships/image" Target="../media/image19.png"/><Relationship Id="rId11" Type="http://schemas.openxmlformats.org/officeDocument/2006/relationships/image" Target="../media/image24.png"/><Relationship Id="rId10" Type="http://schemas.openxmlformats.org/officeDocument/2006/relationships/image" Target="../media/image33.jpeg"/><Relationship Id="rId1" Type="http://schemas.openxmlformats.org/officeDocument/2006/relationships/image" Target="../media/image37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60.png"/><Relationship Id="rId8" Type="http://schemas.openxmlformats.org/officeDocument/2006/relationships/image" Target="../media/image59.png"/><Relationship Id="rId7" Type="http://schemas.openxmlformats.org/officeDocument/2006/relationships/image" Target="../media/image58.png"/><Relationship Id="rId6" Type="http://schemas.openxmlformats.org/officeDocument/2006/relationships/image" Target="../media/image57.png"/><Relationship Id="rId5" Type="http://schemas.openxmlformats.org/officeDocument/2006/relationships/image" Target="../media/image56.png"/><Relationship Id="rId4" Type="http://schemas.openxmlformats.org/officeDocument/2006/relationships/image" Target="../media/image55.jpeg"/><Relationship Id="rId3" Type="http://schemas.openxmlformats.org/officeDocument/2006/relationships/image" Target="../media/image54.png"/><Relationship Id="rId27" Type="http://schemas.openxmlformats.org/officeDocument/2006/relationships/image" Target="../media/image78.png"/><Relationship Id="rId26" Type="http://schemas.openxmlformats.org/officeDocument/2006/relationships/image" Target="../media/image77.png"/><Relationship Id="rId25" Type="http://schemas.openxmlformats.org/officeDocument/2006/relationships/image" Target="../media/image76.png"/><Relationship Id="rId24" Type="http://schemas.openxmlformats.org/officeDocument/2006/relationships/image" Target="../media/image75.png"/><Relationship Id="rId23" Type="http://schemas.openxmlformats.org/officeDocument/2006/relationships/image" Target="../media/image74.png"/><Relationship Id="rId22" Type="http://schemas.openxmlformats.org/officeDocument/2006/relationships/image" Target="../media/image73.png"/><Relationship Id="rId21" Type="http://schemas.openxmlformats.org/officeDocument/2006/relationships/image" Target="../media/image72.png"/><Relationship Id="rId20" Type="http://schemas.openxmlformats.org/officeDocument/2006/relationships/image" Target="../media/image71.png"/><Relationship Id="rId2" Type="http://schemas.openxmlformats.org/officeDocument/2006/relationships/image" Target="../media/image53.png"/><Relationship Id="rId19" Type="http://schemas.openxmlformats.org/officeDocument/2006/relationships/image" Target="../media/image70.png"/><Relationship Id="rId18" Type="http://schemas.openxmlformats.org/officeDocument/2006/relationships/image" Target="../media/image69.png"/><Relationship Id="rId17" Type="http://schemas.openxmlformats.org/officeDocument/2006/relationships/image" Target="../media/image68.jpeg"/><Relationship Id="rId16" Type="http://schemas.openxmlformats.org/officeDocument/2006/relationships/image" Target="../media/image67.png"/><Relationship Id="rId15" Type="http://schemas.openxmlformats.org/officeDocument/2006/relationships/image" Target="../media/image66.png"/><Relationship Id="rId14" Type="http://schemas.openxmlformats.org/officeDocument/2006/relationships/image" Target="../media/image65.png"/><Relationship Id="rId13" Type="http://schemas.openxmlformats.org/officeDocument/2006/relationships/image" Target="../media/image64.jpeg"/><Relationship Id="rId12" Type="http://schemas.openxmlformats.org/officeDocument/2006/relationships/image" Target="../media/image63.png"/><Relationship Id="rId11" Type="http://schemas.openxmlformats.org/officeDocument/2006/relationships/image" Target="../media/image62.png"/><Relationship Id="rId10" Type="http://schemas.openxmlformats.org/officeDocument/2006/relationships/image" Target="../media/image61.png"/><Relationship Id="rId1" Type="http://schemas.openxmlformats.org/officeDocument/2006/relationships/image" Target="../media/image5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238124</xdr:colOff>
      <xdr:row>9</xdr:row>
      <xdr:rowOff>285750</xdr:rowOff>
    </xdr:from>
    <xdr:to>
      <xdr:col>3</xdr:col>
      <xdr:colOff>2714625</xdr:colOff>
      <xdr:row>10</xdr:row>
      <xdr:rowOff>809625</xdr:rowOff>
    </xdr:to>
    <xdr:pic>
      <xdr:nvPicPr>
        <xdr:cNvPr id="40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647190" y="6524625"/>
          <a:ext cx="2477135" cy="1609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428625</xdr:colOff>
      <xdr:row>12</xdr:row>
      <xdr:rowOff>28575</xdr:rowOff>
    </xdr:from>
    <xdr:to>
      <xdr:col>3</xdr:col>
      <xdr:colOff>2590800</xdr:colOff>
      <xdr:row>12</xdr:row>
      <xdr:rowOff>1714500</xdr:rowOff>
    </xdr:to>
    <xdr:pic>
      <xdr:nvPicPr>
        <xdr:cNvPr id="41" name="Picture 3"/>
        <xdr:cNvPicPr>
          <a:picLocks noChangeAspect="1" noChangeArrowheads="1"/>
        </xdr:cNvPicPr>
      </xdr:nvPicPr>
      <xdr:blipFill>
        <a:blip r:embed="rId2" cstate="print"/>
        <a:srcRect l="4810" t="4064" r="4199" b="6010"/>
        <a:stretch>
          <a:fillRect/>
        </a:stretch>
      </xdr:blipFill>
      <xdr:spPr>
        <a:xfrm>
          <a:off x="1838325" y="10163175"/>
          <a:ext cx="216217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438151</xdr:colOff>
      <xdr:row>14</xdr:row>
      <xdr:rowOff>428625</xdr:rowOff>
    </xdr:from>
    <xdr:to>
      <xdr:col>3</xdr:col>
      <xdr:colOff>1476375</xdr:colOff>
      <xdr:row>14</xdr:row>
      <xdr:rowOff>1802605</xdr:rowOff>
    </xdr:to>
    <xdr:pic>
      <xdr:nvPicPr>
        <xdr:cNvPr id="42" name="Picture 3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847850" y="14297025"/>
          <a:ext cx="1038225" cy="1373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1576165</xdr:colOff>
      <xdr:row>14</xdr:row>
      <xdr:rowOff>419356</xdr:rowOff>
    </xdr:from>
    <xdr:to>
      <xdr:col>3</xdr:col>
      <xdr:colOff>2600325</xdr:colOff>
      <xdr:row>14</xdr:row>
      <xdr:rowOff>1827575</xdr:rowOff>
    </xdr:to>
    <xdr:pic>
      <xdr:nvPicPr>
        <xdr:cNvPr id="43" name="Picture 4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2985770" y="14287500"/>
          <a:ext cx="1024255" cy="1408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895350</xdr:colOff>
      <xdr:row>11</xdr:row>
      <xdr:rowOff>38100</xdr:rowOff>
    </xdr:from>
    <xdr:to>
      <xdr:col>3</xdr:col>
      <xdr:colOff>2080167</xdr:colOff>
      <xdr:row>11</xdr:row>
      <xdr:rowOff>1657350</xdr:rowOff>
    </xdr:to>
    <xdr:pic>
      <xdr:nvPicPr>
        <xdr:cNvPr id="44" name="Picture 4"/>
        <xdr:cNvPicPr>
          <a:picLocks noChangeAspect="1" noChangeArrowheads="1"/>
        </xdr:cNvPicPr>
      </xdr:nvPicPr>
      <xdr:blipFill>
        <a:blip r:embed="rId5" cstate="print"/>
        <a:srcRect l="5811" t="4651" r="7018"/>
        <a:stretch>
          <a:fillRect/>
        </a:stretch>
      </xdr:blipFill>
      <xdr:spPr>
        <a:xfrm>
          <a:off x="2305050" y="8448675"/>
          <a:ext cx="1184275" cy="1619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904875</xdr:colOff>
      <xdr:row>13</xdr:row>
      <xdr:rowOff>28575</xdr:rowOff>
    </xdr:from>
    <xdr:to>
      <xdr:col>3</xdr:col>
      <xdr:colOff>2008348</xdr:colOff>
      <xdr:row>13</xdr:row>
      <xdr:rowOff>1533525</xdr:rowOff>
    </xdr:to>
    <xdr:pic>
      <xdr:nvPicPr>
        <xdr:cNvPr id="45" name="Picture 14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2314575" y="12325350"/>
          <a:ext cx="1102995" cy="1504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19050</xdr:colOff>
      <xdr:row>16</xdr:row>
      <xdr:rowOff>482268</xdr:rowOff>
    </xdr:from>
    <xdr:to>
      <xdr:col>4</xdr:col>
      <xdr:colOff>0</xdr:colOff>
      <xdr:row>16</xdr:row>
      <xdr:rowOff>1771647</xdr:rowOff>
    </xdr:to>
    <xdr:pic>
      <xdr:nvPicPr>
        <xdr:cNvPr id="46" name="Picture 2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428750" y="17017365"/>
          <a:ext cx="2701290" cy="128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895350</xdr:colOff>
      <xdr:row>17</xdr:row>
      <xdr:rowOff>38100</xdr:rowOff>
    </xdr:from>
    <xdr:to>
      <xdr:col>3</xdr:col>
      <xdr:colOff>2080167</xdr:colOff>
      <xdr:row>17</xdr:row>
      <xdr:rowOff>1657350</xdr:rowOff>
    </xdr:to>
    <xdr:pic>
      <xdr:nvPicPr>
        <xdr:cNvPr id="47" name="Picture 4"/>
        <xdr:cNvPicPr>
          <a:picLocks noChangeAspect="1" noChangeArrowheads="1"/>
        </xdr:cNvPicPr>
      </xdr:nvPicPr>
      <xdr:blipFill>
        <a:blip r:embed="rId5" cstate="print"/>
        <a:srcRect l="5811" t="4651" r="7018"/>
        <a:stretch>
          <a:fillRect/>
        </a:stretch>
      </xdr:blipFill>
      <xdr:spPr>
        <a:xfrm>
          <a:off x="2305050" y="18773775"/>
          <a:ext cx="1184275" cy="1619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381001</xdr:colOff>
      <xdr:row>18</xdr:row>
      <xdr:rowOff>384518</xdr:rowOff>
    </xdr:from>
    <xdr:to>
      <xdr:col>3</xdr:col>
      <xdr:colOff>2686448</xdr:colOff>
      <xdr:row>18</xdr:row>
      <xdr:rowOff>1771653</xdr:rowOff>
    </xdr:to>
    <xdr:pic>
      <xdr:nvPicPr>
        <xdr:cNvPr id="48" name="Picture 4"/>
        <xdr:cNvPicPr>
          <a:picLocks noChangeAspect="1" noChangeArrowheads="1"/>
        </xdr:cNvPicPr>
      </xdr:nvPicPr>
      <xdr:blipFill>
        <a:blip r:embed="rId8" cstate="print"/>
        <a:srcRect r="6884" b="3132"/>
        <a:stretch>
          <a:fillRect/>
        </a:stretch>
      </xdr:blipFill>
      <xdr:spPr>
        <a:xfrm>
          <a:off x="1790700" y="20843875"/>
          <a:ext cx="2305050" cy="13874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28577</xdr:colOff>
      <xdr:row>20</xdr:row>
      <xdr:rowOff>304800</xdr:rowOff>
    </xdr:from>
    <xdr:to>
      <xdr:col>4</xdr:col>
      <xdr:colOff>0</xdr:colOff>
      <xdr:row>20</xdr:row>
      <xdr:rowOff>1783851</xdr:rowOff>
    </xdr:to>
    <xdr:pic>
      <xdr:nvPicPr>
        <xdr:cNvPr id="49" name="Picture 6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438275" y="23345775"/>
          <a:ext cx="2691765" cy="14789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895350</xdr:colOff>
      <xdr:row>21</xdr:row>
      <xdr:rowOff>38100</xdr:rowOff>
    </xdr:from>
    <xdr:to>
      <xdr:col>3</xdr:col>
      <xdr:colOff>2080167</xdr:colOff>
      <xdr:row>21</xdr:row>
      <xdr:rowOff>1657350</xdr:rowOff>
    </xdr:to>
    <xdr:pic>
      <xdr:nvPicPr>
        <xdr:cNvPr id="50" name="Picture 4"/>
        <xdr:cNvPicPr>
          <a:picLocks noChangeAspect="1" noChangeArrowheads="1"/>
        </xdr:cNvPicPr>
      </xdr:nvPicPr>
      <xdr:blipFill>
        <a:blip r:embed="rId5" cstate="print"/>
        <a:srcRect l="5811" t="4651" r="7018"/>
        <a:stretch>
          <a:fillRect/>
        </a:stretch>
      </xdr:blipFill>
      <xdr:spPr>
        <a:xfrm>
          <a:off x="2305050" y="25184100"/>
          <a:ext cx="1184275" cy="1619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381001</xdr:colOff>
      <xdr:row>22</xdr:row>
      <xdr:rowOff>384518</xdr:rowOff>
    </xdr:from>
    <xdr:to>
      <xdr:col>3</xdr:col>
      <xdr:colOff>2686448</xdr:colOff>
      <xdr:row>22</xdr:row>
      <xdr:rowOff>1771653</xdr:rowOff>
    </xdr:to>
    <xdr:pic>
      <xdr:nvPicPr>
        <xdr:cNvPr id="51" name="Picture 4"/>
        <xdr:cNvPicPr>
          <a:picLocks noChangeAspect="1" noChangeArrowheads="1"/>
        </xdr:cNvPicPr>
      </xdr:nvPicPr>
      <xdr:blipFill>
        <a:blip r:embed="rId8" cstate="print"/>
        <a:srcRect r="6884" b="3132"/>
        <a:stretch>
          <a:fillRect/>
        </a:stretch>
      </xdr:blipFill>
      <xdr:spPr>
        <a:xfrm>
          <a:off x="1790700" y="27254200"/>
          <a:ext cx="2305050" cy="13874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339586</xdr:colOff>
      <xdr:row>24</xdr:row>
      <xdr:rowOff>41413</xdr:rowOff>
    </xdr:from>
    <xdr:to>
      <xdr:col>3</xdr:col>
      <xdr:colOff>2579525</xdr:colOff>
      <xdr:row>24</xdr:row>
      <xdr:rowOff>1432891</xdr:rowOff>
    </xdr:to>
    <xdr:pic>
      <xdr:nvPicPr>
        <xdr:cNvPr id="52" name="Picture 9"/>
        <xdr:cNvPicPr>
          <a:picLocks noChangeAspect="1" noChangeArrowheads="1"/>
        </xdr:cNvPicPr>
      </xdr:nvPicPr>
      <xdr:blipFill>
        <a:blip r:embed="rId10" cstate="email"/>
        <a:srcRect l="30729" t="29343" r="32244" b="31748"/>
        <a:stretch>
          <a:fillRect/>
        </a:stretch>
      </xdr:blipFill>
      <xdr:spPr>
        <a:xfrm>
          <a:off x="1748790" y="29492575"/>
          <a:ext cx="2240280" cy="1391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832814</xdr:colOff>
      <xdr:row>27</xdr:row>
      <xdr:rowOff>91335</xdr:rowOff>
    </xdr:from>
    <xdr:to>
      <xdr:col>3</xdr:col>
      <xdr:colOff>1942386</xdr:colOff>
      <xdr:row>27</xdr:row>
      <xdr:rowOff>977349</xdr:rowOff>
    </xdr:to>
    <xdr:pic>
      <xdr:nvPicPr>
        <xdr:cNvPr id="53" name="Picture 3"/>
        <xdr:cNvPicPr>
          <a:picLocks noChangeAspect="1" noChangeArrowheads="1"/>
        </xdr:cNvPicPr>
      </xdr:nvPicPr>
      <xdr:blipFill>
        <a:blip r:embed="rId11" cstate="print"/>
        <a:srcRect l="6330" t="9749" r="61084" b="29132"/>
        <a:stretch>
          <a:fillRect/>
        </a:stretch>
      </xdr:blipFill>
      <xdr:spPr>
        <a:xfrm>
          <a:off x="2242185" y="33294955"/>
          <a:ext cx="1109345" cy="8864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5</xdr:row>
      <xdr:rowOff>38099</xdr:rowOff>
    </xdr:from>
    <xdr:to>
      <xdr:col>4</xdr:col>
      <xdr:colOff>0</xdr:colOff>
      <xdr:row>5</xdr:row>
      <xdr:rowOff>1676399</xdr:rowOff>
    </xdr:to>
    <xdr:pic>
      <xdr:nvPicPr>
        <xdr:cNvPr id="54" name="Picture 2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428750" y="1913890"/>
          <a:ext cx="2701290" cy="163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742536</xdr:colOff>
      <xdr:row>6</xdr:row>
      <xdr:rowOff>71644</xdr:rowOff>
    </xdr:from>
    <xdr:to>
      <xdr:col>3</xdr:col>
      <xdr:colOff>1995596</xdr:colOff>
      <xdr:row>6</xdr:row>
      <xdr:rowOff>1060173</xdr:rowOff>
    </xdr:to>
    <xdr:pic>
      <xdr:nvPicPr>
        <xdr:cNvPr id="56" name="Picture 2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2152015" y="3671570"/>
          <a:ext cx="1252855" cy="9886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28575</xdr:colOff>
      <xdr:row>30</xdr:row>
      <xdr:rowOff>238125</xdr:rowOff>
    </xdr:from>
    <xdr:to>
      <xdr:col>4</xdr:col>
      <xdr:colOff>0</xdr:colOff>
      <xdr:row>30</xdr:row>
      <xdr:rowOff>2132171</xdr:rowOff>
    </xdr:to>
    <xdr:pic>
      <xdr:nvPicPr>
        <xdr:cNvPr id="57" name="Picture 2"/>
        <xdr:cNvPicPr>
          <a:picLocks noChangeAspect="1" noChangeArrowheads="1"/>
        </xdr:cNvPicPr>
      </xdr:nvPicPr>
      <xdr:blipFill>
        <a:blip r:embed="rId14" cstate="print"/>
        <a:srcRect t="11701"/>
        <a:stretch>
          <a:fillRect/>
        </a:stretch>
      </xdr:blipFill>
      <xdr:spPr>
        <a:xfrm>
          <a:off x="1438275" y="35156775"/>
          <a:ext cx="2691765" cy="18935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400050</xdr:colOff>
      <xdr:row>31</xdr:row>
      <xdr:rowOff>255289</xdr:rowOff>
    </xdr:from>
    <xdr:to>
      <xdr:col>3</xdr:col>
      <xdr:colOff>2484540</xdr:colOff>
      <xdr:row>31</xdr:row>
      <xdr:rowOff>1933575</xdr:rowOff>
    </xdr:to>
    <xdr:pic>
      <xdr:nvPicPr>
        <xdr:cNvPr id="58" name="Picture 4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1809750" y="37498020"/>
          <a:ext cx="2084070" cy="1678305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3</xdr:col>
      <xdr:colOff>790575</xdr:colOff>
      <xdr:row>32</xdr:row>
      <xdr:rowOff>47624</xdr:rowOff>
    </xdr:from>
    <xdr:to>
      <xdr:col>3</xdr:col>
      <xdr:colOff>2258935</xdr:colOff>
      <xdr:row>32</xdr:row>
      <xdr:rowOff>1762125</xdr:rowOff>
    </xdr:to>
    <xdr:pic>
      <xdr:nvPicPr>
        <xdr:cNvPr id="59" name="Picture 4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>
          <a:off x="2200275" y="39451915"/>
          <a:ext cx="1468120" cy="1715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866774</xdr:colOff>
      <xdr:row>33</xdr:row>
      <xdr:rowOff>38099</xdr:rowOff>
    </xdr:from>
    <xdr:to>
      <xdr:col>3</xdr:col>
      <xdr:colOff>2148889</xdr:colOff>
      <xdr:row>33</xdr:row>
      <xdr:rowOff>1609724</xdr:rowOff>
    </xdr:to>
    <xdr:pic>
      <xdr:nvPicPr>
        <xdr:cNvPr id="60" name="Picture 5"/>
        <xdr:cNvPicPr>
          <a:picLocks noChangeAspect="1" noChangeArrowheads="1"/>
        </xdr:cNvPicPr>
      </xdr:nvPicPr>
      <xdr:blipFill>
        <a:blip r:embed="rId17" cstate="print"/>
        <a:srcRect l="5723" t="7102" r="5566" b="2945"/>
        <a:stretch>
          <a:fillRect/>
        </a:stretch>
      </xdr:blipFill>
      <xdr:spPr>
        <a:xfrm>
          <a:off x="2275840" y="41271190"/>
          <a:ext cx="128270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276225</xdr:colOff>
      <xdr:row>34</xdr:row>
      <xdr:rowOff>28575</xdr:rowOff>
    </xdr:from>
    <xdr:to>
      <xdr:col>3</xdr:col>
      <xdr:colOff>2676525</xdr:colOff>
      <xdr:row>34</xdr:row>
      <xdr:rowOff>1725083</xdr:rowOff>
    </xdr:to>
    <xdr:pic>
      <xdr:nvPicPr>
        <xdr:cNvPr id="61" name="Picture 3"/>
        <xdr:cNvPicPr>
          <a:picLocks noChangeAspect="1" noChangeArrowheads="1"/>
        </xdr:cNvPicPr>
      </xdr:nvPicPr>
      <xdr:blipFill>
        <a:blip r:embed="rId18" cstate="print"/>
        <a:srcRect l="34250" t="41552" r="25250" b="10863"/>
        <a:stretch>
          <a:fillRect/>
        </a:stretch>
      </xdr:blipFill>
      <xdr:spPr>
        <a:xfrm>
          <a:off x="1685925" y="42910125"/>
          <a:ext cx="2400300" cy="16960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514350</xdr:colOff>
      <xdr:row>35</xdr:row>
      <xdr:rowOff>542924</xdr:rowOff>
    </xdr:from>
    <xdr:to>
      <xdr:col>3</xdr:col>
      <xdr:colOff>2476996</xdr:colOff>
      <xdr:row>35</xdr:row>
      <xdr:rowOff>1790699</xdr:rowOff>
    </xdr:to>
    <xdr:pic>
      <xdr:nvPicPr>
        <xdr:cNvPr id="62" name="Picture 4"/>
        <xdr:cNvPicPr>
          <a:picLocks noChangeAspect="1" noChangeArrowheads="1"/>
        </xdr:cNvPicPr>
      </xdr:nvPicPr>
      <xdr:blipFill>
        <a:blip r:embed="rId19" cstate="print"/>
        <a:srcRect r="50000" b="5506"/>
        <a:stretch>
          <a:fillRect/>
        </a:stretch>
      </xdr:blipFill>
      <xdr:spPr>
        <a:xfrm>
          <a:off x="1924050" y="45195490"/>
          <a:ext cx="19621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600076</xdr:colOff>
      <xdr:row>36</xdr:row>
      <xdr:rowOff>291715</xdr:rowOff>
    </xdr:from>
    <xdr:to>
      <xdr:col>3</xdr:col>
      <xdr:colOff>2276476</xdr:colOff>
      <xdr:row>36</xdr:row>
      <xdr:rowOff>1971674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r:embed="rId20" cstate="print"/>
        <a:srcRect l="4943" t="6877" r="8821" b="5390"/>
        <a:stretch>
          <a:fillRect/>
        </a:stretch>
      </xdr:blipFill>
      <xdr:spPr>
        <a:xfrm>
          <a:off x="2009775" y="47211615"/>
          <a:ext cx="1676400" cy="167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38100</xdr:colOff>
      <xdr:row>38</xdr:row>
      <xdr:rowOff>266700</xdr:rowOff>
    </xdr:from>
    <xdr:to>
      <xdr:col>4</xdr:col>
      <xdr:colOff>0</xdr:colOff>
      <xdr:row>38</xdr:row>
      <xdr:rowOff>2019300</xdr:rowOff>
    </xdr:to>
    <xdr:pic>
      <xdr:nvPicPr>
        <xdr:cNvPr id="70" name="Picture 3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>
          <a:off x="1447800" y="49815750"/>
          <a:ext cx="2682240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466725</xdr:colOff>
      <xdr:row>39</xdr:row>
      <xdr:rowOff>323849</xdr:rowOff>
    </xdr:from>
    <xdr:to>
      <xdr:col>3</xdr:col>
      <xdr:colOff>2628900</xdr:colOff>
      <xdr:row>39</xdr:row>
      <xdr:rowOff>2009612</xdr:rowOff>
    </xdr:to>
    <xdr:pic>
      <xdr:nvPicPr>
        <xdr:cNvPr id="71" name="Picture 6"/>
        <xdr:cNvPicPr>
          <a:picLocks noChangeAspect="1" noChangeArrowheads="1"/>
        </xdr:cNvPicPr>
      </xdr:nvPicPr>
      <xdr:blipFill>
        <a:blip r:embed="rId22" cstate="print"/>
        <a:srcRect l="4557" t="3979" r="5818" b="4507"/>
        <a:stretch>
          <a:fillRect/>
        </a:stretch>
      </xdr:blipFill>
      <xdr:spPr>
        <a:xfrm>
          <a:off x="1876425" y="52177315"/>
          <a:ext cx="216217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3</xdr:col>
      <xdr:colOff>809625</xdr:colOff>
      <xdr:row>40</xdr:row>
      <xdr:rowOff>57150</xdr:rowOff>
    </xdr:from>
    <xdr:to>
      <xdr:col>3</xdr:col>
      <xdr:colOff>2085975</xdr:colOff>
      <xdr:row>40</xdr:row>
      <xdr:rowOff>1703360</xdr:rowOff>
    </xdr:to>
    <xdr:pic>
      <xdr:nvPicPr>
        <xdr:cNvPr id="72" name="Picture 2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2219325" y="54197250"/>
          <a:ext cx="1276350" cy="1645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866774</xdr:colOff>
      <xdr:row>41</xdr:row>
      <xdr:rowOff>38099</xdr:rowOff>
    </xdr:from>
    <xdr:to>
      <xdr:col>3</xdr:col>
      <xdr:colOff>2148889</xdr:colOff>
      <xdr:row>41</xdr:row>
      <xdr:rowOff>1609724</xdr:rowOff>
    </xdr:to>
    <xdr:pic>
      <xdr:nvPicPr>
        <xdr:cNvPr id="73" name="Picture 5"/>
        <xdr:cNvPicPr>
          <a:picLocks noChangeAspect="1" noChangeArrowheads="1"/>
        </xdr:cNvPicPr>
      </xdr:nvPicPr>
      <xdr:blipFill>
        <a:blip r:embed="rId17" cstate="print"/>
        <a:srcRect l="5723" t="7102" r="5566" b="2945"/>
        <a:stretch>
          <a:fillRect/>
        </a:stretch>
      </xdr:blipFill>
      <xdr:spPr>
        <a:xfrm>
          <a:off x="2275840" y="55949215"/>
          <a:ext cx="128270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190500</xdr:colOff>
      <xdr:row>42</xdr:row>
      <xdr:rowOff>147550</xdr:rowOff>
    </xdr:from>
    <xdr:to>
      <xdr:col>4</xdr:col>
      <xdr:colOff>0</xdr:colOff>
      <xdr:row>42</xdr:row>
      <xdr:rowOff>1474304</xdr:rowOff>
    </xdr:to>
    <xdr:pic>
      <xdr:nvPicPr>
        <xdr:cNvPr id="74" name="Picture 2"/>
        <xdr:cNvPicPr>
          <a:picLocks noChangeAspect="1" noChangeArrowheads="1"/>
        </xdr:cNvPicPr>
      </xdr:nvPicPr>
      <xdr:blipFill>
        <a:blip r:embed="rId24" cstate="print"/>
        <a:srcRect l="29500" t="37923" r="30627" b="21960"/>
        <a:stretch>
          <a:fillRect/>
        </a:stretch>
      </xdr:blipFill>
      <xdr:spPr>
        <a:xfrm>
          <a:off x="1600200" y="57706895"/>
          <a:ext cx="2529840" cy="1326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514350</xdr:colOff>
      <xdr:row>43</xdr:row>
      <xdr:rowOff>542924</xdr:rowOff>
    </xdr:from>
    <xdr:to>
      <xdr:col>3</xdr:col>
      <xdr:colOff>2476996</xdr:colOff>
      <xdr:row>43</xdr:row>
      <xdr:rowOff>1790699</xdr:rowOff>
    </xdr:to>
    <xdr:pic>
      <xdr:nvPicPr>
        <xdr:cNvPr id="75" name="Picture 4"/>
        <xdr:cNvPicPr>
          <a:picLocks noChangeAspect="1" noChangeArrowheads="1"/>
        </xdr:cNvPicPr>
      </xdr:nvPicPr>
      <xdr:blipFill>
        <a:blip r:embed="rId19" cstate="print"/>
        <a:srcRect r="50000" b="5506"/>
        <a:stretch>
          <a:fillRect/>
        </a:stretch>
      </xdr:blipFill>
      <xdr:spPr>
        <a:xfrm>
          <a:off x="1924050" y="59683015"/>
          <a:ext cx="1962150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600076</xdr:colOff>
      <xdr:row>44</xdr:row>
      <xdr:rowOff>291715</xdr:rowOff>
    </xdr:from>
    <xdr:to>
      <xdr:col>3</xdr:col>
      <xdr:colOff>2276476</xdr:colOff>
      <xdr:row>44</xdr:row>
      <xdr:rowOff>1971674</xdr:rowOff>
    </xdr:to>
    <xdr:pic>
      <xdr:nvPicPr>
        <xdr:cNvPr id="76" name="Picture 2"/>
        <xdr:cNvPicPr>
          <a:picLocks noChangeAspect="1" noChangeArrowheads="1"/>
        </xdr:cNvPicPr>
      </xdr:nvPicPr>
      <xdr:blipFill>
        <a:blip r:embed="rId20" cstate="print"/>
        <a:srcRect l="4943" t="6877" r="8821" b="5390"/>
        <a:stretch>
          <a:fillRect/>
        </a:stretch>
      </xdr:blipFill>
      <xdr:spPr>
        <a:xfrm>
          <a:off x="2009775" y="61699140"/>
          <a:ext cx="1676400" cy="167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19050</xdr:colOff>
      <xdr:row>46</xdr:row>
      <xdr:rowOff>38099</xdr:rowOff>
    </xdr:from>
    <xdr:to>
      <xdr:col>4</xdr:col>
      <xdr:colOff>0</xdr:colOff>
      <xdr:row>46</xdr:row>
      <xdr:rowOff>1676399</xdr:rowOff>
    </xdr:to>
    <xdr:pic>
      <xdr:nvPicPr>
        <xdr:cNvPr id="77" name="Picture 2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428750" y="64074040"/>
          <a:ext cx="2701290" cy="163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50</xdr:row>
      <xdr:rowOff>510843</xdr:rowOff>
    </xdr:from>
    <xdr:to>
      <xdr:col>4</xdr:col>
      <xdr:colOff>0</xdr:colOff>
      <xdr:row>50</xdr:row>
      <xdr:rowOff>1800222</xdr:rowOff>
    </xdr:to>
    <xdr:pic>
      <xdr:nvPicPr>
        <xdr:cNvPr id="79" name="Picture 2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428750" y="68909565"/>
          <a:ext cx="2701290" cy="128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895350</xdr:colOff>
      <xdr:row>51</xdr:row>
      <xdr:rowOff>38100</xdr:rowOff>
    </xdr:from>
    <xdr:to>
      <xdr:col>3</xdr:col>
      <xdr:colOff>2080167</xdr:colOff>
      <xdr:row>51</xdr:row>
      <xdr:rowOff>1657350</xdr:rowOff>
    </xdr:to>
    <xdr:pic>
      <xdr:nvPicPr>
        <xdr:cNvPr id="80" name="Picture 4"/>
        <xdr:cNvPicPr>
          <a:picLocks noChangeAspect="1" noChangeArrowheads="1"/>
        </xdr:cNvPicPr>
      </xdr:nvPicPr>
      <xdr:blipFill>
        <a:blip r:embed="rId5" cstate="print"/>
        <a:srcRect l="5811" t="4651" r="7018"/>
        <a:stretch>
          <a:fillRect/>
        </a:stretch>
      </xdr:blipFill>
      <xdr:spPr>
        <a:xfrm>
          <a:off x="2305050" y="70732650"/>
          <a:ext cx="1184275" cy="1619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600076</xdr:colOff>
      <xdr:row>52</xdr:row>
      <xdr:rowOff>291715</xdr:rowOff>
    </xdr:from>
    <xdr:to>
      <xdr:col>3</xdr:col>
      <xdr:colOff>2276476</xdr:colOff>
      <xdr:row>52</xdr:row>
      <xdr:rowOff>1971674</xdr:rowOff>
    </xdr:to>
    <xdr:pic>
      <xdr:nvPicPr>
        <xdr:cNvPr id="81" name="Picture 2"/>
        <xdr:cNvPicPr>
          <a:picLocks noChangeAspect="1" noChangeArrowheads="1"/>
        </xdr:cNvPicPr>
      </xdr:nvPicPr>
      <xdr:blipFill>
        <a:blip r:embed="rId20" cstate="print"/>
        <a:srcRect l="4943" t="6877" r="8821" b="5390"/>
        <a:stretch>
          <a:fillRect/>
        </a:stretch>
      </xdr:blipFill>
      <xdr:spPr>
        <a:xfrm>
          <a:off x="2009775" y="72710040"/>
          <a:ext cx="1676400" cy="167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38099</xdr:colOff>
      <xdr:row>54</xdr:row>
      <xdr:rowOff>50005</xdr:rowOff>
    </xdr:from>
    <xdr:to>
      <xdr:col>4</xdr:col>
      <xdr:colOff>0</xdr:colOff>
      <xdr:row>55</xdr:row>
      <xdr:rowOff>1114750</xdr:rowOff>
    </xdr:to>
    <xdr:pic>
      <xdr:nvPicPr>
        <xdr:cNvPr id="82" name="Picture 16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>
          <a:off x="1447165" y="75097005"/>
          <a:ext cx="2682875" cy="2255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828675</xdr:colOff>
      <xdr:row>56</xdr:row>
      <xdr:rowOff>28575</xdr:rowOff>
    </xdr:from>
    <xdr:to>
      <xdr:col>3</xdr:col>
      <xdr:colOff>2085975</xdr:colOff>
      <xdr:row>56</xdr:row>
      <xdr:rowOff>1454032</xdr:rowOff>
    </xdr:to>
    <xdr:pic>
      <xdr:nvPicPr>
        <xdr:cNvPr id="83" name="Picture 17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>
          <a:off x="2238375" y="77457300"/>
          <a:ext cx="1257300" cy="1424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828675</xdr:colOff>
      <xdr:row>57</xdr:row>
      <xdr:rowOff>49317</xdr:rowOff>
    </xdr:from>
    <xdr:to>
      <xdr:col>3</xdr:col>
      <xdr:colOff>2038350</xdr:colOff>
      <xdr:row>57</xdr:row>
      <xdr:rowOff>1476375</xdr:rowOff>
    </xdr:to>
    <xdr:pic>
      <xdr:nvPicPr>
        <xdr:cNvPr id="84" name="Picture 18"/>
        <xdr:cNvPicPr>
          <a:picLocks noChangeAspect="1" noChangeArrowheads="1"/>
        </xdr:cNvPicPr>
      </xdr:nvPicPr>
      <xdr:blipFill>
        <a:blip r:embed="rId27" cstate="print"/>
        <a:srcRect/>
        <a:stretch>
          <a:fillRect/>
        </a:stretch>
      </xdr:blipFill>
      <xdr:spPr>
        <a:xfrm>
          <a:off x="2238375" y="79001620"/>
          <a:ext cx="1209675" cy="14274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28575</xdr:colOff>
      <xdr:row>66</xdr:row>
      <xdr:rowOff>19050</xdr:rowOff>
    </xdr:from>
    <xdr:to>
      <xdr:col>4</xdr:col>
      <xdr:colOff>0</xdr:colOff>
      <xdr:row>66</xdr:row>
      <xdr:rowOff>2093624</xdr:rowOff>
    </xdr:to>
    <xdr:pic>
      <xdr:nvPicPr>
        <xdr:cNvPr id="118" name="图片 117"/>
        <xdr:cNvPicPr>
          <a:picLocks noChangeAspect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94" t="28278" r="22835" b="10064"/>
        <a:stretch>
          <a:fillRect/>
        </a:stretch>
      </xdr:blipFill>
      <xdr:spPr>
        <a:xfrm>
          <a:off x="1438275" y="86925150"/>
          <a:ext cx="2691765" cy="2074545"/>
        </a:xfrm>
        <a:prstGeom prst="rect">
          <a:avLst/>
        </a:prstGeom>
      </xdr:spPr>
    </xdr:pic>
    <xdr:clientData/>
  </xdr:twoCellAnchor>
  <xdr:twoCellAnchor editAs="oneCell">
    <xdr:from>
      <xdr:col>3</xdr:col>
      <xdr:colOff>647700</xdr:colOff>
      <xdr:row>67</xdr:row>
      <xdr:rowOff>152400</xdr:rowOff>
    </xdr:from>
    <xdr:to>
      <xdr:col>3</xdr:col>
      <xdr:colOff>2405493</xdr:colOff>
      <xdr:row>67</xdr:row>
      <xdr:rowOff>1980916</xdr:rowOff>
    </xdr:to>
    <xdr:pic>
      <xdr:nvPicPr>
        <xdr:cNvPr id="119" name="Picture 8"/>
        <xdr:cNvPicPr>
          <a:picLocks noChangeAspect="1" noChangeArrowheads="1"/>
        </xdr:cNvPicPr>
      </xdr:nvPicPr>
      <xdr:blipFill>
        <a:blip r:embed="rId29" cstate="print"/>
        <a:srcRect/>
        <a:stretch>
          <a:fillRect/>
        </a:stretch>
      </xdr:blipFill>
      <xdr:spPr>
        <a:xfrm>
          <a:off x="2057400" y="89201625"/>
          <a:ext cx="1757680" cy="1828165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3</xdr:col>
      <xdr:colOff>752475</xdr:colOff>
      <xdr:row>68</xdr:row>
      <xdr:rowOff>67946</xdr:rowOff>
    </xdr:from>
    <xdr:to>
      <xdr:col>3</xdr:col>
      <xdr:colOff>2118568</xdr:colOff>
      <xdr:row>68</xdr:row>
      <xdr:rowOff>1895475</xdr:rowOff>
    </xdr:to>
    <xdr:pic>
      <xdr:nvPicPr>
        <xdr:cNvPr id="120" name="Picture 4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2162175" y="91317445"/>
          <a:ext cx="1365885" cy="18275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133350</xdr:colOff>
      <xdr:row>69</xdr:row>
      <xdr:rowOff>47625</xdr:rowOff>
    </xdr:from>
    <xdr:to>
      <xdr:col>4</xdr:col>
      <xdr:colOff>0</xdr:colOff>
      <xdr:row>69</xdr:row>
      <xdr:rowOff>1535811</xdr:rowOff>
    </xdr:to>
    <xdr:pic>
      <xdr:nvPicPr>
        <xdr:cNvPr id="121" name="Picture 9"/>
        <xdr:cNvPicPr>
          <a:picLocks noChangeAspect="1" noChangeArrowheads="1"/>
        </xdr:cNvPicPr>
      </xdr:nvPicPr>
      <xdr:blipFill>
        <a:blip r:embed="rId10" cstate="email"/>
        <a:srcRect l="31753" t="28665" r="35919" b="40668"/>
        <a:stretch>
          <a:fillRect/>
        </a:stretch>
      </xdr:blipFill>
      <xdr:spPr>
        <a:xfrm>
          <a:off x="1543050" y="93306900"/>
          <a:ext cx="2586990" cy="14878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457200</xdr:colOff>
      <xdr:row>70</xdr:row>
      <xdr:rowOff>781050</xdr:rowOff>
    </xdr:from>
    <xdr:to>
      <xdr:col>3</xdr:col>
      <xdr:colOff>2495550</xdr:colOff>
      <xdr:row>70</xdr:row>
      <xdr:rowOff>1914804</xdr:rowOff>
    </xdr:to>
    <xdr:pic>
      <xdr:nvPicPr>
        <xdr:cNvPr id="123" name="Picture 3"/>
        <xdr:cNvPicPr>
          <a:picLocks noChangeAspect="1" noChangeArrowheads="1"/>
        </xdr:cNvPicPr>
      </xdr:nvPicPr>
      <xdr:blipFill>
        <a:blip r:embed="rId11" cstate="print"/>
        <a:srcRect l="37447" t="19652" r="8617" b="9935"/>
        <a:stretch>
          <a:fillRect/>
        </a:stretch>
      </xdr:blipFill>
      <xdr:spPr>
        <a:xfrm>
          <a:off x="1866900" y="95688150"/>
          <a:ext cx="2038350" cy="1133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72</xdr:row>
      <xdr:rowOff>400050</xdr:rowOff>
    </xdr:from>
    <xdr:to>
      <xdr:col>4</xdr:col>
      <xdr:colOff>0</xdr:colOff>
      <xdr:row>73</xdr:row>
      <xdr:rowOff>791516</xdr:rowOff>
    </xdr:to>
    <xdr:pic>
      <xdr:nvPicPr>
        <xdr:cNvPr id="124" name="Picture 4"/>
        <xdr:cNvPicPr>
          <a:picLocks noChangeAspect="1" noChangeArrowheads="1"/>
        </xdr:cNvPicPr>
      </xdr:nvPicPr>
      <xdr:blipFill>
        <a:blip r:embed="rId31" cstate="print"/>
        <a:srcRect l="15203" t="27214" r="13062" b="3065"/>
        <a:stretch>
          <a:fillRect/>
        </a:stretch>
      </xdr:blipFill>
      <xdr:spPr>
        <a:xfrm>
          <a:off x="1447800" y="97888425"/>
          <a:ext cx="2682240" cy="1877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1057276</xdr:colOff>
      <xdr:row>74</xdr:row>
      <xdr:rowOff>66675</xdr:rowOff>
    </xdr:from>
    <xdr:to>
      <xdr:col>3</xdr:col>
      <xdr:colOff>1905000</xdr:colOff>
      <xdr:row>74</xdr:row>
      <xdr:rowOff>1877493</xdr:rowOff>
    </xdr:to>
    <xdr:pic>
      <xdr:nvPicPr>
        <xdr:cNvPr id="125" name="Picture 2"/>
        <xdr:cNvPicPr>
          <a:picLocks noChangeAspect="1" noChangeArrowheads="1"/>
        </xdr:cNvPicPr>
      </xdr:nvPicPr>
      <xdr:blipFill>
        <a:blip r:embed="rId32" cstate="print"/>
        <a:srcRect l="66595" t="4670" r="1064" b="1664"/>
        <a:stretch>
          <a:fillRect/>
        </a:stretch>
      </xdr:blipFill>
      <xdr:spPr>
        <a:xfrm>
          <a:off x="2466975" y="100231575"/>
          <a:ext cx="847725" cy="1810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885824</xdr:colOff>
      <xdr:row>75</xdr:row>
      <xdr:rowOff>76199</xdr:rowOff>
    </xdr:from>
    <xdr:to>
      <xdr:col>3</xdr:col>
      <xdr:colOff>2092097</xdr:colOff>
      <xdr:row>75</xdr:row>
      <xdr:rowOff>1952624</xdr:rowOff>
    </xdr:to>
    <xdr:pic>
      <xdr:nvPicPr>
        <xdr:cNvPr id="126" name="图片 125" descr="U-025A (2)"/>
        <xdr:cNvPicPr>
          <a:picLocks noChangeAspect="1"/>
        </xdr:cNvPicPr>
      </xdr:nvPicPr>
      <xdr:blipFill>
        <a:blip r:embed="rId33" cstate="email"/>
        <a:srcRect/>
        <a:stretch>
          <a:fillRect/>
        </a:stretch>
      </xdr:blipFill>
      <xdr:spPr>
        <a:xfrm>
          <a:off x="2294890" y="102193090"/>
          <a:ext cx="1206500" cy="18764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76</xdr:row>
      <xdr:rowOff>47625</xdr:rowOff>
    </xdr:from>
    <xdr:to>
      <xdr:col>4</xdr:col>
      <xdr:colOff>0</xdr:colOff>
      <xdr:row>76</xdr:row>
      <xdr:rowOff>1535811</xdr:rowOff>
    </xdr:to>
    <xdr:pic>
      <xdr:nvPicPr>
        <xdr:cNvPr id="127" name="Picture 9"/>
        <xdr:cNvPicPr>
          <a:picLocks noChangeAspect="1" noChangeArrowheads="1"/>
        </xdr:cNvPicPr>
      </xdr:nvPicPr>
      <xdr:blipFill>
        <a:blip r:embed="rId10" cstate="email"/>
        <a:srcRect l="31753" t="28665" r="35919" b="40668"/>
        <a:stretch>
          <a:fillRect/>
        </a:stretch>
      </xdr:blipFill>
      <xdr:spPr>
        <a:xfrm>
          <a:off x="1543050" y="104213025"/>
          <a:ext cx="2586990" cy="14878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457200</xdr:colOff>
      <xdr:row>77</xdr:row>
      <xdr:rowOff>781050</xdr:rowOff>
    </xdr:from>
    <xdr:to>
      <xdr:col>3</xdr:col>
      <xdr:colOff>2495550</xdr:colOff>
      <xdr:row>77</xdr:row>
      <xdr:rowOff>1914804</xdr:rowOff>
    </xdr:to>
    <xdr:pic>
      <xdr:nvPicPr>
        <xdr:cNvPr id="128" name="Picture 3"/>
        <xdr:cNvPicPr>
          <a:picLocks noChangeAspect="1" noChangeArrowheads="1"/>
        </xdr:cNvPicPr>
      </xdr:nvPicPr>
      <xdr:blipFill>
        <a:blip r:embed="rId11" cstate="print"/>
        <a:srcRect l="37447" t="19652" r="8617" b="9935"/>
        <a:stretch>
          <a:fillRect/>
        </a:stretch>
      </xdr:blipFill>
      <xdr:spPr>
        <a:xfrm>
          <a:off x="1866900" y="106594275"/>
          <a:ext cx="2038350" cy="1133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79</xdr:row>
      <xdr:rowOff>510843</xdr:rowOff>
    </xdr:from>
    <xdr:to>
      <xdr:col>4</xdr:col>
      <xdr:colOff>0</xdr:colOff>
      <xdr:row>79</xdr:row>
      <xdr:rowOff>1800222</xdr:rowOff>
    </xdr:to>
    <xdr:pic>
      <xdr:nvPicPr>
        <xdr:cNvPr id="129" name="Picture 2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428750" y="108905040"/>
          <a:ext cx="2701290" cy="128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895350</xdr:colOff>
      <xdr:row>80</xdr:row>
      <xdr:rowOff>38100</xdr:rowOff>
    </xdr:from>
    <xdr:to>
      <xdr:col>3</xdr:col>
      <xdr:colOff>2080167</xdr:colOff>
      <xdr:row>80</xdr:row>
      <xdr:rowOff>1657350</xdr:rowOff>
    </xdr:to>
    <xdr:pic>
      <xdr:nvPicPr>
        <xdr:cNvPr id="130" name="Picture 4"/>
        <xdr:cNvPicPr>
          <a:picLocks noChangeAspect="1" noChangeArrowheads="1"/>
        </xdr:cNvPicPr>
      </xdr:nvPicPr>
      <xdr:blipFill>
        <a:blip r:embed="rId5" cstate="print"/>
        <a:srcRect l="5811" t="4651" r="7018"/>
        <a:stretch>
          <a:fillRect/>
        </a:stretch>
      </xdr:blipFill>
      <xdr:spPr>
        <a:xfrm>
          <a:off x="2305050" y="110728125"/>
          <a:ext cx="1184275" cy="1619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600076</xdr:colOff>
      <xdr:row>81</xdr:row>
      <xdr:rowOff>291715</xdr:rowOff>
    </xdr:from>
    <xdr:to>
      <xdr:col>3</xdr:col>
      <xdr:colOff>2276476</xdr:colOff>
      <xdr:row>81</xdr:row>
      <xdr:rowOff>1971674</xdr:rowOff>
    </xdr:to>
    <xdr:pic>
      <xdr:nvPicPr>
        <xdr:cNvPr id="131" name="Picture 2"/>
        <xdr:cNvPicPr>
          <a:picLocks noChangeAspect="1" noChangeArrowheads="1"/>
        </xdr:cNvPicPr>
      </xdr:nvPicPr>
      <xdr:blipFill>
        <a:blip r:embed="rId20" cstate="print"/>
        <a:srcRect l="4943" t="6877" r="8821" b="5390"/>
        <a:stretch>
          <a:fillRect/>
        </a:stretch>
      </xdr:blipFill>
      <xdr:spPr>
        <a:xfrm>
          <a:off x="2009775" y="112705515"/>
          <a:ext cx="1676400" cy="167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38100</xdr:colOff>
      <xdr:row>90</xdr:row>
      <xdr:rowOff>0</xdr:rowOff>
    </xdr:from>
    <xdr:to>
      <xdr:col>4</xdr:col>
      <xdr:colOff>0</xdr:colOff>
      <xdr:row>90</xdr:row>
      <xdr:rowOff>1877366</xdr:rowOff>
    </xdr:to>
    <xdr:pic>
      <xdr:nvPicPr>
        <xdr:cNvPr id="136" name="Picture 4"/>
        <xdr:cNvPicPr>
          <a:picLocks noChangeAspect="1" noChangeArrowheads="1"/>
        </xdr:cNvPicPr>
      </xdr:nvPicPr>
      <xdr:blipFill>
        <a:blip r:embed="rId31" cstate="print"/>
        <a:srcRect l="15203" t="27214" r="13062" b="3065"/>
        <a:stretch>
          <a:fillRect/>
        </a:stretch>
      </xdr:blipFill>
      <xdr:spPr>
        <a:xfrm>
          <a:off x="1447800" y="121119900"/>
          <a:ext cx="2682240" cy="1877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1057276</xdr:colOff>
      <xdr:row>90</xdr:row>
      <xdr:rowOff>0</xdr:rowOff>
    </xdr:from>
    <xdr:to>
      <xdr:col>3</xdr:col>
      <xdr:colOff>1905000</xdr:colOff>
      <xdr:row>90</xdr:row>
      <xdr:rowOff>1810818</xdr:rowOff>
    </xdr:to>
    <xdr:pic>
      <xdr:nvPicPr>
        <xdr:cNvPr id="137" name="Picture 2"/>
        <xdr:cNvPicPr>
          <a:picLocks noChangeAspect="1" noChangeArrowheads="1"/>
        </xdr:cNvPicPr>
      </xdr:nvPicPr>
      <xdr:blipFill>
        <a:blip r:embed="rId32" cstate="print"/>
        <a:srcRect l="66595" t="4670" r="1064" b="1664"/>
        <a:stretch>
          <a:fillRect/>
        </a:stretch>
      </xdr:blipFill>
      <xdr:spPr>
        <a:xfrm>
          <a:off x="2466975" y="121119900"/>
          <a:ext cx="847725" cy="1810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885824</xdr:colOff>
      <xdr:row>91</xdr:row>
      <xdr:rowOff>76199</xdr:rowOff>
    </xdr:from>
    <xdr:to>
      <xdr:col>3</xdr:col>
      <xdr:colOff>2092097</xdr:colOff>
      <xdr:row>91</xdr:row>
      <xdr:rowOff>1952624</xdr:rowOff>
    </xdr:to>
    <xdr:pic>
      <xdr:nvPicPr>
        <xdr:cNvPr id="138" name="图片 137" descr="U-025A (2)"/>
        <xdr:cNvPicPr>
          <a:picLocks noChangeAspect="1"/>
        </xdr:cNvPicPr>
      </xdr:nvPicPr>
      <xdr:blipFill>
        <a:blip r:embed="rId33" cstate="email"/>
        <a:srcRect/>
        <a:stretch>
          <a:fillRect/>
        </a:stretch>
      </xdr:blipFill>
      <xdr:spPr>
        <a:xfrm>
          <a:off x="2294890" y="123544330"/>
          <a:ext cx="1206500" cy="18764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93</xdr:row>
      <xdr:rowOff>47625</xdr:rowOff>
    </xdr:from>
    <xdr:to>
      <xdr:col>4</xdr:col>
      <xdr:colOff>0</xdr:colOff>
      <xdr:row>93</xdr:row>
      <xdr:rowOff>1535811</xdr:rowOff>
    </xdr:to>
    <xdr:pic>
      <xdr:nvPicPr>
        <xdr:cNvPr id="139" name="Picture 9"/>
        <xdr:cNvPicPr>
          <a:picLocks noChangeAspect="1" noChangeArrowheads="1"/>
        </xdr:cNvPicPr>
      </xdr:nvPicPr>
      <xdr:blipFill>
        <a:blip r:embed="rId10" cstate="email"/>
        <a:srcRect l="31753" t="28665" r="35919" b="40668"/>
        <a:stretch>
          <a:fillRect/>
        </a:stretch>
      </xdr:blipFill>
      <xdr:spPr>
        <a:xfrm>
          <a:off x="1543050" y="127612140"/>
          <a:ext cx="2586990" cy="14878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916473</xdr:colOff>
      <xdr:row>7</xdr:row>
      <xdr:rowOff>104776</xdr:rowOff>
    </xdr:from>
    <xdr:to>
      <xdr:col>3</xdr:col>
      <xdr:colOff>1896720</xdr:colOff>
      <xdr:row>7</xdr:row>
      <xdr:rowOff>1047972</xdr:rowOff>
    </xdr:to>
    <xdr:pic>
      <xdr:nvPicPr>
        <xdr:cNvPr id="65" name="Picture 2"/>
        <xdr:cNvPicPr>
          <a:picLocks noChangeAspect="1" noChangeArrowheads="1"/>
        </xdr:cNvPicPr>
      </xdr:nvPicPr>
      <xdr:blipFill>
        <a:blip r:embed="rId34" cstate="print"/>
        <a:srcRect/>
        <a:stretch>
          <a:fillRect/>
        </a:stretch>
      </xdr:blipFill>
      <xdr:spPr>
        <a:xfrm>
          <a:off x="2326005" y="4867275"/>
          <a:ext cx="979805" cy="942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798857</xdr:colOff>
      <xdr:row>25</xdr:row>
      <xdr:rowOff>22847</xdr:rowOff>
    </xdr:from>
    <xdr:to>
      <xdr:col>3</xdr:col>
      <xdr:colOff>2019134</xdr:colOff>
      <xdr:row>25</xdr:row>
      <xdr:rowOff>1134717</xdr:rowOff>
    </xdr:to>
    <xdr:pic>
      <xdr:nvPicPr>
        <xdr:cNvPr id="66" name="Picture 9"/>
        <xdr:cNvPicPr>
          <a:picLocks noChangeAspect="1" noChangeArrowheads="1"/>
        </xdr:cNvPicPr>
      </xdr:nvPicPr>
      <xdr:blipFill>
        <a:blip r:embed="rId10" cstate="email"/>
        <a:srcRect t="42790" r="68171" b="8152"/>
        <a:stretch>
          <a:fillRect/>
        </a:stretch>
      </xdr:blipFill>
      <xdr:spPr>
        <a:xfrm>
          <a:off x="2208530" y="30949900"/>
          <a:ext cx="1219835" cy="11118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654327</xdr:colOff>
      <xdr:row>26</xdr:row>
      <xdr:rowOff>91986</xdr:rowOff>
    </xdr:from>
    <xdr:to>
      <xdr:col>3</xdr:col>
      <xdr:colOff>2265801</xdr:colOff>
      <xdr:row>26</xdr:row>
      <xdr:rowOff>977348</xdr:rowOff>
    </xdr:to>
    <xdr:pic>
      <xdr:nvPicPr>
        <xdr:cNvPr id="67" name="Picture 3"/>
        <xdr:cNvPicPr>
          <a:picLocks noChangeAspect="1" noChangeArrowheads="1"/>
        </xdr:cNvPicPr>
      </xdr:nvPicPr>
      <xdr:blipFill>
        <a:blip r:embed="rId11" cstate="print"/>
        <a:srcRect l="38343" t="21616" r="8617" b="9935"/>
        <a:stretch>
          <a:fillRect/>
        </a:stretch>
      </xdr:blipFill>
      <xdr:spPr>
        <a:xfrm>
          <a:off x="2063750" y="32209740"/>
          <a:ext cx="1611630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853109</xdr:colOff>
      <xdr:row>47</xdr:row>
      <xdr:rowOff>57979</xdr:rowOff>
    </xdr:from>
    <xdr:to>
      <xdr:col>3</xdr:col>
      <xdr:colOff>2175987</xdr:colOff>
      <xdr:row>47</xdr:row>
      <xdr:rowOff>1101587</xdr:rowOff>
    </xdr:to>
    <xdr:pic>
      <xdr:nvPicPr>
        <xdr:cNvPr id="68" name="Picture 2"/>
        <xdr:cNvPicPr>
          <a:picLocks noChangeAspect="1" noChangeArrowheads="1"/>
        </xdr:cNvPicPr>
      </xdr:nvPicPr>
      <xdr:blipFill>
        <a:blip r:embed="rId35" cstate="print"/>
        <a:srcRect/>
        <a:stretch>
          <a:fillRect/>
        </a:stretch>
      </xdr:blipFill>
      <xdr:spPr>
        <a:xfrm>
          <a:off x="2262505" y="65818385"/>
          <a:ext cx="1322705" cy="10433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1027046</xdr:colOff>
      <xdr:row>48</xdr:row>
      <xdr:rowOff>99394</xdr:rowOff>
    </xdr:from>
    <xdr:to>
      <xdr:col>3</xdr:col>
      <xdr:colOff>2007293</xdr:colOff>
      <xdr:row>48</xdr:row>
      <xdr:rowOff>1042590</xdr:rowOff>
    </xdr:to>
    <xdr:pic>
      <xdr:nvPicPr>
        <xdr:cNvPr id="69" name="Picture 2"/>
        <xdr:cNvPicPr>
          <a:picLocks noChangeAspect="1" noChangeArrowheads="1"/>
        </xdr:cNvPicPr>
      </xdr:nvPicPr>
      <xdr:blipFill>
        <a:blip r:embed="rId34" cstate="print"/>
        <a:srcRect/>
        <a:stretch>
          <a:fillRect/>
        </a:stretch>
      </xdr:blipFill>
      <xdr:spPr>
        <a:xfrm>
          <a:off x="2436495" y="67021710"/>
          <a:ext cx="980440" cy="942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223637</xdr:colOff>
      <xdr:row>59</xdr:row>
      <xdr:rowOff>49694</xdr:rowOff>
    </xdr:from>
    <xdr:to>
      <xdr:col>3</xdr:col>
      <xdr:colOff>2663575</xdr:colOff>
      <xdr:row>59</xdr:row>
      <xdr:rowOff>1565414</xdr:rowOff>
    </xdr:to>
    <xdr:pic>
      <xdr:nvPicPr>
        <xdr:cNvPr id="85" name="Picture 9"/>
        <xdr:cNvPicPr>
          <a:picLocks noChangeAspect="1" noChangeArrowheads="1"/>
        </xdr:cNvPicPr>
      </xdr:nvPicPr>
      <xdr:blipFill>
        <a:blip r:embed="rId10" cstate="email"/>
        <a:srcRect l="30729" t="29343" r="32244" b="31748"/>
        <a:stretch>
          <a:fillRect/>
        </a:stretch>
      </xdr:blipFill>
      <xdr:spPr>
        <a:xfrm>
          <a:off x="1633220" y="80878680"/>
          <a:ext cx="2439670" cy="15157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849380</xdr:colOff>
      <xdr:row>62</xdr:row>
      <xdr:rowOff>83051</xdr:rowOff>
    </xdr:from>
    <xdr:to>
      <xdr:col>3</xdr:col>
      <xdr:colOff>1958952</xdr:colOff>
      <xdr:row>62</xdr:row>
      <xdr:rowOff>969065</xdr:rowOff>
    </xdr:to>
    <xdr:pic>
      <xdr:nvPicPr>
        <xdr:cNvPr id="87" name="Picture 3"/>
        <xdr:cNvPicPr>
          <a:picLocks noChangeAspect="1" noChangeArrowheads="1"/>
        </xdr:cNvPicPr>
      </xdr:nvPicPr>
      <xdr:blipFill>
        <a:blip r:embed="rId11" cstate="print"/>
        <a:srcRect l="6330" t="9749" r="61084" b="29132"/>
        <a:stretch>
          <a:fillRect/>
        </a:stretch>
      </xdr:blipFill>
      <xdr:spPr>
        <a:xfrm>
          <a:off x="2258695" y="84959825"/>
          <a:ext cx="1109345" cy="8864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699467</xdr:colOff>
      <xdr:row>60</xdr:row>
      <xdr:rowOff>31128</xdr:rowOff>
    </xdr:from>
    <xdr:to>
      <xdr:col>3</xdr:col>
      <xdr:colOff>2110639</xdr:colOff>
      <xdr:row>60</xdr:row>
      <xdr:rowOff>1316935</xdr:rowOff>
    </xdr:to>
    <xdr:pic>
      <xdr:nvPicPr>
        <xdr:cNvPr id="88" name="Picture 9"/>
        <xdr:cNvPicPr>
          <a:picLocks noChangeAspect="1" noChangeArrowheads="1"/>
        </xdr:cNvPicPr>
      </xdr:nvPicPr>
      <xdr:blipFill>
        <a:blip r:embed="rId10" cstate="email"/>
        <a:srcRect t="42790" r="68171" b="8152"/>
        <a:stretch>
          <a:fillRect/>
        </a:stretch>
      </xdr:blipFill>
      <xdr:spPr>
        <a:xfrm>
          <a:off x="2108835" y="82450940"/>
          <a:ext cx="1410970" cy="12852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612915</xdr:colOff>
      <xdr:row>61</xdr:row>
      <xdr:rowOff>50572</xdr:rowOff>
    </xdr:from>
    <xdr:to>
      <xdr:col>3</xdr:col>
      <xdr:colOff>2224389</xdr:colOff>
      <xdr:row>61</xdr:row>
      <xdr:rowOff>935934</xdr:rowOff>
    </xdr:to>
    <xdr:pic>
      <xdr:nvPicPr>
        <xdr:cNvPr id="89" name="Picture 3"/>
        <xdr:cNvPicPr>
          <a:picLocks noChangeAspect="1" noChangeArrowheads="1"/>
        </xdr:cNvPicPr>
      </xdr:nvPicPr>
      <xdr:blipFill>
        <a:blip r:embed="rId11" cstate="print"/>
        <a:srcRect l="38343" t="21616" r="8617" b="9935"/>
        <a:stretch>
          <a:fillRect/>
        </a:stretch>
      </xdr:blipFill>
      <xdr:spPr>
        <a:xfrm>
          <a:off x="2022475" y="83841590"/>
          <a:ext cx="1610995" cy="8851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323850</xdr:colOff>
      <xdr:row>83</xdr:row>
      <xdr:rowOff>47624</xdr:rowOff>
    </xdr:from>
    <xdr:to>
      <xdr:col>3</xdr:col>
      <xdr:colOff>2676525</xdr:colOff>
      <xdr:row>83</xdr:row>
      <xdr:rowOff>1509135</xdr:rowOff>
    </xdr:to>
    <xdr:pic>
      <xdr:nvPicPr>
        <xdr:cNvPr id="90" name="Picture 9"/>
        <xdr:cNvPicPr>
          <a:picLocks noChangeAspect="1" noChangeArrowheads="1"/>
        </xdr:cNvPicPr>
      </xdr:nvPicPr>
      <xdr:blipFill>
        <a:blip r:embed="rId10" cstate="email"/>
        <a:srcRect l="30729" t="29343" r="32244" b="31748"/>
        <a:stretch>
          <a:fillRect/>
        </a:stretch>
      </xdr:blipFill>
      <xdr:spPr>
        <a:xfrm>
          <a:off x="1733550" y="115089940"/>
          <a:ext cx="2352675" cy="14617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873392</xdr:colOff>
      <xdr:row>86</xdr:row>
      <xdr:rowOff>80981</xdr:rowOff>
    </xdr:from>
    <xdr:to>
      <xdr:col>3</xdr:col>
      <xdr:colOff>2048309</xdr:colOff>
      <xdr:row>86</xdr:row>
      <xdr:rowOff>1019174</xdr:rowOff>
    </xdr:to>
    <xdr:pic>
      <xdr:nvPicPr>
        <xdr:cNvPr id="91" name="Picture 3"/>
        <xdr:cNvPicPr>
          <a:picLocks noChangeAspect="1" noChangeArrowheads="1"/>
        </xdr:cNvPicPr>
      </xdr:nvPicPr>
      <xdr:blipFill>
        <a:blip r:embed="rId11" cstate="print"/>
        <a:srcRect l="6330" t="9749" r="61084" b="29132"/>
        <a:stretch>
          <a:fillRect/>
        </a:stretch>
      </xdr:blipFill>
      <xdr:spPr>
        <a:xfrm>
          <a:off x="2282825" y="119171720"/>
          <a:ext cx="1174750" cy="937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752055</xdr:colOff>
      <xdr:row>84</xdr:row>
      <xdr:rowOff>48109</xdr:rowOff>
    </xdr:from>
    <xdr:to>
      <xdr:col>3</xdr:col>
      <xdr:colOff>2163227</xdr:colOff>
      <xdr:row>84</xdr:row>
      <xdr:rowOff>1333916</xdr:rowOff>
    </xdr:to>
    <xdr:pic>
      <xdr:nvPicPr>
        <xdr:cNvPr id="92" name="Picture 9"/>
        <xdr:cNvPicPr>
          <a:picLocks noChangeAspect="1" noChangeArrowheads="1"/>
        </xdr:cNvPicPr>
      </xdr:nvPicPr>
      <xdr:blipFill>
        <a:blip r:embed="rId10" cstate="email"/>
        <a:srcRect t="42790" r="68171" b="8152"/>
        <a:stretch>
          <a:fillRect/>
        </a:stretch>
      </xdr:blipFill>
      <xdr:spPr>
        <a:xfrm>
          <a:off x="2161540" y="116662200"/>
          <a:ext cx="1410970" cy="1285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598827</xdr:colOff>
      <xdr:row>85</xdr:row>
      <xdr:rowOff>67552</xdr:rowOff>
    </xdr:from>
    <xdr:to>
      <xdr:col>3</xdr:col>
      <xdr:colOff>2348240</xdr:colOff>
      <xdr:row>85</xdr:row>
      <xdr:rowOff>1028699</xdr:rowOff>
    </xdr:to>
    <xdr:pic>
      <xdr:nvPicPr>
        <xdr:cNvPr id="93" name="Picture 3"/>
        <xdr:cNvPicPr>
          <a:picLocks noChangeAspect="1" noChangeArrowheads="1"/>
        </xdr:cNvPicPr>
      </xdr:nvPicPr>
      <xdr:blipFill>
        <a:blip r:embed="rId11" cstate="print"/>
        <a:srcRect l="38343" t="21616" r="8617" b="9935"/>
        <a:stretch>
          <a:fillRect/>
        </a:stretch>
      </xdr:blipFill>
      <xdr:spPr>
        <a:xfrm>
          <a:off x="2008505" y="118072535"/>
          <a:ext cx="1749425" cy="9607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90</xdr:row>
      <xdr:rowOff>206375</xdr:rowOff>
    </xdr:from>
    <xdr:to>
      <xdr:col>4</xdr:col>
      <xdr:colOff>5715</xdr:colOff>
      <xdr:row>90</xdr:row>
      <xdr:rowOff>2280920</xdr:rowOff>
    </xdr:to>
    <xdr:pic>
      <xdr:nvPicPr>
        <xdr:cNvPr id="4" name="图片 3"/>
        <xdr:cNvPicPr>
          <a:picLocks noChangeAspect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94" t="28278" r="22835" b="10064"/>
        <a:stretch>
          <a:fillRect/>
        </a:stretch>
      </xdr:blipFill>
      <xdr:spPr>
        <a:xfrm>
          <a:off x="1428750" y="121326275"/>
          <a:ext cx="2707005" cy="2074545"/>
        </a:xfrm>
        <a:prstGeom prst="rect">
          <a:avLst/>
        </a:prstGeom>
      </xdr:spPr>
    </xdr:pic>
    <xdr:clientData/>
  </xdr:twoCellAnchor>
  <xdr:twoCellAnchor editAs="oneCell">
    <xdr:from>
      <xdr:col>3</xdr:col>
      <xdr:colOff>543560</xdr:colOff>
      <xdr:row>92</xdr:row>
      <xdr:rowOff>71120</xdr:rowOff>
    </xdr:from>
    <xdr:to>
      <xdr:col>3</xdr:col>
      <xdr:colOff>2419985</xdr:colOff>
      <xdr:row>92</xdr:row>
      <xdr:rowOff>1952625</xdr:rowOff>
    </xdr:to>
    <xdr:pic>
      <xdr:nvPicPr>
        <xdr:cNvPr id="5" name="图片 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953260" y="125587760"/>
          <a:ext cx="1876425" cy="1881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479425</xdr:colOff>
      <xdr:row>94</xdr:row>
      <xdr:rowOff>544195</xdr:rowOff>
    </xdr:from>
    <xdr:to>
      <xdr:col>3</xdr:col>
      <xdr:colOff>2553970</xdr:colOff>
      <xdr:row>94</xdr:row>
      <xdr:rowOff>1684020</xdr:rowOff>
    </xdr:to>
    <xdr:pic>
      <xdr:nvPicPr>
        <xdr:cNvPr id="6" name="Picture 3"/>
        <xdr:cNvPicPr>
          <a:picLocks noChangeAspect="1" noChangeArrowheads="1"/>
        </xdr:cNvPicPr>
      </xdr:nvPicPr>
      <xdr:blipFill>
        <a:blip r:embed="rId11" cstate="print"/>
        <a:srcRect l="38343" t="21616" r="8617" b="9935"/>
        <a:stretch>
          <a:fillRect/>
        </a:stretch>
      </xdr:blipFill>
      <xdr:spPr>
        <a:xfrm>
          <a:off x="1889125" y="129756535"/>
          <a:ext cx="2074545" cy="1139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95251</xdr:colOff>
      <xdr:row>48</xdr:row>
      <xdr:rowOff>42516</xdr:rowOff>
    </xdr:from>
    <xdr:to>
      <xdr:col>4</xdr:col>
      <xdr:colOff>0</xdr:colOff>
      <xdr:row>48</xdr:row>
      <xdr:rowOff>2634020</xdr:rowOff>
    </xdr:to>
    <xdr:pic>
      <xdr:nvPicPr>
        <xdr:cNvPr id="83" name="Picture 3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893570" y="66221610"/>
          <a:ext cx="2625090" cy="25920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28575</xdr:colOff>
      <xdr:row>5</xdr:row>
      <xdr:rowOff>131110</xdr:rowOff>
    </xdr:from>
    <xdr:to>
      <xdr:col>4</xdr:col>
      <xdr:colOff>0</xdr:colOff>
      <xdr:row>5</xdr:row>
      <xdr:rowOff>2205684</xdr:rowOff>
    </xdr:to>
    <xdr:pic>
      <xdr:nvPicPr>
        <xdr:cNvPr id="39" name="图片 38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94" t="28278" r="22835" b="10064"/>
        <a:stretch>
          <a:fillRect/>
        </a:stretch>
      </xdr:blipFill>
      <xdr:spPr>
        <a:xfrm>
          <a:off x="1826895" y="1854835"/>
          <a:ext cx="2691765" cy="2074545"/>
        </a:xfrm>
        <a:prstGeom prst="rect">
          <a:avLst/>
        </a:prstGeom>
      </xdr:spPr>
    </xdr:pic>
    <xdr:clientData/>
  </xdr:twoCellAnchor>
  <xdr:twoCellAnchor editAs="oneCell">
    <xdr:from>
      <xdr:col>3</xdr:col>
      <xdr:colOff>591671</xdr:colOff>
      <xdr:row>6</xdr:row>
      <xdr:rowOff>354106</xdr:rowOff>
    </xdr:from>
    <xdr:to>
      <xdr:col>3</xdr:col>
      <xdr:colOff>2349464</xdr:colOff>
      <xdr:row>6</xdr:row>
      <xdr:rowOff>2182622</xdr:rowOff>
    </xdr:to>
    <xdr:pic>
      <xdr:nvPicPr>
        <xdr:cNvPr id="40" name="Picture 8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2389505" y="4535170"/>
          <a:ext cx="1757680" cy="1828800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3</xdr:col>
      <xdr:colOff>752475</xdr:colOff>
      <xdr:row>7</xdr:row>
      <xdr:rowOff>67946</xdr:rowOff>
    </xdr:from>
    <xdr:to>
      <xdr:col>3</xdr:col>
      <xdr:colOff>2118568</xdr:colOff>
      <xdr:row>7</xdr:row>
      <xdr:rowOff>1895475</xdr:rowOff>
    </xdr:to>
    <xdr:pic>
      <xdr:nvPicPr>
        <xdr:cNvPr id="41" name="Picture 4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2550795" y="6706870"/>
          <a:ext cx="1365885" cy="18275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133350</xdr:colOff>
      <xdr:row>9</xdr:row>
      <xdr:rowOff>47625</xdr:rowOff>
    </xdr:from>
    <xdr:to>
      <xdr:col>4</xdr:col>
      <xdr:colOff>0</xdr:colOff>
      <xdr:row>9</xdr:row>
      <xdr:rowOff>1535811</xdr:rowOff>
    </xdr:to>
    <xdr:pic>
      <xdr:nvPicPr>
        <xdr:cNvPr id="42" name="Picture 9"/>
        <xdr:cNvPicPr>
          <a:picLocks noChangeAspect="1" noChangeArrowheads="1"/>
        </xdr:cNvPicPr>
      </xdr:nvPicPr>
      <xdr:blipFill>
        <a:blip r:embed="rId5" cstate="email"/>
        <a:srcRect l="31753" t="28665" r="35919" b="40668"/>
        <a:stretch>
          <a:fillRect/>
        </a:stretch>
      </xdr:blipFill>
      <xdr:spPr>
        <a:xfrm>
          <a:off x="1931670" y="10344150"/>
          <a:ext cx="2586990" cy="14878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434788</xdr:colOff>
      <xdr:row>10</xdr:row>
      <xdr:rowOff>579344</xdr:rowOff>
    </xdr:from>
    <xdr:to>
      <xdr:col>3</xdr:col>
      <xdr:colOff>2473138</xdr:colOff>
      <xdr:row>10</xdr:row>
      <xdr:rowOff>1713098</xdr:rowOff>
    </xdr:to>
    <xdr:pic>
      <xdr:nvPicPr>
        <xdr:cNvPr id="43" name="Picture 3"/>
        <xdr:cNvPicPr>
          <a:picLocks noChangeAspect="1" noChangeArrowheads="1"/>
        </xdr:cNvPicPr>
      </xdr:nvPicPr>
      <xdr:blipFill>
        <a:blip r:embed="rId6" cstate="print"/>
        <a:srcRect l="37447" t="19652" r="8617" b="9935"/>
        <a:stretch>
          <a:fillRect/>
        </a:stretch>
      </xdr:blipFill>
      <xdr:spPr>
        <a:xfrm>
          <a:off x="2232660" y="12523470"/>
          <a:ext cx="2038350" cy="1133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866774</xdr:colOff>
      <xdr:row>8</xdr:row>
      <xdr:rowOff>38099</xdr:rowOff>
    </xdr:from>
    <xdr:to>
      <xdr:col>3</xdr:col>
      <xdr:colOff>2148889</xdr:colOff>
      <xdr:row>8</xdr:row>
      <xdr:rowOff>1609724</xdr:rowOff>
    </xdr:to>
    <xdr:pic>
      <xdr:nvPicPr>
        <xdr:cNvPr id="44" name="Picture 5"/>
        <xdr:cNvPicPr>
          <a:picLocks noChangeAspect="1" noChangeArrowheads="1"/>
        </xdr:cNvPicPr>
      </xdr:nvPicPr>
      <xdr:blipFill>
        <a:blip r:embed="rId7" cstate="print"/>
        <a:srcRect l="5723" t="7102" r="5566" b="2945"/>
        <a:stretch>
          <a:fillRect/>
        </a:stretch>
      </xdr:blipFill>
      <xdr:spPr>
        <a:xfrm>
          <a:off x="2664460" y="8686165"/>
          <a:ext cx="128270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18</xdr:row>
      <xdr:rowOff>238125</xdr:rowOff>
    </xdr:from>
    <xdr:to>
      <xdr:col>4</xdr:col>
      <xdr:colOff>0</xdr:colOff>
      <xdr:row>19</xdr:row>
      <xdr:rowOff>629591</xdr:rowOff>
    </xdr:to>
    <xdr:pic>
      <xdr:nvPicPr>
        <xdr:cNvPr id="45" name="Picture 4"/>
        <xdr:cNvPicPr>
          <a:picLocks noChangeAspect="1" noChangeArrowheads="1"/>
        </xdr:cNvPicPr>
      </xdr:nvPicPr>
      <xdr:blipFill>
        <a:blip r:embed="rId8" cstate="print"/>
        <a:srcRect l="15203" t="27214" r="13062" b="3065"/>
        <a:stretch>
          <a:fillRect/>
        </a:stretch>
      </xdr:blipFill>
      <xdr:spPr>
        <a:xfrm>
          <a:off x="1836420" y="22002750"/>
          <a:ext cx="2682240" cy="1877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1057276</xdr:colOff>
      <xdr:row>20</xdr:row>
      <xdr:rowOff>66675</xdr:rowOff>
    </xdr:from>
    <xdr:to>
      <xdr:col>3</xdr:col>
      <xdr:colOff>1905000</xdr:colOff>
      <xdr:row>20</xdr:row>
      <xdr:rowOff>1877493</xdr:rowOff>
    </xdr:to>
    <xdr:pic>
      <xdr:nvPicPr>
        <xdr:cNvPr id="46" name="Picture 2"/>
        <xdr:cNvPicPr>
          <a:picLocks noChangeAspect="1" noChangeArrowheads="1"/>
        </xdr:cNvPicPr>
      </xdr:nvPicPr>
      <xdr:blipFill>
        <a:blip r:embed="rId9" cstate="print"/>
        <a:srcRect l="66595" t="4670" r="1064" b="1664"/>
        <a:stretch>
          <a:fillRect/>
        </a:stretch>
      </xdr:blipFill>
      <xdr:spPr>
        <a:xfrm>
          <a:off x="2855595" y="24203025"/>
          <a:ext cx="847725" cy="1810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885824</xdr:colOff>
      <xdr:row>21</xdr:row>
      <xdr:rowOff>76199</xdr:rowOff>
    </xdr:from>
    <xdr:to>
      <xdr:col>3</xdr:col>
      <xdr:colOff>2092097</xdr:colOff>
      <xdr:row>21</xdr:row>
      <xdr:rowOff>1952624</xdr:rowOff>
    </xdr:to>
    <xdr:pic>
      <xdr:nvPicPr>
        <xdr:cNvPr id="47" name="图片 46" descr="U-025A (2)"/>
        <xdr:cNvPicPr>
          <a:picLocks noChangeAspect="1"/>
        </xdr:cNvPicPr>
      </xdr:nvPicPr>
      <xdr:blipFill>
        <a:blip r:embed="rId10" cstate="email"/>
        <a:srcRect/>
        <a:stretch>
          <a:fillRect/>
        </a:stretch>
      </xdr:blipFill>
      <xdr:spPr>
        <a:xfrm>
          <a:off x="2683510" y="26164540"/>
          <a:ext cx="1206500" cy="1876425"/>
        </a:xfrm>
        <a:prstGeom prst="rect">
          <a:avLst/>
        </a:prstGeom>
      </xdr:spPr>
    </xdr:pic>
    <xdr:clientData/>
  </xdr:twoCellAnchor>
  <xdr:twoCellAnchor editAs="oneCell">
    <xdr:from>
      <xdr:col>3</xdr:col>
      <xdr:colOff>695325</xdr:colOff>
      <xdr:row>14</xdr:row>
      <xdr:rowOff>28575</xdr:rowOff>
    </xdr:from>
    <xdr:to>
      <xdr:col>3</xdr:col>
      <xdr:colOff>2178294</xdr:colOff>
      <xdr:row>14</xdr:row>
      <xdr:rowOff>1285875</xdr:rowOff>
    </xdr:to>
    <xdr:pic>
      <xdr:nvPicPr>
        <xdr:cNvPr id="50" name="Picture 2"/>
        <xdr:cNvPicPr>
          <a:picLocks noChangeAspect="1" noChangeArrowheads="1"/>
        </xdr:cNvPicPr>
      </xdr:nvPicPr>
      <xdr:blipFill>
        <a:blip r:embed="rId11" cstate="print"/>
        <a:srcRect t="43785" r="69024" b="4652"/>
        <a:stretch>
          <a:fillRect/>
        </a:stretch>
      </xdr:blipFill>
      <xdr:spPr>
        <a:xfrm>
          <a:off x="2493645" y="17440275"/>
          <a:ext cx="148272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502022</xdr:colOff>
      <xdr:row>15</xdr:row>
      <xdr:rowOff>63873</xdr:rowOff>
    </xdr:from>
    <xdr:to>
      <xdr:col>3</xdr:col>
      <xdr:colOff>2423361</xdr:colOff>
      <xdr:row>15</xdr:row>
      <xdr:rowOff>1285874</xdr:rowOff>
    </xdr:to>
    <xdr:pic>
      <xdr:nvPicPr>
        <xdr:cNvPr id="54" name="Picture 4"/>
        <xdr:cNvPicPr>
          <a:picLocks noChangeAspect="1" noChangeArrowheads="1"/>
        </xdr:cNvPicPr>
      </xdr:nvPicPr>
      <xdr:blipFill>
        <a:blip r:embed="rId12" cstate="print"/>
        <a:srcRect r="50000" b="5506"/>
        <a:stretch>
          <a:fillRect/>
        </a:stretch>
      </xdr:blipFill>
      <xdr:spPr>
        <a:xfrm>
          <a:off x="2299970" y="18789650"/>
          <a:ext cx="1921510" cy="1221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28574</xdr:colOff>
      <xdr:row>23</xdr:row>
      <xdr:rowOff>885825</xdr:rowOff>
    </xdr:from>
    <xdr:to>
      <xdr:col>4</xdr:col>
      <xdr:colOff>0</xdr:colOff>
      <xdr:row>23</xdr:row>
      <xdr:rowOff>2168700</xdr:rowOff>
    </xdr:to>
    <xdr:pic>
      <xdr:nvPicPr>
        <xdr:cNvPr id="59" name="Picture 2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1826260" y="29337000"/>
          <a:ext cx="2692400" cy="128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838199</xdr:colOff>
      <xdr:row>24</xdr:row>
      <xdr:rowOff>9525</xdr:rowOff>
    </xdr:from>
    <xdr:to>
      <xdr:col>3</xdr:col>
      <xdr:colOff>2095499</xdr:colOff>
      <xdr:row>24</xdr:row>
      <xdr:rowOff>1727836</xdr:rowOff>
    </xdr:to>
    <xdr:pic>
      <xdr:nvPicPr>
        <xdr:cNvPr id="60" name="Picture 4"/>
        <xdr:cNvPicPr>
          <a:picLocks noChangeAspect="1" noChangeArrowheads="1"/>
        </xdr:cNvPicPr>
      </xdr:nvPicPr>
      <xdr:blipFill>
        <a:blip r:embed="rId14" cstate="print"/>
        <a:srcRect l="5811" t="4651" r="7018"/>
        <a:stretch>
          <a:fillRect/>
        </a:stretch>
      </xdr:blipFill>
      <xdr:spPr>
        <a:xfrm>
          <a:off x="2635885" y="31175325"/>
          <a:ext cx="1257300" cy="1718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600076</xdr:colOff>
      <xdr:row>25</xdr:row>
      <xdr:rowOff>291715</xdr:rowOff>
    </xdr:from>
    <xdr:to>
      <xdr:col>3</xdr:col>
      <xdr:colOff>2276476</xdr:colOff>
      <xdr:row>25</xdr:row>
      <xdr:rowOff>1971674</xdr:rowOff>
    </xdr:to>
    <xdr:pic>
      <xdr:nvPicPr>
        <xdr:cNvPr id="70" name="Picture 2"/>
        <xdr:cNvPicPr>
          <a:picLocks noChangeAspect="1" noChangeArrowheads="1"/>
        </xdr:cNvPicPr>
      </xdr:nvPicPr>
      <xdr:blipFill>
        <a:blip r:embed="rId15" cstate="print"/>
        <a:srcRect l="4943" t="6877" r="8821" b="5390"/>
        <a:stretch>
          <a:fillRect/>
        </a:stretch>
      </xdr:blipFill>
      <xdr:spPr>
        <a:xfrm>
          <a:off x="2398395" y="33209865"/>
          <a:ext cx="1676400" cy="167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428625</xdr:colOff>
      <xdr:row>27</xdr:row>
      <xdr:rowOff>28575</xdr:rowOff>
    </xdr:from>
    <xdr:to>
      <xdr:col>3</xdr:col>
      <xdr:colOff>2590800</xdr:colOff>
      <xdr:row>27</xdr:row>
      <xdr:rowOff>1714500</xdr:rowOff>
    </xdr:to>
    <xdr:pic>
      <xdr:nvPicPr>
        <xdr:cNvPr id="82" name="Picture 3"/>
        <xdr:cNvPicPr>
          <a:picLocks noChangeAspect="1" noChangeArrowheads="1"/>
        </xdr:cNvPicPr>
      </xdr:nvPicPr>
      <xdr:blipFill>
        <a:blip r:embed="rId16" cstate="print"/>
        <a:srcRect l="4810" t="4064" r="4199" b="6010"/>
        <a:stretch>
          <a:fillRect/>
        </a:stretch>
      </xdr:blipFill>
      <xdr:spPr>
        <a:xfrm>
          <a:off x="2226945" y="35575875"/>
          <a:ext cx="216217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438151</xdr:colOff>
      <xdr:row>29</xdr:row>
      <xdr:rowOff>428625</xdr:rowOff>
    </xdr:from>
    <xdr:to>
      <xdr:col>3</xdr:col>
      <xdr:colOff>1476375</xdr:colOff>
      <xdr:row>29</xdr:row>
      <xdr:rowOff>1802605</xdr:rowOff>
    </xdr:to>
    <xdr:pic>
      <xdr:nvPicPr>
        <xdr:cNvPr id="90" name="Picture 3"/>
        <xdr:cNvPicPr>
          <a:picLocks noChangeAspect="1" noChangeArrowheads="1"/>
        </xdr:cNvPicPr>
      </xdr:nvPicPr>
      <xdr:blipFill>
        <a:blip r:embed="rId17" cstate="print"/>
        <a:srcRect/>
        <a:stretch>
          <a:fillRect/>
        </a:stretch>
      </xdr:blipFill>
      <xdr:spPr>
        <a:xfrm>
          <a:off x="2236470" y="39709725"/>
          <a:ext cx="1038225" cy="1373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1576165</xdr:colOff>
      <xdr:row>29</xdr:row>
      <xdr:rowOff>419356</xdr:rowOff>
    </xdr:from>
    <xdr:to>
      <xdr:col>3</xdr:col>
      <xdr:colOff>2600325</xdr:colOff>
      <xdr:row>29</xdr:row>
      <xdr:rowOff>1827575</xdr:rowOff>
    </xdr:to>
    <xdr:pic>
      <xdr:nvPicPr>
        <xdr:cNvPr id="91" name="Picture 4"/>
        <xdr:cNvPicPr>
          <a:picLocks noChangeAspect="1" noChangeArrowheads="1"/>
        </xdr:cNvPicPr>
      </xdr:nvPicPr>
      <xdr:blipFill>
        <a:blip r:embed="rId18" cstate="print"/>
        <a:srcRect/>
        <a:stretch>
          <a:fillRect/>
        </a:stretch>
      </xdr:blipFill>
      <xdr:spPr>
        <a:xfrm>
          <a:off x="3374390" y="39700200"/>
          <a:ext cx="1024255" cy="1408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904875</xdr:colOff>
      <xdr:row>28</xdr:row>
      <xdr:rowOff>28575</xdr:rowOff>
    </xdr:from>
    <xdr:to>
      <xdr:col>3</xdr:col>
      <xdr:colOff>2008348</xdr:colOff>
      <xdr:row>28</xdr:row>
      <xdr:rowOff>1533525</xdr:rowOff>
    </xdr:to>
    <xdr:pic>
      <xdr:nvPicPr>
        <xdr:cNvPr id="92" name="Picture 14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2703195" y="37738050"/>
          <a:ext cx="1102995" cy="1504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38099</xdr:colOff>
      <xdr:row>31</xdr:row>
      <xdr:rowOff>50005</xdr:rowOff>
    </xdr:from>
    <xdr:to>
      <xdr:col>4</xdr:col>
      <xdr:colOff>0</xdr:colOff>
      <xdr:row>32</xdr:row>
      <xdr:rowOff>1114752</xdr:rowOff>
    </xdr:to>
    <xdr:pic>
      <xdr:nvPicPr>
        <xdr:cNvPr id="93" name="Picture 16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1835785" y="41997630"/>
          <a:ext cx="2682875" cy="2255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828675</xdr:colOff>
      <xdr:row>33</xdr:row>
      <xdr:rowOff>28575</xdr:rowOff>
    </xdr:from>
    <xdr:to>
      <xdr:col>3</xdr:col>
      <xdr:colOff>2085975</xdr:colOff>
      <xdr:row>33</xdr:row>
      <xdr:rowOff>1454032</xdr:rowOff>
    </xdr:to>
    <xdr:pic>
      <xdr:nvPicPr>
        <xdr:cNvPr id="94" name="Picture 17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>
          <a:off x="2626995" y="44357925"/>
          <a:ext cx="1257300" cy="1424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828675</xdr:colOff>
      <xdr:row>34</xdr:row>
      <xdr:rowOff>49317</xdr:rowOff>
    </xdr:from>
    <xdr:to>
      <xdr:col>3</xdr:col>
      <xdr:colOff>2038350</xdr:colOff>
      <xdr:row>34</xdr:row>
      <xdr:rowOff>1476375</xdr:rowOff>
    </xdr:to>
    <xdr:pic>
      <xdr:nvPicPr>
        <xdr:cNvPr id="95" name="Picture 18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2626995" y="46016545"/>
          <a:ext cx="1209675" cy="14274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28575</xdr:colOff>
      <xdr:row>37</xdr:row>
      <xdr:rowOff>131110</xdr:rowOff>
    </xdr:from>
    <xdr:to>
      <xdr:col>4</xdr:col>
      <xdr:colOff>0</xdr:colOff>
      <xdr:row>37</xdr:row>
      <xdr:rowOff>2205684</xdr:rowOff>
    </xdr:to>
    <xdr:pic>
      <xdr:nvPicPr>
        <xdr:cNvPr id="97" name="图片 96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94" t="28278" r="22835" b="10064"/>
        <a:stretch>
          <a:fillRect/>
        </a:stretch>
      </xdr:blipFill>
      <xdr:spPr>
        <a:xfrm>
          <a:off x="1826895" y="48289210"/>
          <a:ext cx="2691765" cy="2074545"/>
        </a:xfrm>
        <a:prstGeom prst="rect">
          <a:avLst/>
        </a:prstGeom>
      </xdr:spPr>
    </xdr:pic>
    <xdr:clientData/>
  </xdr:twoCellAnchor>
  <xdr:twoCellAnchor editAs="oneCell">
    <xdr:from>
      <xdr:col>3</xdr:col>
      <xdr:colOff>591671</xdr:colOff>
      <xdr:row>38</xdr:row>
      <xdr:rowOff>354106</xdr:rowOff>
    </xdr:from>
    <xdr:to>
      <xdr:col>3</xdr:col>
      <xdr:colOff>2349464</xdr:colOff>
      <xdr:row>38</xdr:row>
      <xdr:rowOff>2182622</xdr:rowOff>
    </xdr:to>
    <xdr:pic>
      <xdr:nvPicPr>
        <xdr:cNvPr id="98" name="Picture 8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2389505" y="50969545"/>
          <a:ext cx="1757680" cy="1828800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3</xdr:col>
      <xdr:colOff>752475</xdr:colOff>
      <xdr:row>39</xdr:row>
      <xdr:rowOff>67946</xdr:rowOff>
    </xdr:from>
    <xdr:to>
      <xdr:col>3</xdr:col>
      <xdr:colOff>2118568</xdr:colOff>
      <xdr:row>39</xdr:row>
      <xdr:rowOff>1895475</xdr:rowOff>
    </xdr:to>
    <xdr:pic>
      <xdr:nvPicPr>
        <xdr:cNvPr id="99" name="Picture 4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2550795" y="53141245"/>
          <a:ext cx="1365885" cy="18275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133350</xdr:colOff>
      <xdr:row>41</xdr:row>
      <xdr:rowOff>47625</xdr:rowOff>
    </xdr:from>
    <xdr:to>
      <xdr:col>4</xdr:col>
      <xdr:colOff>0</xdr:colOff>
      <xdr:row>41</xdr:row>
      <xdr:rowOff>1535811</xdr:rowOff>
    </xdr:to>
    <xdr:pic>
      <xdr:nvPicPr>
        <xdr:cNvPr id="100" name="Picture 9"/>
        <xdr:cNvPicPr>
          <a:picLocks noChangeAspect="1" noChangeArrowheads="1"/>
        </xdr:cNvPicPr>
      </xdr:nvPicPr>
      <xdr:blipFill>
        <a:blip r:embed="rId5" cstate="email"/>
        <a:srcRect l="31753" t="28665" r="35919" b="40668"/>
        <a:stretch>
          <a:fillRect/>
        </a:stretch>
      </xdr:blipFill>
      <xdr:spPr>
        <a:xfrm>
          <a:off x="1931670" y="56778525"/>
          <a:ext cx="2586990" cy="14878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434788</xdr:colOff>
      <xdr:row>42</xdr:row>
      <xdr:rowOff>579344</xdr:rowOff>
    </xdr:from>
    <xdr:to>
      <xdr:col>3</xdr:col>
      <xdr:colOff>2473138</xdr:colOff>
      <xdr:row>42</xdr:row>
      <xdr:rowOff>1713098</xdr:rowOff>
    </xdr:to>
    <xdr:pic>
      <xdr:nvPicPr>
        <xdr:cNvPr id="101" name="Picture 3"/>
        <xdr:cNvPicPr>
          <a:picLocks noChangeAspect="1" noChangeArrowheads="1"/>
        </xdr:cNvPicPr>
      </xdr:nvPicPr>
      <xdr:blipFill>
        <a:blip r:embed="rId6" cstate="print"/>
        <a:srcRect l="37447" t="19652" r="8617" b="9935"/>
        <a:stretch>
          <a:fillRect/>
        </a:stretch>
      </xdr:blipFill>
      <xdr:spPr>
        <a:xfrm>
          <a:off x="2232660" y="58957845"/>
          <a:ext cx="2038350" cy="1133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866774</xdr:colOff>
      <xdr:row>40</xdr:row>
      <xdr:rowOff>38099</xdr:rowOff>
    </xdr:from>
    <xdr:to>
      <xdr:col>3</xdr:col>
      <xdr:colOff>2148889</xdr:colOff>
      <xdr:row>40</xdr:row>
      <xdr:rowOff>1609724</xdr:rowOff>
    </xdr:to>
    <xdr:pic>
      <xdr:nvPicPr>
        <xdr:cNvPr id="103" name="Picture 5"/>
        <xdr:cNvPicPr>
          <a:picLocks noChangeAspect="1" noChangeArrowheads="1"/>
        </xdr:cNvPicPr>
      </xdr:nvPicPr>
      <xdr:blipFill>
        <a:blip r:embed="rId7" cstate="print"/>
        <a:srcRect l="5723" t="7102" r="5566" b="2945"/>
        <a:stretch>
          <a:fillRect/>
        </a:stretch>
      </xdr:blipFill>
      <xdr:spPr>
        <a:xfrm>
          <a:off x="2664460" y="55120540"/>
          <a:ext cx="128270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44</xdr:row>
      <xdr:rowOff>400050</xdr:rowOff>
    </xdr:from>
    <xdr:to>
      <xdr:col>4</xdr:col>
      <xdr:colOff>0</xdr:colOff>
      <xdr:row>45</xdr:row>
      <xdr:rowOff>791516</xdr:rowOff>
    </xdr:to>
    <xdr:pic>
      <xdr:nvPicPr>
        <xdr:cNvPr id="104" name="Picture 4"/>
        <xdr:cNvPicPr>
          <a:picLocks noChangeAspect="1" noChangeArrowheads="1"/>
        </xdr:cNvPicPr>
      </xdr:nvPicPr>
      <xdr:blipFill>
        <a:blip r:embed="rId8" cstate="print"/>
        <a:srcRect l="15203" t="27214" r="13062" b="3065"/>
        <a:stretch>
          <a:fillRect/>
        </a:stretch>
      </xdr:blipFill>
      <xdr:spPr>
        <a:xfrm>
          <a:off x="1836420" y="61541025"/>
          <a:ext cx="2682240" cy="1877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885824</xdr:colOff>
      <xdr:row>46</xdr:row>
      <xdr:rowOff>76199</xdr:rowOff>
    </xdr:from>
    <xdr:to>
      <xdr:col>3</xdr:col>
      <xdr:colOff>2092097</xdr:colOff>
      <xdr:row>46</xdr:row>
      <xdr:rowOff>1952624</xdr:rowOff>
    </xdr:to>
    <xdr:pic>
      <xdr:nvPicPr>
        <xdr:cNvPr id="107" name="图片 106" descr="U-025A (2)"/>
        <xdr:cNvPicPr>
          <a:picLocks noChangeAspect="1"/>
        </xdr:cNvPicPr>
      </xdr:nvPicPr>
      <xdr:blipFill>
        <a:blip r:embed="rId10" cstate="email"/>
        <a:srcRect/>
        <a:stretch>
          <a:fillRect/>
        </a:stretch>
      </xdr:blipFill>
      <xdr:spPr>
        <a:xfrm>
          <a:off x="2683510" y="63893065"/>
          <a:ext cx="1206500" cy="187642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50</xdr:row>
      <xdr:rowOff>57150</xdr:rowOff>
    </xdr:from>
    <xdr:to>
      <xdr:col>4</xdr:col>
      <xdr:colOff>0</xdr:colOff>
      <xdr:row>50</xdr:row>
      <xdr:rowOff>2000684</xdr:rowOff>
    </xdr:to>
    <xdr:pic>
      <xdr:nvPicPr>
        <xdr:cNvPr id="108" name="Picture 2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1826895" y="70951725"/>
          <a:ext cx="2691765" cy="1943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866775</xdr:colOff>
      <xdr:row>51</xdr:row>
      <xdr:rowOff>57150</xdr:rowOff>
    </xdr:from>
    <xdr:to>
      <xdr:col>3</xdr:col>
      <xdr:colOff>2162175</xdr:colOff>
      <xdr:row>51</xdr:row>
      <xdr:rowOff>1727252</xdr:rowOff>
    </xdr:to>
    <xdr:pic>
      <xdr:nvPicPr>
        <xdr:cNvPr id="113" name="图片 2"/>
        <xdr:cNvPicPr>
          <a:picLocks noChangeAspect="1"/>
        </xdr:cNvPicPr>
      </xdr:nvPicPr>
      <xdr:blipFill>
        <a:blip r:embed="rId24" cstate="print"/>
        <a:srcRect l="6721" t="8108" r="11958" b="7568"/>
        <a:stretch>
          <a:fillRect/>
        </a:stretch>
      </xdr:blipFill>
      <xdr:spPr>
        <a:xfrm>
          <a:off x="2665095" y="73047225"/>
          <a:ext cx="1295400" cy="167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885824</xdr:colOff>
      <xdr:row>49</xdr:row>
      <xdr:rowOff>76199</xdr:rowOff>
    </xdr:from>
    <xdr:to>
      <xdr:col>3</xdr:col>
      <xdr:colOff>2092097</xdr:colOff>
      <xdr:row>49</xdr:row>
      <xdr:rowOff>1952624</xdr:rowOff>
    </xdr:to>
    <xdr:pic>
      <xdr:nvPicPr>
        <xdr:cNvPr id="114" name="图片 113" descr="U-025A (2)"/>
        <xdr:cNvPicPr>
          <a:picLocks noChangeAspect="1"/>
        </xdr:cNvPicPr>
      </xdr:nvPicPr>
      <xdr:blipFill>
        <a:blip r:embed="rId10" cstate="email"/>
        <a:srcRect/>
        <a:stretch>
          <a:fillRect/>
        </a:stretch>
      </xdr:blipFill>
      <xdr:spPr>
        <a:xfrm>
          <a:off x="2683510" y="68922265"/>
          <a:ext cx="1206500" cy="187642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</xdr:colOff>
      <xdr:row>53</xdr:row>
      <xdr:rowOff>885825</xdr:rowOff>
    </xdr:from>
    <xdr:to>
      <xdr:col>4</xdr:col>
      <xdr:colOff>0</xdr:colOff>
      <xdr:row>53</xdr:row>
      <xdr:rowOff>2168700</xdr:rowOff>
    </xdr:to>
    <xdr:pic>
      <xdr:nvPicPr>
        <xdr:cNvPr id="117" name="Picture 2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1826260" y="75971400"/>
          <a:ext cx="2692400" cy="128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838199</xdr:colOff>
      <xdr:row>54</xdr:row>
      <xdr:rowOff>9525</xdr:rowOff>
    </xdr:from>
    <xdr:to>
      <xdr:col>3</xdr:col>
      <xdr:colOff>2095499</xdr:colOff>
      <xdr:row>54</xdr:row>
      <xdr:rowOff>1727836</xdr:rowOff>
    </xdr:to>
    <xdr:pic>
      <xdr:nvPicPr>
        <xdr:cNvPr id="118" name="Picture 4"/>
        <xdr:cNvPicPr>
          <a:picLocks noChangeAspect="1" noChangeArrowheads="1"/>
        </xdr:cNvPicPr>
      </xdr:nvPicPr>
      <xdr:blipFill>
        <a:blip r:embed="rId14" cstate="print"/>
        <a:srcRect l="5811" t="4651" r="7018"/>
        <a:stretch>
          <a:fillRect/>
        </a:stretch>
      </xdr:blipFill>
      <xdr:spPr>
        <a:xfrm>
          <a:off x="2635885" y="77809725"/>
          <a:ext cx="1257300" cy="1718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600076</xdr:colOff>
      <xdr:row>55</xdr:row>
      <xdr:rowOff>291715</xdr:rowOff>
    </xdr:from>
    <xdr:to>
      <xdr:col>3</xdr:col>
      <xdr:colOff>2276476</xdr:colOff>
      <xdr:row>55</xdr:row>
      <xdr:rowOff>1971674</xdr:rowOff>
    </xdr:to>
    <xdr:pic>
      <xdr:nvPicPr>
        <xdr:cNvPr id="119" name="Picture 2"/>
        <xdr:cNvPicPr>
          <a:picLocks noChangeAspect="1" noChangeArrowheads="1"/>
        </xdr:cNvPicPr>
      </xdr:nvPicPr>
      <xdr:blipFill>
        <a:blip r:embed="rId15" cstate="print"/>
        <a:srcRect l="4943" t="6877" r="8821" b="5390"/>
        <a:stretch>
          <a:fillRect/>
        </a:stretch>
      </xdr:blipFill>
      <xdr:spPr>
        <a:xfrm>
          <a:off x="2398395" y="79844265"/>
          <a:ext cx="1676400" cy="167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561976</xdr:colOff>
      <xdr:row>58</xdr:row>
      <xdr:rowOff>57150</xdr:rowOff>
    </xdr:from>
    <xdr:to>
      <xdr:col>3</xdr:col>
      <xdr:colOff>2486026</xdr:colOff>
      <xdr:row>58</xdr:row>
      <xdr:rowOff>2192469</xdr:rowOff>
    </xdr:to>
    <xdr:pic>
      <xdr:nvPicPr>
        <xdr:cNvPr id="120" name="Picture 2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>
          <a:off x="2360295" y="82553175"/>
          <a:ext cx="1924050" cy="2134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314325</xdr:colOff>
      <xdr:row>63</xdr:row>
      <xdr:rowOff>190500</xdr:rowOff>
    </xdr:from>
    <xdr:to>
      <xdr:col>3</xdr:col>
      <xdr:colOff>2650581</xdr:colOff>
      <xdr:row>63</xdr:row>
      <xdr:rowOff>2233392</xdr:rowOff>
    </xdr:to>
    <xdr:pic>
      <xdr:nvPicPr>
        <xdr:cNvPr id="123" name="Picture 2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>
          <a:off x="2112645" y="89782650"/>
          <a:ext cx="2336165" cy="2042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885824</xdr:colOff>
      <xdr:row>65</xdr:row>
      <xdr:rowOff>76199</xdr:rowOff>
    </xdr:from>
    <xdr:to>
      <xdr:col>3</xdr:col>
      <xdr:colOff>2092097</xdr:colOff>
      <xdr:row>65</xdr:row>
      <xdr:rowOff>1952624</xdr:rowOff>
    </xdr:to>
    <xdr:pic>
      <xdr:nvPicPr>
        <xdr:cNvPr id="124" name="图片 123" descr="U-025A (2)"/>
        <xdr:cNvPicPr>
          <a:picLocks noChangeAspect="1"/>
        </xdr:cNvPicPr>
      </xdr:nvPicPr>
      <xdr:blipFill>
        <a:blip r:embed="rId10" cstate="email"/>
        <a:srcRect/>
        <a:stretch>
          <a:fillRect/>
        </a:stretch>
      </xdr:blipFill>
      <xdr:spPr>
        <a:xfrm>
          <a:off x="2683510" y="92287090"/>
          <a:ext cx="1206500" cy="1876425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</xdr:colOff>
      <xdr:row>67</xdr:row>
      <xdr:rowOff>50005</xdr:rowOff>
    </xdr:from>
    <xdr:to>
      <xdr:col>4</xdr:col>
      <xdr:colOff>0</xdr:colOff>
      <xdr:row>68</xdr:row>
      <xdr:rowOff>1114752</xdr:rowOff>
    </xdr:to>
    <xdr:pic>
      <xdr:nvPicPr>
        <xdr:cNvPr id="125" name="Picture 16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1835785" y="94623255"/>
          <a:ext cx="2682875" cy="2255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866775</xdr:colOff>
      <xdr:row>69</xdr:row>
      <xdr:rowOff>114300</xdr:rowOff>
    </xdr:from>
    <xdr:to>
      <xdr:col>3</xdr:col>
      <xdr:colOff>2124075</xdr:colOff>
      <xdr:row>69</xdr:row>
      <xdr:rowOff>1539757</xdr:rowOff>
    </xdr:to>
    <xdr:pic>
      <xdr:nvPicPr>
        <xdr:cNvPr id="126" name="Picture 17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>
          <a:off x="2665095" y="97069275"/>
          <a:ext cx="1257300" cy="1424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828675</xdr:colOff>
      <xdr:row>70</xdr:row>
      <xdr:rowOff>49317</xdr:rowOff>
    </xdr:from>
    <xdr:to>
      <xdr:col>3</xdr:col>
      <xdr:colOff>2038350</xdr:colOff>
      <xdr:row>70</xdr:row>
      <xdr:rowOff>1476375</xdr:rowOff>
    </xdr:to>
    <xdr:pic>
      <xdr:nvPicPr>
        <xdr:cNvPr id="127" name="Picture 18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2626995" y="98642170"/>
          <a:ext cx="1209675" cy="14274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847725</xdr:colOff>
      <xdr:row>72</xdr:row>
      <xdr:rowOff>0</xdr:rowOff>
    </xdr:from>
    <xdr:to>
      <xdr:col>3</xdr:col>
      <xdr:colOff>1964181</xdr:colOff>
      <xdr:row>73</xdr:row>
      <xdr:rowOff>191482</xdr:rowOff>
    </xdr:to>
    <xdr:pic>
      <xdr:nvPicPr>
        <xdr:cNvPr id="128" name="Picture 2"/>
        <xdr:cNvPicPr>
          <a:picLocks noChangeAspect="1" noChangeArrowheads="1"/>
        </xdr:cNvPicPr>
      </xdr:nvPicPr>
      <xdr:blipFill>
        <a:blip r:embed="rId27" cstate="print"/>
        <a:srcRect/>
        <a:stretch>
          <a:fillRect/>
        </a:stretch>
      </xdr:blipFill>
      <xdr:spPr>
        <a:xfrm>
          <a:off x="2646045" y="100469700"/>
          <a:ext cx="1116330" cy="1972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314325</xdr:colOff>
      <xdr:row>72</xdr:row>
      <xdr:rowOff>66675</xdr:rowOff>
    </xdr:from>
    <xdr:to>
      <xdr:col>4</xdr:col>
      <xdr:colOff>0</xdr:colOff>
      <xdr:row>72</xdr:row>
      <xdr:rowOff>1733550</xdr:rowOff>
    </xdr:to>
    <xdr:pic>
      <xdr:nvPicPr>
        <xdr:cNvPr id="129" name="Picture 2"/>
        <xdr:cNvPicPr>
          <a:picLocks noChangeAspect="1" noChangeArrowheads="1"/>
        </xdr:cNvPicPr>
      </xdr:nvPicPr>
      <xdr:blipFill>
        <a:blip r:embed="rId28" cstate="print"/>
        <a:srcRect/>
        <a:stretch>
          <a:fillRect/>
        </a:stretch>
      </xdr:blipFill>
      <xdr:spPr>
        <a:xfrm>
          <a:off x="2112645" y="100536375"/>
          <a:ext cx="2406015" cy="1666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491939</xdr:colOff>
      <xdr:row>61</xdr:row>
      <xdr:rowOff>89647</xdr:rowOff>
    </xdr:from>
    <xdr:to>
      <xdr:col>3</xdr:col>
      <xdr:colOff>2540082</xdr:colOff>
      <xdr:row>61</xdr:row>
      <xdr:rowOff>1527390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29" cstate="print"/>
        <a:srcRect/>
        <a:stretch>
          <a:fillRect/>
        </a:stretch>
      </xdr:blipFill>
      <xdr:spPr>
        <a:xfrm>
          <a:off x="2289810" y="87729060"/>
          <a:ext cx="2048510" cy="143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356909</xdr:colOff>
      <xdr:row>60</xdr:row>
      <xdr:rowOff>56029</xdr:rowOff>
    </xdr:from>
    <xdr:to>
      <xdr:col>3</xdr:col>
      <xdr:colOff>2577353</xdr:colOff>
      <xdr:row>60</xdr:row>
      <xdr:rowOff>2446424</xdr:rowOff>
    </xdr:to>
    <xdr:pic>
      <xdr:nvPicPr>
        <xdr:cNvPr id="133" name="图片 47" descr="1609559060(1)"/>
        <xdr:cNvPicPr>
          <a:picLocks noChangeAspect="1" noChangeArrowheads="1"/>
        </xdr:cNvPicPr>
      </xdr:nvPicPr>
      <xdr:blipFill>
        <a:blip r:embed="rId30" cstate="print"/>
        <a:srcRect t="9985" r="62947" b="32295"/>
        <a:stretch>
          <a:fillRect/>
        </a:stretch>
      </xdr:blipFill>
      <xdr:spPr>
        <a:xfrm>
          <a:off x="2155190" y="85171280"/>
          <a:ext cx="2219960" cy="2390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80</xdr:row>
      <xdr:rowOff>361950</xdr:rowOff>
    </xdr:from>
    <xdr:to>
      <xdr:col>4</xdr:col>
      <xdr:colOff>0</xdr:colOff>
      <xdr:row>80</xdr:row>
      <xdr:rowOff>1877162</xdr:rowOff>
    </xdr:to>
    <xdr:pic>
      <xdr:nvPicPr>
        <xdr:cNvPr id="134" name="Picture 3"/>
        <xdr:cNvPicPr>
          <a:picLocks noChangeAspect="1" noChangeArrowheads="1"/>
        </xdr:cNvPicPr>
      </xdr:nvPicPr>
      <xdr:blipFill>
        <a:blip r:embed="rId31" cstate="print"/>
        <a:srcRect/>
        <a:stretch>
          <a:fillRect/>
        </a:stretch>
      </xdr:blipFill>
      <xdr:spPr>
        <a:xfrm>
          <a:off x="1826895" y="111709200"/>
          <a:ext cx="2691765" cy="1515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82</xdr:row>
      <xdr:rowOff>152400</xdr:rowOff>
    </xdr:from>
    <xdr:to>
      <xdr:col>4</xdr:col>
      <xdr:colOff>0</xdr:colOff>
      <xdr:row>83</xdr:row>
      <xdr:rowOff>734164</xdr:rowOff>
    </xdr:to>
    <xdr:pic>
      <xdr:nvPicPr>
        <xdr:cNvPr id="135" name="Picture 3"/>
        <xdr:cNvPicPr>
          <a:picLocks noChangeAspect="1" noChangeArrowheads="1"/>
        </xdr:cNvPicPr>
      </xdr:nvPicPr>
      <xdr:blipFill>
        <a:blip r:embed="rId31" cstate="print"/>
        <a:srcRect/>
        <a:stretch>
          <a:fillRect/>
        </a:stretch>
      </xdr:blipFill>
      <xdr:spPr>
        <a:xfrm>
          <a:off x="1826895" y="115281075"/>
          <a:ext cx="2691765" cy="1515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336179</xdr:colOff>
      <xdr:row>81</xdr:row>
      <xdr:rowOff>67235</xdr:rowOff>
    </xdr:from>
    <xdr:to>
      <xdr:col>3</xdr:col>
      <xdr:colOff>2641228</xdr:colOff>
      <xdr:row>81</xdr:row>
      <xdr:rowOff>1456060</xdr:rowOff>
    </xdr:to>
    <xdr:pic>
      <xdr:nvPicPr>
        <xdr:cNvPr id="137" name="Picture 3740"/>
        <xdr:cNvPicPr>
          <a:picLocks noChangeAspect="1" noChangeArrowheads="1"/>
        </xdr:cNvPicPr>
      </xdr:nvPicPr>
      <xdr:blipFill>
        <a:blip r:embed="rId32" cstate="print"/>
        <a:srcRect t="15648"/>
        <a:stretch>
          <a:fillRect/>
        </a:stretch>
      </xdr:blipFill>
      <xdr:spPr>
        <a:xfrm>
          <a:off x="2134235" y="113718975"/>
          <a:ext cx="2305050" cy="138938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476250</xdr:colOff>
      <xdr:row>78</xdr:row>
      <xdr:rowOff>66675</xdr:rowOff>
    </xdr:from>
    <xdr:to>
      <xdr:col>3</xdr:col>
      <xdr:colOff>2437815</xdr:colOff>
      <xdr:row>78</xdr:row>
      <xdr:rowOff>1400175</xdr:rowOff>
    </xdr:to>
    <xdr:pic>
      <xdr:nvPicPr>
        <xdr:cNvPr id="139" name="Picture 4"/>
        <xdr:cNvPicPr>
          <a:picLocks noChangeAspect="1" noChangeArrowheads="1"/>
        </xdr:cNvPicPr>
      </xdr:nvPicPr>
      <xdr:blipFill>
        <a:blip r:embed="rId33" cstate="print"/>
        <a:srcRect l="3057" t="2795" r="2838" b="6211"/>
        <a:stretch>
          <a:fillRect/>
        </a:stretch>
      </xdr:blipFill>
      <xdr:spPr>
        <a:xfrm>
          <a:off x="2274570" y="109604175"/>
          <a:ext cx="1961515" cy="1333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476250</xdr:colOff>
      <xdr:row>12</xdr:row>
      <xdr:rowOff>47625</xdr:rowOff>
    </xdr:from>
    <xdr:to>
      <xdr:col>3</xdr:col>
      <xdr:colOff>2609850</xdr:colOff>
      <xdr:row>12</xdr:row>
      <xdr:rowOff>1306296</xdr:rowOff>
    </xdr:to>
    <xdr:pic>
      <xdr:nvPicPr>
        <xdr:cNvPr id="56" name="Picture 2"/>
        <xdr:cNvPicPr>
          <a:picLocks noChangeAspect="1" noChangeArrowheads="1"/>
        </xdr:cNvPicPr>
      </xdr:nvPicPr>
      <xdr:blipFill>
        <a:blip r:embed="rId11" cstate="print"/>
        <a:srcRect l="29522" t="37703" r="30637" b="16152"/>
        <a:stretch>
          <a:fillRect/>
        </a:stretch>
      </xdr:blipFill>
      <xdr:spPr>
        <a:xfrm>
          <a:off x="2274570" y="14754225"/>
          <a:ext cx="2133600" cy="12585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647700</xdr:colOff>
      <xdr:row>13</xdr:row>
      <xdr:rowOff>47625</xdr:rowOff>
    </xdr:from>
    <xdr:to>
      <xdr:col>3</xdr:col>
      <xdr:colOff>2286000</xdr:colOff>
      <xdr:row>13</xdr:row>
      <xdr:rowOff>1306296</xdr:rowOff>
    </xdr:to>
    <xdr:pic>
      <xdr:nvPicPr>
        <xdr:cNvPr id="57" name="Picture 2"/>
        <xdr:cNvPicPr>
          <a:picLocks noChangeAspect="1" noChangeArrowheads="1"/>
        </xdr:cNvPicPr>
      </xdr:nvPicPr>
      <xdr:blipFill>
        <a:blip r:embed="rId11" cstate="print"/>
        <a:srcRect l="29522" t="37703" r="30637" b="16152"/>
        <a:stretch>
          <a:fillRect/>
        </a:stretch>
      </xdr:blipFill>
      <xdr:spPr>
        <a:xfrm>
          <a:off x="2446020" y="16116300"/>
          <a:ext cx="1638300" cy="12585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685800</xdr:colOff>
      <xdr:row>16</xdr:row>
      <xdr:rowOff>142875</xdr:rowOff>
    </xdr:from>
    <xdr:to>
      <xdr:col>3</xdr:col>
      <xdr:colOff>2176746</xdr:colOff>
      <xdr:row>16</xdr:row>
      <xdr:rowOff>1228725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r:embed="rId34" cstate="print"/>
        <a:srcRect/>
        <a:stretch>
          <a:fillRect/>
        </a:stretch>
      </xdr:blipFill>
      <xdr:spPr>
        <a:xfrm>
          <a:off x="2484120" y="20231100"/>
          <a:ext cx="1490345" cy="10858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781050</xdr:colOff>
      <xdr:row>75</xdr:row>
      <xdr:rowOff>76200</xdr:rowOff>
    </xdr:from>
    <xdr:to>
      <xdr:col>3</xdr:col>
      <xdr:colOff>2378782</xdr:colOff>
      <xdr:row>75</xdr:row>
      <xdr:rowOff>1857375</xdr:rowOff>
    </xdr:to>
    <xdr:pic>
      <xdr:nvPicPr>
        <xdr:cNvPr id="62" name="图片 47" descr="1609559060(1)"/>
        <xdr:cNvPicPr>
          <a:picLocks noChangeAspect="1" noChangeArrowheads="1"/>
        </xdr:cNvPicPr>
      </xdr:nvPicPr>
      <xdr:blipFill>
        <a:blip r:embed="rId30" cstate="print"/>
        <a:srcRect l="67830" t="47405" b="829"/>
        <a:stretch>
          <a:fillRect/>
        </a:stretch>
      </xdr:blipFill>
      <xdr:spPr>
        <a:xfrm>
          <a:off x="2579370" y="104622600"/>
          <a:ext cx="1597660" cy="1781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219075</xdr:colOff>
      <xdr:row>74</xdr:row>
      <xdr:rowOff>19051</xdr:rowOff>
    </xdr:from>
    <xdr:to>
      <xdr:col>4</xdr:col>
      <xdr:colOff>0</xdr:colOff>
      <xdr:row>74</xdr:row>
      <xdr:rowOff>1866971</xdr:rowOff>
    </xdr:to>
    <xdr:pic>
      <xdr:nvPicPr>
        <xdr:cNvPr id="63" name="图片 47" descr="1609559060(1)"/>
        <xdr:cNvPicPr>
          <a:picLocks noChangeAspect="1" noChangeArrowheads="1"/>
        </xdr:cNvPicPr>
      </xdr:nvPicPr>
      <xdr:blipFill>
        <a:blip r:embed="rId30" cstate="print"/>
        <a:srcRect l="35541" t="14385" r="15966" b="37289"/>
        <a:stretch>
          <a:fillRect/>
        </a:stretch>
      </xdr:blipFill>
      <xdr:spPr>
        <a:xfrm>
          <a:off x="2017395" y="102584250"/>
          <a:ext cx="2501265" cy="1847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781050</xdr:colOff>
      <xdr:row>76</xdr:row>
      <xdr:rowOff>38100</xdr:rowOff>
    </xdr:from>
    <xdr:to>
      <xdr:col>3</xdr:col>
      <xdr:colOff>2419350</xdr:colOff>
      <xdr:row>76</xdr:row>
      <xdr:rowOff>1280613</xdr:rowOff>
    </xdr:to>
    <xdr:pic>
      <xdr:nvPicPr>
        <xdr:cNvPr id="67" name="图片 66"/>
        <xdr:cNvPicPr>
          <a:picLocks noChangeAspect="1"/>
        </xdr:cNvPicPr>
      </xdr:nvPicPr>
      <xdr:blipFill>
        <a:blip r:embed="rId35" cstate="print"/>
        <a:srcRect t="21117" r="35718" b="13658"/>
        <a:stretch>
          <a:fillRect/>
        </a:stretch>
      </xdr:blipFill>
      <xdr:spPr>
        <a:xfrm>
          <a:off x="2579370" y="106565700"/>
          <a:ext cx="1638300" cy="1242060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466725</xdr:colOff>
      <xdr:row>77</xdr:row>
      <xdr:rowOff>142875</xdr:rowOff>
    </xdr:from>
    <xdr:to>
      <xdr:col>4</xdr:col>
      <xdr:colOff>0</xdr:colOff>
      <xdr:row>77</xdr:row>
      <xdr:rowOff>1569309</xdr:rowOff>
    </xdr:to>
    <xdr:pic>
      <xdr:nvPicPr>
        <xdr:cNvPr id="68" name="图片 67"/>
        <xdr:cNvPicPr>
          <a:picLocks noChangeAspect="1"/>
        </xdr:cNvPicPr>
      </xdr:nvPicPr>
      <xdr:blipFill>
        <a:blip r:embed="rId35" cstate="print"/>
        <a:srcRect t="21117" r="35718" b="13658"/>
        <a:stretch>
          <a:fillRect/>
        </a:stretch>
      </xdr:blipFill>
      <xdr:spPr>
        <a:xfrm>
          <a:off x="2265045" y="108003975"/>
          <a:ext cx="2253615" cy="142621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971550</xdr:colOff>
      <xdr:row>84</xdr:row>
      <xdr:rowOff>47625</xdr:rowOff>
    </xdr:from>
    <xdr:to>
      <xdr:col>3</xdr:col>
      <xdr:colOff>2181225</xdr:colOff>
      <xdr:row>84</xdr:row>
      <xdr:rowOff>1474683</xdr:rowOff>
    </xdr:to>
    <xdr:pic>
      <xdr:nvPicPr>
        <xdr:cNvPr id="69" name="Picture 18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2769870" y="117043200"/>
          <a:ext cx="1209675" cy="142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104774</xdr:colOff>
      <xdr:row>43</xdr:row>
      <xdr:rowOff>38099</xdr:rowOff>
    </xdr:from>
    <xdr:to>
      <xdr:col>4</xdr:col>
      <xdr:colOff>0</xdr:colOff>
      <xdr:row>45</xdr:row>
      <xdr:rowOff>679632</xdr:rowOff>
    </xdr:to>
    <xdr:pic>
      <xdr:nvPicPr>
        <xdr:cNvPr id="24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437640" y="48957865"/>
          <a:ext cx="2616200" cy="218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33</xdr:row>
      <xdr:rowOff>495300</xdr:rowOff>
    </xdr:from>
    <xdr:to>
      <xdr:col>4</xdr:col>
      <xdr:colOff>0</xdr:colOff>
      <xdr:row>36</xdr:row>
      <xdr:rowOff>521606</xdr:rowOff>
    </xdr:to>
    <xdr:pic>
      <xdr:nvPicPr>
        <xdr:cNvPr id="28" name="Picture 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362075" y="40986075"/>
          <a:ext cx="2691765" cy="2254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39</xdr:row>
      <xdr:rowOff>85726</xdr:rowOff>
    </xdr:from>
    <xdr:to>
      <xdr:col>4</xdr:col>
      <xdr:colOff>0</xdr:colOff>
      <xdr:row>41</xdr:row>
      <xdr:rowOff>904800</xdr:rowOff>
    </xdr:to>
    <xdr:pic>
      <xdr:nvPicPr>
        <xdr:cNvPr id="30" name="Picture 2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371600" y="44596050"/>
          <a:ext cx="2682240" cy="2799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561975</xdr:colOff>
      <xdr:row>42</xdr:row>
      <xdr:rowOff>152400</xdr:rowOff>
    </xdr:from>
    <xdr:to>
      <xdr:col>3</xdr:col>
      <xdr:colOff>2355848</xdr:colOff>
      <xdr:row>42</xdr:row>
      <xdr:rowOff>1315085</xdr:rowOff>
    </xdr:to>
    <xdr:pic>
      <xdr:nvPicPr>
        <xdr:cNvPr id="17" name="图片 16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1895475" y="47634525"/>
          <a:ext cx="1793240" cy="1162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31937</xdr:colOff>
      <xdr:row>15</xdr:row>
      <xdr:rowOff>888066</xdr:rowOff>
    </xdr:from>
    <xdr:to>
      <xdr:col>4</xdr:col>
      <xdr:colOff>0</xdr:colOff>
      <xdr:row>15</xdr:row>
      <xdr:rowOff>2641529</xdr:rowOff>
    </xdr:to>
    <xdr:pic>
      <xdr:nvPicPr>
        <xdr:cNvPr id="20" name="Picture 2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365250" y="17727930"/>
          <a:ext cx="2688590" cy="1753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962026</xdr:colOff>
      <xdr:row>16</xdr:row>
      <xdr:rowOff>85725</xdr:rowOff>
    </xdr:from>
    <xdr:to>
      <xdr:col>3</xdr:col>
      <xdr:colOff>1990725</xdr:colOff>
      <xdr:row>16</xdr:row>
      <xdr:rowOff>1705723</xdr:rowOff>
    </xdr:to>
    <xdr:pic>
      <xdr:nvPicPr>
        <xdr:cNvPr id="21" name="Picture 3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2295525" y="20221575"/>
          <a:ext cx="1028700" cy="1619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1171575</xdr:colOff>
      <xdr:row>22</xdr:row>
      <xdr:rowOff>47625</xdr:rowOff>
    </xdr:from>
    <xdr:to>
      <xdr:col>3</xdr:col>
      <xdr:colOff>1724025</xdr:colOff>
      <xdr:row>22</xdr:row>
      <xdr:rowOff>1674806</xdr:rowOff>
    </xdr:to>
    <xdr:pic>
      <xdr:nvPicPr>
        <xdr:cNvPr id="22" name="Picture 1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2505075" y="28146375"/>
          <a:ext cx="552450" cy="16268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38099</xdr:colOff>
      <xdr:row>17</xdr:row>
      <xdr:rowOff>219075</xdr:rowOff>
    </xdr:from>
    <xdr:to>
      <xdr:col>4</xdr:col>
      <xdr:colOff>0</xdr:colOff>
      <xdr:row>19</xdr:row>
      <xdr:rowOff>995044</xdr:rowOff>
    </xdr:to>
    <xdr:pic>
      <xdr:nvPicPr>
        <xdr:cNvPr id="25" name="Picture 2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1370965" y="22098000"/>
          <a:ext cx="2682875" cy="1937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76200</xdr:colOff>
      <xdr:row>24</xdr:row>
      <xdr:rowOff>581024</xdr:rowOff>
    </xdr:from>
    <xdr:to>
      <xdr:col>4</xdr:col>
      <xdr:colOff>0</xdr:colOff>
      <xdr:row>24</xdr:row>
      <xdr:rowOff>2603118</xdr:rowOff>
    </xdr:to>
    <xdr:pic>
      <xdr:nvPicPr>
        <xdr:cNvPr id="27" name="Picture 2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409700" y="30765115"/>
          <a:ext cx="2644140" cy="202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838201</xdr:colOff>
      <xdr:row>25</xdr:row>
      <xdr:rowOff>47624</xdr:rowOff>
    </xdr:from>
    <xdr:to>
      <xdr:col>3</xdr:col>
      <xdr:colOff>2183191</xdr:colOff>
      <xdr:row>25</xdr:row>
      <xdr:rowOff>1815429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2171700" y="33241615"/>
          <a:ext cx="1344930" cy="1767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1171575</xdr:colOff>
      <xdr:row>26</xdr:row>
      <xdr:rowOff>47625</xdr:rowOff>
    </xdr:from>
    <xdr:to>
      <xdr:col>3</xdr:col>
      <xdr:colOff>1724025</xdr:colOff>
      <xdr:row>26</xdr:row>
      <xdr:rowOff>1674806</xdr:rowOff>
    </xdr:to>
    <xdr:pic>
      <xdr:nvPicPr>
        <xdr:cNvPr id="31" name="Picture 1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2505075" y="35137725"/>
          <a:ext cx="552450" cy="16268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57150</xdr:colOff>
      <xdr:row>28</xdr:row>
      <xdr:rowOff>121023</xdr:rowOff>
    </xdr:from>
    <xdr:to>
      <xdr:col>4</xdr:col>
      <xdr:colOff>0</xdr:colOff>
      <xdr:row>29</xdr:row>
      <xdr:rowOff>1140198</xdr:rowOff>
    </xdr:to>
    <xdr:pic>
      <xdr:nvPicPr>
        <xdr:cNvPr id="36" name="Picture 3"/>
        <xdr:cNvPicPr>
          <a:picLocks noChangeAspect="1" noChangeArrowheads="1"/>
        </xdr:cNvPicPr>
      </xdr:nvPicPr>
      <xdr:blipFill>
        <a:blip r:embed="rId11" cstate="print"/>
        <a:srcRect t="2492"/>
        <a:stretch>
          <a:fillRect/>
        </a:stretch>
      </xdr:blipFill>
      <xdr:spPr>
        <a:xfrm>
          <a:off x="1390650" y="37296725"/>
          <a:ext cx="2663190" cy="2219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38099</xdr:colOff>
      <xdr:row>48</xdr:row>
      <xdr:rowOff>409574</xdr:rowOff>
    </xdr:from>
    <xdr:to>
      <xdr:col>4</xdr:col>
      <xdr:colOff>0</xdr:colOff>
      <xdr:row>50</xdr:row>
      <xdr:rowOff>631030</xdr:rowOff>
    </xdr:to>
    <xdr:pic>
      <xdr:nvPicPr>
        <xdr:cNvPr id="39" name="Picture 2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370965" y="53291740"/>
          <a:ext cx="2682875" cy="2221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485775</xdr:colOff>
      <xdr:row>51</xdr:row>
      <xdr:rowOff>104775</xdr:rowOff>
    </xdr:from>
    <xdr:to>
      <xdr:col>3</xdr:col>
      <xdr:colOff>2485390</xdr:colOff>
      <xdr:row>51</xdr:row>
      <xdr:rowOff>1257300</xdr:rowOff>
    </xdr:to>
    <xdr:pic>
      <xdr:nvPicPr>
        <xdr:cNvPr id="40" name="图片 39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1819275" y="55987950"/>
          <a:ext cx="199961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114299</xdr:colOff>
      <xdr:row>52</xdr:row>
      <xdr:rowOff>28574</xdr:rowOff>
    </xdr:from>
    <xdr:to>
      <xdr:col>4</xdr:col>
      <xdr:colOff>0</xdr:colOff>
      <xdr:row>54</xdr:row>
      <xdr:rowOff>689157</xdr:rowOff>
    </xdr:to>
    <xdr:pic>
      <xdr:nvPicPr>
        <xdr:cNvPr id="41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447165" y="57311290"/>
          <a:ext cx="2606675" cy="218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28574</xdr:colOff>
      <xdr:row>67</xdr:row>
      <xdr:rowOff>66674</xdr:rowOff>
    </xdr:from>
    <xdr:to>
      <xdr:col>4</xdr:col>
      <xdr:colOff>0</xdr:colOff>
      <xdr:row>69</xdr:row>
      <xdr:rowOff>707230</xdr:rowOff>
    </xdr:to>
    <xdr:pic>
      <xdr:nvPicPr>
        <xdr:cNvPr id="42" name="Picture 2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361440" y="72541765"/>
          <a:ext cx="2692400" cy="2221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504825</xdr:colOff>
      <xdr:row>70</xdr:row>
      <xdr:rowOff>114300</xdr:rowOff>
    </xdr:from>
    <xdr:to>
      <xdr:col>3</xdr:col>
      <xdr:colOff>2504440</xdr:colOff>
      <xdr:row>70</xdr:row>
      <xdr:rowOff>1266825</xdr:rowOff>
    </xdr:to>
    <xdr:pic>
      <xdr:nvPicPr>
        <xdr:cNvPr id="43" name="图片 42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1838325" y="74961750"/>
          <a:ext cx="199961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85724</xdr:colOff>
      <xdr:row>71</xdr:row>
      <xdr:rowOff>47624</xdr:rowOff>
    </xdr:from>
    <xdr:to>
      <xdr:col>4</xdr:col>
      <xdr:colOff>0</xdr:colOff>
      <xdr:row>72</xdr:row>
      <xdr:rowOff>1098731</xdr:rowOff>
    </xdr:to>
    <xdr:pic>
      <xdr:nvPicPr>
        <xdr:cNvPr id="44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418590" y="76294615"/>
          <a:ext cx="2635250" cy="218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57</xdr:row>
      <xdr:rowOff>104776</xdr:rowOff>
    </xdr:from>
    <xdr:to>
      <xdr:col>4</xdr:col>
      <xdr:colOff>0</xdr:colOff>
      <xdr:row>59</xdr:row>
      <xdr:rowOff>677992</xdr:rowOff>
    </xdr:to>
    <xdr:pic>
      <xdr:nvPicPr>
        <xdr:cNvPr id="45" name="Picture 3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1362075" y="61360050"/>
          <a:ext cx="2691765" cy="1963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66674</xdr:colOff>
      <xdr:row>61</xdr:row>
      <xdr:rowOff>695325</xdr:rowOff>
    </xdr:from>
    <xdr:to>
      <xdr:col>4</xdr:col>
      <xdr:colOff>0</xdr:colOff>
      <xdr:row>62</xdr:row>
      <xdr:rowOff>576458</xdr:rowOff>
    </xdr:to>
    <xdr:pic>
      <xdr:nvPicPr>
        <xdr:cNvPr id="46" name="Picture 4"/>
        <xdr:cNvPicPr>
          <a:picLocks noChangeAspect="1" noChangeArrowheads="1"/>
        </xdr:cNvPicPr>
      </xdr:nvPicPr>
      <xdr:blipFill>
        <a:blip r:embed="rId16" cstate="email"/>
        <a:srcRect l="10127" t="19269" r="9503" b="7899"/>
        <a:stretch>
          <a:fillRect/>
        </a:stretch>
      </xdr:blipFill>
      <xdr:spPr>
        <a:xfrm>
          <a:off x="1399540" y="65446275"/>
          <a:ext cx="2654300" cy="2090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666751</xdr:colOff>
      <xdr:row>60</xdr:row>
      <xdr:rowOff>229244</xdr:rowOff>
    </xdr:from>
    <xdr:to>
      <xdr:col>3</xdr:col>
      <xdr:colOff>2209801</xdr:colOff>
      <xdr:row>60</xdr:row>
      <xdr:rowOff>1229360</xdr:rowOff>
    </xdr:to>
    <xdr:pic>
      <xdr:nvPicPr>
        <xdr:cNvPr id="47" name="图片 46"/>
        <xdr:cNvPicPr>
          <a:picLocks noChangeAspect="1"/>
        </xdr:cNvPicPr>
      </xdr:nvPicPr>
      <xdr:blipFill>
        <a:blip r:embed="rId17" cstate="print"/>
        <a:stretch>
          <a:fillRect/>
        </a:stretch>
      </xdr:blipFill>
      <xdr:spPr>
        <a:xfrm>
          <a:off x="2000250" y="63570485"/>
          <a:ext cx="1543050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76199</xdr:colOff>
      <xdr:row>63</xdr:row>
      <xdr:rowOff>85724</xdr:rowOff>
    </xdr:from>
    <xdr:to>
      <xdr:col>4</xdr:col>
      <xdr:colOff>0</xdr:colOff>
      <xdr:row>64</xdr:row>
      <xdr:rowOff>1070157</xdr:rowOff>
    </xdr:to>
    <xdr:pic>
      <xdr:nvPicPr>
        <xdr:cNvPr id="48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409065" y="68417440"/>
          <a:ext cx="2644775" cy="218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1009650</xdr:colOff>
      <xdr:row>46</xdr:row>
      <xdr:rowOff>28574</xdr:rowOff>
    </xdr:from>
    <xdr:to>
      <xdr:col>3</xdr:col>
      <xdr:colOff>2009775</xdr:colOff>
      <xdr:row>46</xdr:row>
      <xdr:rowOff>1292261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r:embed="rId18" cstate="print">
          <a:lum contrast="10000"/>
        </a:blip>
        <a:srcRect/>
        <a:stretch>
          <a:fillRect/>
        </a:stretch>
      </xdr:blipFill>
      <xdr:spPr>
        <a:xfrm>
          <a:off x="2343150" y="51262915"/>
          <a:ext cx="1000125" cy="1264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914400</xdr:colOff>
      <xdr:row>55</xdr:row>
      <xdr:rowOff>57150</xdr:rowOff>
    </xdr:from>
    <xdr:to>
      <xdr:col>3</xdr:col>
      <xdr:colOff>1914525</xdr:colOff>
      <xdr:row>55</xdr:row>
      <xdr:rowOff>1320837</xdr:rowOff>
    </xdr:to>
    <xdr:pic>
      <xdr:nvPicPr>
        <xdr:cNvPr id="49" name="Picture 1"/>
        <xdr:cNvPicPr>
          <a:picLocks noChangeAspect="1" noChangeArrowheads="1"/>
        </xdr:cNvPicPr>
      </xdr:nvPicPr>
      <xdr:blipFill>
        <a:blip r:embed="rId18" cstate="print">
          <a:lum contrast="10000"/>
        </a:blip>
        <a:srcRect/>
        <a:stretch>
          <a:fillRect/>
        </a:stretch>
      </xdr:blipFill>
      <xdr:spPr>
        <a:xfrm>
          <a:off x="2247900" y="59626500"/>
          <a:ext cx="1000125" cy="1263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981075</xdr:colOff>
      <xdr:row>73</xdr:row>
      <xdr:rowOff>28575</xdr:rowOff>
    </xdr:from>
    <xdr:to>
      <xdr:col>3</xdr:col>
      <xdr:colOff>1981200</xdr:colOff>
      <xdr:row>73</xdr:row>
      <xdr:rowOff>1292262</xdr:rowOff>
    </xdr:to>
    <xdr:pic>
      <xdr:nvPicPr>
        <xdr:cNvPr id="50" name="Picture 1"/>
        <xdr:cNvPicPr>
          <a:picLocks noChangeAspect="1" noChangeArrowheads="1"/>
        </xdr:cNvPicPr>
      </xdr:nvPicPr>
      <xdr:blipFill>
        <a:blip r:embed="rId18" cstate="print">
          <a:lum contrast="10000"/>
        </a:blip>
        <a:srcRect/>
        <a:stretch>
          <a:fillRect/>
        </a:stretch>
      </xdr:blipFill>
      <xdr:spPr>
        <a:xfrm>
          <a:off x="2314575" y="78543150"/>
          <a:ext cx="1000125" cy="1263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914400</xdr:colOff>
      <xdr:row>65</xdr:row>
      <xdr:rowOff>66675</xdr:rowOff>
    </xdr:from>
    <xdr:to>
      <xdr:col>3</xdr:col>
      <xdr:colOff>1954701</xdr:colOff>
      <xdr:row>65</xdr:row>
      <xdr:rowOff>1381125</xdr:rowOff>
    </xdr:to>
    <xdr:pic>
      <xdr:nvPicPr>
        <xdr:cNvPr id="51" name="Picture 1"/>
        <xdr:cNvPicPr>
          <a:picLocks noChangeAspect="1" noChangeArrowheads="1"/>
        </xdr:cNvPicPr>
      </xdr:nvPicPr>
      <xdr:blipFill>
        <a:blip r:embed="rId19" cstate="print">
          <a:lum contrast="10000"/>
        </a:blip>
        <a:srcRect/>
        <a:stretch>
          <a:fillRect/>
        </a:stretch>
      </xdr:blipFill>
      <xdr:spPr>
        <a:xfrm>
          <a:off x="2247900" y="70799325"/>
          <a:ext cx="1040130" cy="1314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1171575</xdr:colOff>
      <xdr:row>13</xdr:row>
      <xdr:rowOff>47625</xdr:rowOff>
    </xdr:from>
    <xdr:to>
      <xdr:col>3</xdr:col>
      <xdr:colOff>1724025</xdr:colOff>
      <xdr:row>13</xdr:row>
      <xdr:rowOff>1674806</xdr:rowOff>
    </xdr:to>
    <xdr:pic>
      <xdr:nvPicPr>
        <xdr:cNvPr id="34" name="Picture 1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2505075" y="14868525"/>
          <a:ext cx="552450" cy="16268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110573</xdr:colOff>
      <xdr:row>21</xdr:row>
      <xdr:rowOff>461755</xdr:rowOff>
    </xdr:from>
    <xdr:to>
      <xdr:col>4</xdr:col>
      <xdr:colOff>0</xdr:colOff>
      <xdr:row>21</xdr:row>
      <xdr:rowOff>2501779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1443990" y="25560020"/>
          <a:ext cx="2609850" cy="20396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57151</xdr:colOff>
      <xdr:row>5</xdr:row>
      <xdr:rowOff>19050</xdr:rowOff>
    </xdr:from>
    <xdr:to>
      <xdr:col>4</xdr:col>
      <xdr:colOff>0</xdr:colOff>
      <xdr:row>5</xdr:row>
      <xdr:rowOff>1981200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>
          <a:off x="1390650" y="1657350"/>
          <a:ext cx="2663190" cy="1962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742950</xdr:colOff>
      <xdr:row>6</xdr:row>
      <xdr:rowOff>19050</xdr:rowOff>
    </xdr:from>
    <xdr:to>
      <xdr:col>3</xdr:col>
      <xdr:colOff>2066925</xdr:colOff>
      <xdr:row>6</xdr:row>
      <xdr:rowOff>1331512</xdr:rowOff>
    </xdr:to>
    <xdr:pic>
      <xdr:nvPicPr>
        <xdr:cNvPr id="2051" name="Picture 3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2076450" y="3657600"/>
          <a:ext cx="1323975" cy="13119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371475</xdr:colOff>
      <xdr:row>7</xdr:row>
      <xdr:rowOff>85725</xdr:rowOff>
    </xdr:from>
    <xdr:to>
      <xdr:col>4</xdr:col>
      <xdr:colOff>0</xdr:colOff>
      <xdr:row>7</xdr:row>
      <xdr:rowOff>1659111</xdr:rowOff>
    </xdr:to>
    <xdr:pic>
      <xdr:nvPicPr>
        <xdr:cNvPr id="2052" name="Picture 4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1704975" y="5086350"/>
          <a:ext cx="2348865" cy="15728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247651</xdr:colOff>
      <xdr:row>12</xdr:row>
      <xdr:rowOff>171450</xdr:rowOff>
    </xdr:from>
    <xdr:to>
      <xdr:col>3</xdr:col>
      <xdr:colOff>2627851</xdr:colOff>
      <xdr:row>12</xdr:row>
      <xdr:rowOff>1628775</xdr:rowOff>
    </xdr:to>
    <xdr:pic>
      <xdr:nvPicPr>
        <xdr:cNvPr id="2053" name="Picture 5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1581150" y="13277850"/>
          <a:ext cx="2379980" cy="1457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752477</xdr:colOff>
      <xdr:row>9</xdr:row>
      <xdr:rowOff>40103</xdr:rowOff>
    </xdr:from>
    <xdr:to>
      <xdr:col>3</xdr:col>
      <xdr:colOff>2362201</xdr:colOff>
      <xdr:row>9</xdr:row>
      <xdr:rowOff>1585804</xdr:rowOff>
    </xdr:to>
    <xdr:pic>
      <xdr:nvPicPr>
        <xdr:cNvPr id="2054" name="Picture 6"/>
        <xdr:cNvPicPr>
          <a:picLocks noChangeAspect="1" noChangeArrowheads="1"/>
        </xdr:cNvPicPr>
      </xdr:nvPicPr>
      <xdr:blipFill>
        <a:blip r:embed="rId25" cstate="print"/>
        <a:srcRect t="25973" r="68761" b="23574"/>
        <a:stretch>
          <a:fillRect/>
        </a:stretch>
      </xdr:blipFill>
      <xdr:spPr>
        <a:xfrm>
          <a:off x="2085975" y="8822055"/>
          <a:ext cx="1609725" cy="1545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914401</xdr:colOff>
      <xdr:row>11</xdr:row>
      <xdr:rowOff>46090</xdr:rowOff>
    </xdr:from>
    <xdr:to>
      <xdr:col>3</xdr:col>
      <xdr:colOff>1885951</xdr:colOff>
      <xdr:row>11</xdr:row>
      <xdr:rowOff>1076324</xdr:rowOff>
    </xdr:to>
    <xdr:pic>
      <xdr:nvPicPr>
        <xdr:cNvPr id="2055" name="Picture 7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>
          <a:off x="2247900" y="11999595"/>
          <a:ext cx="971550" cy="10299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314325</xdr:colOff>
      <xdr:row>10</xdr:row>
      <xdr:rowOff>139072</xdr:rowOff>
    </xdr:from>
    <xdr:to>
      <xdr:col>4</xdr:col>
      <xdr:colOff>0</xdr:colOff>
      <xdr:row>10</xdr:row>
      <xdr:rowOff>1457325</xdr:rowOff>
    </xdr:to>
    <xdr:pic>
      <xdr:nvPicPr>
        <xdr:cNvPr id="2056" name="Picture 8"/>
        <xdr:cNvPicPr>
          <a:picLocks noChangeAspect="1" noChangeArrowheads="1"/>
        </xdr:cNvPicPr>
      </xdr:nvPicPr>
      <xdr:blipFill>
        <a:blip r:embed="rId27" cstate="print"/>
        <a:srcRect/>
        <a:stretch>
          <a:fillRect/>
        </a:stretch>
      </xdr:blipFill>
      <xdr:spPr>
        <a:xfrm>
          <a:off x="1647825" y="10549890"/>
          <a:ext cx="2406015" cy="13182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28575</xdr:colOff>
      <xdr:row>8</xdr:row>
      <xdr:rowOff>104775</xdr:rowOff>
    </xdr:from>
    <xdr:to>
      <xdr:col>4</xdr:col>
      <xdr:colOff>0</xdr:colOff>
      <xdr:row>8</xdr:row>
      <xdr:rowOff>1828800</xdr:rowOff>
    </xdr:to>
    <xdr:pic>
      <xdr:nvPicPr>
        <xdr:cNvPr id="53" name="Picture 6"/>
        <xdr:cNvPicPr>
          <a:picLocks noChangeAspect="1" noChangeArrowheads="1"/>
        </xdr:cNvPicPr>
      </xdr:nvPicPr>
      <xdr:blipFill>
        <a:blip r:embed="rId25" cstate="print"/>
        <a:srcRect l="30529" t="22092" r="30245" b="38202"/>
        <a:stretch>
          <a:fillRect/>
        </a:stretch>
      </xdr:blipFill>
      <xdr:spPr>
        <a:xfrm>
          <a:off x="1362075" y="6848475"/>
          <a:ext cx="2691765" cy="1724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96"/>
  <sheetViews>
    <sheetView view="pageBreakPreview" zoomScale="120" zoomScaleNormal="100" workbookViewId="0">
      <selection activeCell="A1" sqref="$A1:$XFD1048576"/>
    </sheetView>
  </sheetViews>
  <sheetFormatPr defaultColWidth="9" defaultRowHeight="5.7" customHeight="1"/>
  <cols>
    <col min="1" max="1" width="4.77777777777778" style="5" customWidth="1"/>
    <col min="2" max="2" width="6.66666666666667" style="5" customWidth="1"/>
    <col min="3" max="3" width="9.11111111111111" style="5" customWidth="1"/>
    <col min="4" max="4" width="39.6666666666667" style="5" customWidth="1"/>
    <col min="5" max="5" width="63.4444444444444" style="51" customWidth="1"/>
    <col min="6" max="6" width="5.22222222222222" style="5" customWidth="1"/>
    <col min="7" max="7" width="6.22222222222222" style="5" customWidth="1"/>
    <col min="8" max="10" width="8.11111111111111" style="6" hidden="1" customWidth="1"/>
    <col min="11" max="11" width="8.11111111111111" style="6" customWidth="1"/>
    <col min="12" max="12" width="8.11111111111111" style="52" customWidth="1"/>
    <col min="13" max="13" width="8.33333333333333" style="6" customWidth="1"/>
    <col min="14" max="14" width="13.1111111111111" style="5" customWidth="1"/>
    <col min="15" max="16" width="9" style="5"/>
    <col min="17" max="17" width="9.22222222222222" style="33" customWidth="1"/>
    <col min="18" max="16384" width="9" style="5"/>
  </cols>
  <sheetData>
    <row r="1" ht="36.75" customHeight="1" spans="1:13">
      <c r="A1" s="7" t="s">
        <v>0</v>
      </c>
      <c r="B1" s="7"/>
      <c r="C1" s="7"/>
      <c r="D1" s="7"/>
      <c r="E1" s="7"/>
      <c r="F1" s="7"/>
      <c r="G1" s="7"/>
      <c r="H1" s="7"/>
      <c r="I1" s="7"/>
      <c r="J1" s="7"/>
      <c r="K1" s="7"/>
      <c r="L1" s="63"/>
      <c r="M1" s="7"/>
    </row>
    <row r="2" ht="36.75" customHeight="1" spans="1:13">
      <c r="A2" s="8"/>
      <c r="B2" s="8"/>
      <c r="C2" s="8"/>
      <c r="D2" s="8"/>
      <c r="E2" s="8"/>
      <c r="F2" s="8"/>
      <c r="G2" s="8"/>
      <c r="H2" s="8"/>
      <c r="I2" s="8"/>
      <c r="J2" s="8"/>
      <c r="K2" s="8"/>
      <c r="L2" s="64"/>
      <c r="M2" s="8"/>
    </row>
    <row r="3" ht="24.75" customHeight="1" spans="1:13">
      <c r="A3" s="36" t="s">
        <v>1</v>
      </c>
      <c r="B3" s="36" t="s">
        <v>2</v>
      </c>
      <c r="C3" s="36" t="s">
        <v>3</v>
      </c>
      <c r="D3" s="36" t="s">
        <v>4</v>
      </c>
      <c r="E3" s="36" t="s">
        <v>5</v>
      </c>
      <c r="F3" s="36" t="s">
        <v>6</v>
      </c>
      <c r="G3" s="36" t="s">
        <v>7</v>
      </c>
      <c r="H3" s="26" t="s">
        <v>8</v>
      </c>
      <c r="I3" s="26" t="s">
        <v>9</v>
      </c>
      <c r="J3" s="26" t="s">
        <v>10</v>
      </c>
      <c r="K3" s="26" t="s">
        <v>11</v>
      </c>
      <c r="L3" s="26" t="s">
        <v>12</v>
      </c>
      <c r="M3" s="27" t="s">
        <v>13</v>
      </c>
    </row>
    <row r="4" ht="24.75" customHeight="1" spans="1:13">
      <c r="A4" s="36" t="s">
        <v>14</v>
      </c>
      <c r="B4" s="36"/>
      <c r="C4" s="36"/>
      <c r="D4" s="36"/>
      <c r="E4" s="36"/>
      <c r="F4" s="36"/>
      <c r="G4" s="36"/>
      <c r="H4" s="36"/>
      <c r="I4" s="36"/>
      <c r="J4" s="36"/>
      <c r="K4" s="36"/>
      <c r="L4" s="36"/>
      <c r="M4" s="65"/>
    </row>
    <row r="5" ht="24.75" customHeight="1" spans="1:13">
      <c r="A5" s="53" t="s">
        <v>15</v>
      </c>
      <c r="B5" s="36"/>
      <c r="C5" s="36"/>
      <c r="D5" s="36"/>
      <c r="E5" s="36"/>
      <c r="F5" s="36"/>
      <c r="G5" s="36"/>
      <c r="H5" s="36"/>
      <c r="I5" s="36"/>
      <c r="J5" s="36"/>
      <c r="K5" s="36"/>
      <c r="L5" s="36"/>
      <c r="M5" s="65"/>
    </row>
    <row r="6" ht="135.75" customHeight="1" spans="1:13">
      <c r="A6" s="54">
        <v>1</v>
      </c>
      <c r="B6" s="54" t="s">
        <v>16</v>
      </c>
      <c r="C6" s="54" t="s">
        <v>17</v>
      </c>
      <c r="D6" s="55"/>
      <c r="E6" s="56" t="s">
        <v>18</v>
      </c>
      <c r="F6" s="54" t="s">
        <v>19</v>
      </c>
      <c r="G6" s="54">
        <v>10</v>
      </c>
      <c r="H6" s="43">
        <v>1710</v>
      </c>
      <c r="I6" s="54">
        <v>2148</v>
      </c>
      <c r="J6" s="43">
        <v>1800</v>
      </c>
      <c r="K6" s="43">
        <f>(H6+I6+J6)/3</f>
        <v>1886</v>
      </c>
      <c r="L6" s="61">
        <v>1320</v>
      </c>
      <c r="M6" s="66">
        <f>L6*G6</f>
        <v>13200</v>
      </c>
    </row>
    <row r="7" ht="91.5" customHeight="1" spans="1:13">
      <c r="A7" s="54">
        <v>2</v>
      </c>
      <c r="B7" s="54" t="s">
        <v>20</v>
      </c>
      <c r="C7" s="54" t="s">
        <v>21</v>
      </c>
      <c r="D7" s="57"/>
      <c r="E7" s="56" t="s">
        <v>22</v>
      </c>
      <c r="F7" s="54" t="s">
        <v>23</v>
      </c>
      <c r="G7" s="54">
        <v>1</v>
      </c>
      <c r="H7" s="43">
        <v>929</v>
      </c>
      <c r="I7" s="54">
        <v>1092</v>
      </c>
      <c r="J7" s="43">
        <v>780</v>
      </c>
      <c r="K7" s="43">
        <f t="shared" ref="K7:K38" si="0">(H7+I7+J7)/3</f>
        <v>933.666666666667</v>
      </c>
      <c r="L7" s="61">
        <f>K7</f>
        <v>933.666666666667</v>
      </c>
      <c r="M7" s="66">
        <f t="shared" ref="M7:M38" si="1">L7*G7</f>
        <v>933.666666666667</v>
      </c>
    </row>
    <row r="8" ht="91.5" customHeight="1" spans="1:13">
      <c r="A8" s="54">
        <v>3</v>
      </c>
      <c r="B8" s="54" t="s">
        <v>24</v>
      </c>
      <c r="C8" s="54" t="s">
        <v>25</v>
      </c>
      <c r="D8" s="57"/>
      <c r="E8" s="56"/>
      <c r="F8" s="54" t="s">
        <v>23</v>
      </c>
      <c r="G8" s="54">
        <v>6</v>
      </c>
      <c r="H8" s="43">
        <v>821</v>
      </c>
      <c r="I8" s="54">
        <v>963</v>
      </c>
      <c r="J8" s="43">
        <v>680</v>
      </c>
      <c r="K8" s="43">
        <f t="shared" si="0"/>
        <v>821.333333333333</v>
      </c>
      <c r="L8" s="61">
        <f>K8</f>
        <v>821.333333333333</v>
      </c>
      <c r="M8" s="66">
        <f t="shared" si="1"/>
        <v>4928</v>
      </c>
    </row>
    <row r="9" ht="24.75" customHeight="1" spans="1:13">
      <c r="A9" s="53" t="s">
        <v>26</v>
      </c>
      <c r="B9" s="53"/>
      <c r="C9" s="53"/>
      <c r="D9" s="53"/>
      <c r="E9" s="53"/>
      <c r="F9" s="53"/>
      <c r="G9" s="53"/>
      <c r="H9" s="36"/>
      <c r="I9" s="36"/>
      <c r="J9" s="67"/>
      <c r="K9" s="43">
        <f t="shared" si="0"/>
        <v>0</v>
      </c>
      <c r="L9" s="61"/>
      <c r="M9" s="66">
        <f t="shared" si="1"/>
        <v>0</v>
      </c>
    </row>
    <row r="10" ht="85.5" customHeight="1" spans="1:13">
      <c r="A10" s="54">
        <v>4</v>
      </c>
      <c r="B10" s="54" t="s">
        <v>27</v>
      </c>
      <c r="C10" s="54" t="s">
        <v>28</v>
      </c>
      <c r="D10" s="55"/>
      <c r="E10" s="56" t="s">
        <v>22</v>
      </c>
      <c r="F10" s="54" t="s">
        <v>19</v>
      </c>
      <c r="G10" s="54">
        <v>2</v>
      </c>
      <c r="H10" s="43">
        <v>2268</v>
      </c>
      <c r="I10" s="54">
        <v>1728</v>
      </c>
      <c r="J10" s="43">
        <v>2100</v>
      </c>
      <c r="K10" s="43">
        <f t="shared" si="0"/>
        <v>2032</v>
      </c>
      <c r="L10" s="61">
        <v>1990</v>
      </c>
      <c r="M10" s="66">
        <f t="shared" si="1"/>
        <v>3980</v>
      </c>
    </row>
    <row r="11" ht="85.5" customHeight="1" spans="1:13">
      <c r="A11" s="54">
        <v>5</v>
      </c>
      <c r="B11" s="54" t="s">
        <v>27</v>
      </c>
      <c r="C11" s="54" t="s">
        <v>29</v>
      </c>
      <c r="D11" s="55"/>
      <c r="E11" s="56"/>
      <c r="F11" s="54" t="s">
        <v>19</v>
      </c>
      <c r="G11" s="54">
        <v>1</v>
      </c>
      <c r="H11" s="43">
        <v>3402</v>
      </c>
      <c r="I11" s="54">
        <v>2592</v>
      </c>
      <c r="J11" s="43">
        <v>3100</v>
      </c>
      <c r="K11" s="43">
        <f t="shared" si="0"/>
        <v>3031.33333333333</v>
      </c>
      <c r="L11" s="61">
        <f>K11</f>
        <v>3031.33333333333</v>
      </c>
      <c r="M11" s="66">
        <f t="shared" si="1"/>
        <v>3031.33333333333</v>
      </c>
    </row>
    <row r="12" ht="135.75" customHeight="1" spans="1:13">
      <c r="A12" s="54">
        <v>6</v>
      </c>
      <c r="B12" s="54" t="s">
        <v>30</v>
      </c>
      <c r="C12" s="54" t="s">
        <v>31</v>
      </c>
      <c r="D12" s="55"/>
      <c r="E12" s="56" t="s">
        <v>32</v>
      </c>
      <c r="F12" s="54" t="s">
        <v>33</v>
      </c>
      <c r="G12" s="54">
        <v>7</v>
      </c>
      <c r="H12" s="43">
        <v>760</v>
      </c>
      <c r="I12" s="54">
        <v>900</v>
      </c>
      <c r="J12" s="43">
        <v>860</v>
      </c>
      <c r="K12" s="43">
        <f t="shared" si="0"/>
        <v>840</v>
      </c>
      <c r="L12" s="61">
        <v>569</v>
      </c>
      <c r="M12" s="66">
        <f t="shared" si="1"/>
        <v>3983</v>
      </c>
    </row>
    <row r="13" ht="170.25" customHeight="1" spans="1:13">
      <c r="A13" s="54">
        <v>7</v>
      </c>
      <c r="B13" s="54" t="s">
        <v>34</v>
      </c>
      <c r="C13" s="54" t="s">
        <v>35</v>
      </c>
      <c r="D13" s="55"/>
      <c r="E13" s="56" t="s">
        <v>22</v>
      </c>
      <c r="F13" s="54" t="s">
        <v>19</v>
      </c>
      <c r="G13" s="54">
        <v>56</v>
      </c>
      <c r="H13" s="43">
        <v>864</v>
      </c>
      <c r="I13" s="54">
        <v>804</v>
      </c>
      <c r="J13" s="43">
        <v>850</v>
      </c>
      <c r="K13" s="43">
        <f t="shared" si="0"/>
        <v>839.333333333333</v>
      </c>
      <c r="L13" s="61">
        <f>K13</f>
        <v>839.333333333333</v>
      </c>
      <c r="M13" s="66">
        <f t="shared" si="1"/>
        <v>47002.6666666667</v>
      </c>
    </row>
    <row r="14" ht="123.75" customHeight="1" spans="1:13">
      <c r="A14" s="54">
        <v>8</v>
      </c>
      <c r="B14" s="54" t="s">
        <v>30</v>
      </c>
      <c r="C14" s="54" t="s">
        <v>31</v>
      </c>
      <c r="D14" s="55"/>
      <c r="E14" s="56" t="s">
        <v>32</v>
      </c>
      <c r="F14" s="54" t="s">
        <v>33</v>
      </c>
      <c r="G14" s="54">
        <v>112</v>
      </c>
      <c r="H14" s="43">
        <v>315</v>
      </c>
      <c r="I14" s="54">
        <v>330</v>
      </c>
      <c r="J14" s="43">
        <v>260</v>
      </c>
      <c r="K14" s="43">
        <f t="shared" si="0"/>
        <v>301.666666666667</v>
      </c>
      <c r="L14" s="61">
        <f>K14*0.7</f>
        <v>211.166666666667</v>
      </c>
      <c r="M14" s="66">
        <f t="shared" si="1"/>
        <v>23650.6666666667</v>
      </c>
    </row>
    <row r="15" ht="185.25" customHeight="1" spans="1:13">
      <c r="A15" s="54">
        <v>9</v>
      </c>
      <c r="B15" s="54" t="s">
        <v>36</v>
      </c>
      <c r="C15" s="54" t="s">
        <v>37</v>
      </c>
      <c r="D15" s="55"/>
      <c r="E15" s="56" t="s">
        <v>22</v>
      </c>
      <c r="F15" s="54" t="s">
        <v>19</v>
      </c>
      <c r="G15" s="54">
        <v>1</v>
      </c>
      <c r="H15" s="43">
        <v>1458</v>
      </c>
      <c r="I15" s="54">
        <v>1908</v>
      </c>
      <c r="J15" s="43">
        <v>1600</v>
      </c>
      <c r="K15" s="43">
        <f t="shared" si="0"/>
        <v>1655.33333333333</v>
      </c>
      <c r="L15" s="61">
        <f>K15</f>
        <v>1655.33333333333</v>
      </c>
      <c r="M15" s="66">
        <f t="shared" si="1"/>
        <v>1655.33333333333</v>
      </c>
    </row>
    <row r="16" ht="24.75" customHeight="1" spans="1:13">
      <c r="A16" s="53" t="s">
        <v>38</v>
      </c>
      <c r="B16" s="53"/>
      <c r="C16" s="53"/>
      <c r="D16" s="53"/>
      <c r="E16" s="53"/>
      <c r="F16" s="53"/>
      <c r="G16" s="53"/>
      <c r="H16" s="36"/>
      <c r="I16" s="36"/>
      <c r="J16" s="67"/>
      <c r="K16" s="43">
        <f t="shared" si="0"/>
        <v>0</v>
      </c>
      <c r="L16" s="61"/>
      <c r="M16" s="66">
        <f t="shared" si="1"/>
        <v>0</v>
      </c>
    </row>
    <row r="17" ht="173.25" customHeight="1" spans="1:13">
      <c r="A17" s="54">
        <v>10</v>
      </c>
      <c r="B17" s="54" t="s">
        <v>39</v>
      </c>
      <c r="C17" s="54" t="s">
        <v>40</v>
      </c>
      <c r="D17" s="55"/>
      <c r="E17" s="56" t="s">
        <v>22</v>
      </c>
      <c r="F17" s="54" t="s">
        <v>19</v>
      </c>
      <c r="G17" s="54">
        <v>1</v>
      </c>
      <c r="H17" s="43">
        <v>22140</v>
      </c>
      <c r="I17" s="54">
        <v>21543</v>
      </c>
      <c r="J17" s="43">
        <v>23500</v>
      </c>
      <c r="K17" s="43">
        <f t="shared" si="0"/>
        <v>22394.3333333333</v>
      </c>
      <c r="L17" s="61">
        <f>K17</f>
        <v>22394.3333333333</v>
      </c>
      <c r="M17" s="66">
        <f t="shared" si="1"/>
        <v>22394.3333333333</v>
      </c>
    </row>
    <row r="18" ht="135.75" customHeight="1" spans="1:13">
      <c r="A18" s="58">
        <v>11</v>
      </c>
      <c r="B18" s="58" t="s">
        <v>30</v>
      </c>
      <c r="C18" s="58" t="s">
        <v>31</v>
      </c>
      <c r="D18" s="59"/>
      <c r="E18" s="60" t="s">
        <v>32</v>
      </c>
      <c r="F18" s="58" t="s">
        <v>33</v>
      </c>
      <c r="G18" s="58">
        <v>29</v>
      </c>
      <c r="H18" s="61">
        <v>760</v>
      </c>
      <c r="I18" s="58">
        <v>900</v>
      </c>
      <c r="J18" s="61">
        <v>860</v>
      </c>
      <c r="K18" s="61">
        <f t="shared" si="0"/>
        <v>840</v>
      </c>
      <c r="L18" s="61">
        <v>569</v>
      </c>
      <c r="M18" s="68">
        <f t="shared" si="1"/>
        <v>16501</v>
      </c>
    </row>
    <row r="19" ht="178.5" customHeight="1" spans="1:13">
      <c r="A19" s="54">
        <v>12</v>
      </c>
      <c r="B19" s="54" t="s">
        <v>41</v>
      </c>
      <c r="C19" s="54" t="s">
        <v>42</v>
      </c>
      <c r="D19" s="55"/>
      <c r="E19" s="56" t="s">
        <v>22</v>
      </c>
      <c r="F19" s="54" t="s">
        <v>23</v>
      </c>
      <c r="G19" s="54">
        <v>1</v>
      </c>
      <c r="H19" s="43">
        <v>1944</v>
      </c>
      <c r="I19" s="54">
        <v>1853</v>
      </c>
      <c r="J19" s="43">
        <v>1870</v>
      </c>
      <c r="K19" s="43">
        <f t="shared" si="0"/>
        <v>1889</v>
      </c>
      <c r="L19" s="61">
        <f t="shared" ref="L19:L51" si="2">K19</f>
        <v>1889</v>
      </c>
      <c r="M19" s="66">
        <f t="shared" si="1"/>
        <v>1889</v>
      </c>
    </row>
    <row r="20" ht="24.75" customHeight="1" spans="1:13">
      <c r="A20" s="53" t="s">
        <v>43</v>
      </c>
      <c r="B20" s="53"/>
      <c r="C20" s="53"/>
      <c r="D20" s="53"/>
      <c r="E20" s="53"/>
      <c r="F20" s="53"/>
      <c r="G20" s="53"/>
      <c r="H20" s="36"/>
      <c r="I20" s="36"/>
      <c r="J20" s="67"/>
      <c r="K20" s="43">
        <f t="shared" si="0"/>
        <v>0</v>
      </c>
      <c r="L20" s="61">
        <f t="shared" si="2"/>
        <v>0</v>
      </c>
      <c r="M20" s="66">
        <f t="shared" si="1"/>
        <v>0</v>
      </c>
    </row>
    <row r="21" ht="165.75" customHeight="1" spans="1:13">
      <c r="A21" s="54">
        <v>13</v>
      </c>
      <c r="B21" s="54" t="s">
        <v>39</v>
      </c>
      <c r="C21" s="54" t="s">
        <v>44</v>
      </c>
      <c r="D21" s="55"/>
      <c r="E21" s="56" t="s">
        <v>22</v>
      </c>
      <c r="F21" s="54" t="s">
        <v>19</v>
      </c>
      <c r="G21" s="54">
        <v>1</v>
      </c>
      <c r="H21" s="43">
        <v>10886</v>
      </c>
      <c r="I21" s="54">
        <v>14536</v>
      </c>
      <c r="J21" s="43">
        <v>11500</v>
      </c>
      <c r="K21" s="43">
        <f t="shared" si="0"/>
        <v>12307.3333333333</v>
      </c>
      <c r="L21" s="61">
        <f t="shared" si="2"/>
        <v>12307.3333333333</v>
      </c>
      <c r="M21" s="66">
        <f t="shared" si="1"/>
        <v>12307.3333333333</v>
      </c>
    </row>
    <row r="22" ht="135.75" customHeight="1" spans="1:13">
      <c r="A22" s="58">
        <v>14</v>
      </c>
      <c r="B22" s="58" t="s">
        <v>30</v>
      </c>
      <c r="C22" s="58" t="s">
        <v>31</v>
      </c>
      <c r="D22" s="59"/>
      <c r="E22" s="60" t="s">
        <v>32</v>
      </c>
      <c r="F22" s="58" t="s">
        <v>33</v>
      </c>
      <c r="G22" s="58">
        <v>11</v>
      </c>
      <c r="H22" s="61">
        <v>760</v>
      </c>
      <c r="I22" s="58">
        <v>1109</v>
      </c>
      <c r="J22" s="61">
        <v>860</v>
      </c>
      <c r="K22" s="61">
        <f t="shared" si="0"/>
        <v>909.666666666667</v>
      </c>
      <c r="L22" s="61">
        <v>569</v>
      </c>
      <c r="M22" s="68">
        <f t="shared" si="1"/>
        <v>6259</v>
      </c>
    </row>
    <row r="23" ht="178.5" customHeight="1" spans="1:13">
      <c r="A23" s="54">
        <v>15</v>
      </c>
      <c r="B23" s="54" t="s">
        <v>41</v>
      </c>
      <c r="C23" s="54" t="s">
        <v>42</v>
      </c>
      <c r="D23" s="55"/>
      <c r="E23" s="56" t="s">
        <v>22</v>
      </c>
      <c r="F23" s="54" t="s">
        <v>23</v>
      </c>
      <c r="G23" s="54">
        <v>1</v>
      </c>
      <c r="H23" s="43">
        <v>1944</v>
      </c>
      <c r="I23" s="54">
        <v>1853</v>
      </c>
      <c r="J23" s="43">
        <v>1870</v>
      </c>
      <c r="K23" s="43">
        <f t="shared" si="0"/>
        <v>1889</v>
      </c>
      <c r="L23" s="61">
        <v>1889</v>
      </c>
      <c r="M23" s="66">
        <f t="shared" si="1"/>
        <v>1889</v>
      </c>
    </row>
    <row r="24" ht="24.75" customHeight="1" spans="1:13">
      <c r="A24" s="53" t="s">
        <v>45</v>
      </c>
      <c r="B24" s="53"/>
      <c r="C24" s="53"/>
      <c r="D24" s="53"/>
      <c r="E24" s="53"/>
      <c r="F24" s="53"/>
      <c r="G24" s="53"/>
      <c r="H24" s="36"/>
      <c r="I24" s="36"/>
      <c r="J24" s="67"/>
      <c r="K24" s="43">
        <f t="shared" si="0"/>
        <v>0</v>
      </c>
      <c r="L24" s="61">
        <f t="shared" si="2"/>
        <v>0</v>
      </c>
      <c r="M24" s="66">
        <f t="shared" si="1"/>
        <v>0</v>
      </c>
    </row>
    <row r="25" ht="116.25" customHeight="1" spans="1:13">
      <c r="A25" s="58">
        <v>16</v>
      </c>
      <c r="B25" s="58" t="s">
        <v>46</v>
      </c>
      <c r="C25" s="58" t="s">
        <v>47</v>
      </c>
      <c r="D25" s="62"/>
      <c r="E25" s="60" t="s">
        <v>48</v>
      </c>
      <c r="F25" s="58" t="s">
        <v>19</v>
      </c>
      <c r="G25" s="58">
        <v>3</v>
      </c>
      <c r="H25" s="61">
        <v>1820</v>
      </c>
      <c r="I25" s="58">
        <v>2700</v>
      </c>
      <c r="J25" s="61">
        <v>1800</v>
      </c>
      <c r="K25" s="61">
        <f t="shared" si="0"/>
        <v>2106.66666666667</v>
      </c>
      <c r="L25" s="61">
        <f>K25*0.7</f>
        <v>1474.66666666667</v>
      </c>
      <c r="M25" s="68">
        <f t="shared" si="1"/>
        <v>4424</v>
      </c>
    </row>
    <row r="26" ht="93.75" customHeight="1" spans="1:13">
      <c r="A26" s="58">
        <v>17</v>
      </c>
      <c r="B26" s="58" t="s">
        <v>46</v>
      </c>
      <c r="C26" s="58" t="s">
        <v>17</v>
      </c>
      <c r="D26" s="62"/>
      <c r="E26" s="60"/>
      <c r="F26" s="58" t="s">
        <v>19</v>
      </c>
      <c r="G26" s="58">
        <v>6</v>
      </c>
      <c r="H26" s="61">
        <v>1120</v>
      </c>
      <c r="I26" s="58">
        <v>2000</v>
      </c>
      <c r="J26" s="61">
        <v>1200</v>
      </c>
      <c r="K26" s="61">
        <f t="shared" si="0"/>
        <v>1440</v>
      </c>
      <c r="L26" s="61">
        <f>K26*0.7</f>
        <v>1008</v>
      </c>
      <c r="M26" s="68">
        <f t="shared" si="1"/>
        <v>6048</v>
      </c>
    </row>
    <row r="27" ht="85.5" customHeight="1" spans="1:13">
      <c r="A27" s="54">
        <v>18</v>
      </c>
      <c r="B27" s="54" t="s">
        <v>49</v>
      </c>
      <c r="C27" s="54" t="s">
        <v>50</v>
      </c>
      <c r="D27" s="55"/>
      <c r="E27" s="56" t="s">
        <v>22</v>
      </c>
      <c r="F27" s="54" t="s">
        <v>23</v>
      </c>
      <c r="G27" s="54">
        <v>3</v>
      </c>
      <c r="H27" s="43">
        <v>702</v>
      </c>
      <c r="I27" s="54">
        <v>892</v>
      </c>
      <c r="J27" s="43">
        <v>670</v>
      </c>
      <c r="K27" s="43">
        <f t="shared" si="0"/>
        <v>754.666666666667</v>
      </c>
      <c r="L27" s="61">
        <f t="shared" si="2"/>
        <v>754.666666666667</v>
      </c>
      <c r="M27" s="66">
        <f t="shared" si="1"/>
        <v>2264</v>
      </c>
    </row>
    <row r="28" ht="85.5" customHeight="1" spans="1:13">
      <c r="A28" s="54">
        <v>19</v>
      </c>
      <c r="B28" s="54" t="s">
        <v>20</v>
      </c>
      <c r="C28" s="54" t="s">
        <v>51</v>
      </c>
      <c r="D28" s="55"/>
      <c r="E28" s="56"/>
      <c r="F28" s="54" t="s">
        <v>23</v>
      </c>
      <c r="G28" s="54">
        <v>3</v>
      </c>
      <c r="H28" s="43">
        <v>594</v>
      </c>
      <c r="I28" s="54">
        <v>693</v>
      </c>
      <c r="J28" s="43">
        <v>560</v>
      </c>
      <c r="K28" s="43">
        <f t="shared" si="0"/>
        <v>615.666666666667</v>
      </c>
      <c r="L28" s="61">
        <f t="shared" si="2"/>
        <v>615.666666666667</v>
      </c>
      <c r="M28" s="66">
        <f t="shared" si="1"/>
        <v>1847</v>
      </c>
    </row>
    <row r="29" ht="24.75" customHeight="1" spans="1:13">
      <c r="A29" s="36" t="s">
        <v>52</v>
      </c>
      <c r="B29" s="36"/>
      <c r="C29" s="36"/>
      <c r="D29" s="36"/>
      <c r="E29" s="36"/>
      <c r="F29" s="36"/>
      <c r="G29" s="36"/>
      <c r="H29" s="36"/>
      <c r="I29" s="36"/>
      <c r="J29" s="67"/>
      <c r="K29" s="43">
        <f t="shared" si="0"/>
        <v>0</v>
      </c>
      <c r="L29" s="61">
        <f t="shared" si="2"/>
        <v>0</v>
      </c>
      <c r="M29" s="66">
        <f t="shared" si="1"/>
        <v>0</v>
      </c>
    </row>
    <row r="30" ht="24.75" customHeight="1" spans="1:13">
      <c r="A30" s="53" t="s">
        <v>53</v>
      </c>
      <c r="B30" s="53"/>
      <c r="C30" s="53"/>
      <c r="D30" s="53"/>
      <c r="E30" s="53"/>
      <c r="F30" s="53"/>
      <c r="G30" s="53"/>
      <c r="H30" s="36"/>
      <c r="I30" s="36"/>
      <c r="J30" s="67"/>
      <c r="K30" s="43">
        <f t="shared" si="0"/>
        <v>0</v>
      </c>
      <c r="L30" s="61">
        <f t="shared" si="2"/>
        <v>0</v>
      </c>
      <c r="M30" s="66">
        <f t="shared" si="1"/>
        <v>0</v>
      </c>
    </row>
    <row r="31" ht="183" customHeight="1" spans="1:13">
      <c r="A31" s="54">
        <v>20</v>
      </c>
      <c r="B31" s="54" t="s">
        <v>54</v>
      </c>
      <c r="C31" s="54" t="s">
        <v>55</v>
      </c>
      <c r="D31" s="55"/>
      <c r="E31" s="56" t="s">
        <v>56</v>
      </c>
      <c r="F31" s="54" t="s">
        <v>19</v>
      </c>
      <c r="G31" s="54">
        <v>3</v>
      </c>
      <c r="H31" s="43">
        <v>4860</v>
      </c>
      <c r="I31" s="54">
        <v>5414</v>
      </c>
      <c r="J31" s="43">
        <v>4880</v>
      </c>
      <c r="K31" s="43">
        <f t="shared" si="0"/>
        <v>5051.33333333333</v>
      </c>
      <c r="L31" s="61">
        <v>2950</v>
      </c>
      <c r="M31" s="66">
        <f t="shared" si="1"/>
        <v>8850</v>
      </c>
    </row>
    <row r="32" ht="170.25" customHeight="1" spans="1:13">
      <c r="A32" s="54">
        <v>21</v>
      </c>
      <c r="B32" s="54" t="s">
        <v>57</v>
      </c>
      <c r="C32" s="54" t="s">
        <v>58</v>
      </c>
      <c r="D32" s="55"/>
      <c r="E32" s="56" t="s">
        <v>22</v>
      </c>
      <c r="F32" s="54" t="s">
        <v>23</v>
      </c>
      <c r="G32" s="54">
        <v>3</v>
      </c>
      <c r="H32" s="43">
        <v>7776</v>
      </c>
      <c r="I32" s="54">
        <v>6819</v>
      </c>
      <c r="J32" s="43">
        <v>7680</v>
      </c>
      <c r="K32" s="43">
        <f t="shared" si="0"/>
        <v>7425</v>
      </c>
      <c r="L32" s="61">
        <v>3200</v>
      </c>
      <c r="M32" s="66">
        <f t="shared" si="1"/>
        <v>9600</v>
      </c>
    </row>
    <row r="33" ht="144" customHeight="1" spans="1:13">
      <c r="A33" s="58">
        <v>22</v>
      </c>
      <c r="B33" s="58" t="s">
        <v>59</v>
      </c>
      <c r="C33" s="58" t="s">
        <v>31</v>
      </c>
      <c r="D33" s="59"/>
      <c r="E33" s="60" t="s">
        <v>60</v>
      </c>
      <c r="F33" s="58" t="s">
        <v>33</v>
      </c>
      <c r="G33" s="58">
        <v>3</v>
      </c>
      <c r="H33" s="61">
        <v>1950</v>
      </c>
      <c r="I33" s="58">
        <v>1900</v>
      </c>
      <c r="J33" s="61">
        <v>1700</v>
      </c>
      <c r="K33" s="61">
        <f t="shared" si="0"/>
        <v>1850</v>
      </c>
      <c r="L33" s="61">
        <v>838</v>
      </c>
      <c r="M33" s="68">
        <f t="shared" si="1"/>
        <v>2514</v>
      </c>
    </row>
    <row r="34" ht="129.75" customHeight="1" spans="1:13">
      <c r="A34" s="58">
        <v>23</v>
      </c>
      <c r="B34" s="58" t="s">
        <v>61</v>
      </c>
      <c r="C34" s="58" t="s">
        <v>31</v>
      </c>
      <c r="D34" s="59"/>
      <c r="E34" s="60" t="s">
        <v>32</v>
      </c>
      <c r="F34" s="58" t="s">
        <v>33</v>
      </c>
      <c r="G34" s="58">
        <v>6</v>
      </c>
      <c r="H34" s="61">
        <v>760</v>
      </c>
      <c r="I34" s="58">
        <v>880</v>
      </c>
      <c r="J34" s="61">
        <v>800</v>
      </c>
      <c r="K34" s="61">
        <f t="shared" si="0"/>
        <v>813.333333333333</v>
      </c>
      <c r="L34" s="61">
        <v>450</v>
      </c>
      <c r="M34" s="68">
        <f t="shared" si="1"/>
        <v>2700</v>
      </c>
    </row>
    <row r="35" ht="139.5" customHeight="1" spans="1:13">
      <c r="A35" s="58">
        <v>24</v>
      </c>
      <c r="B35" s="58" t="s">
        <v>46</v>
      </c>
      <c r="C35" s="58" t="s">
        <v>47</v>
      </c>
      <c r="D35" s="59"/>
      <c r="E35" s="60" t="s">
        <v>48</v>
      </c>
      <c r="F35" s="58" t="s">
        <v>19</v>
      </c>
      <c r="G35" s="58">
        <v>3</v>
      </c>
      <c r="H35" s="61">
        <v>1920</v>
      </c>
      <c r="I35" s="58">
        <v>3000</v>
      </c>
      <c r="J35" s="61">
        <v>1900</v>
      </c>
      <c r="K35" s="61">
        <f t="shared" si="0"/>
        <v>2273.33333333333</v>
      </c>
      <c r="L35" s="61">
        <v>1275</v>
      </c>
      <c r="M35" s="68">
        <f t="shared" si="1"/>
        <v>3825</v>
      </c>
    </row>
    <row r="36" ht="178.5" customHeight="1" spans="1:13">
      <c r="A36" s="54">
        <v>25</v>
      </c>
      <c r="B36" s="54" t="s">
        <v>49</v>
      </c>
      <c r="C36" s="54" t="s">
        <v>50</v>
      </c>
      <c r="D36" s="55"/>
      <c r="E36" s="56" t="s">
        <v>22</v>
      </c>
      <c r="F36" s="54" t="s">
        <v>19</v>
      </c>
      <c r="G36" s="54">
        <v>3</v>
      </c>
      <c r="H36" s="43">
        <v>1058</v>
      </c>
      <c r="I36" s="54">
        <v>1156</v>
      </c>
      <c r="J36" s="43">
        <v>1350</v>
      </c>
      <c r="K36" s="43">
        <f t="shared" si="0"/>
        <v>1188</v>
      </c>
      <c r="L36" s="61">
        <v>920</v>
      </c>
      <c r="M36" s="66">
        <f t="shared" si="1"/>
        <v>2760</v>
      </c>
    </row>
    <row r="37" ht="182.25" customHeight="1" spans="1:13">
      <c r="A37" s="54">
        <v>26</v>
      </c>
      <c r="B37" s="54" t="s">
        <v>41</v>
      </c>
      <c r="C37" s="54" t="s">
        <v>62</v>
      </c>
      <c r="D37" s="55"/>
      <c r="E37" s="56" t="s">
        <v>22</v>
      </c>
      <c r="F37" s="54" t="s">
        <v>23</v>
      </c>
      <c r="G37" s="54">
        <v>3</v>
      </c>
      <c r="H37" s="43">
        <v>1361</v>
      </c>
      <c r="I37" s="54">
        <v>1165</v>
      </c>
      <c r="J37" s="43">
        <v>1300</v>
      </c>
      <c r="K37" s="43">
        <f t="shared" si="0"/>
        <v>1275.33333333333</v>
      </c>
      <c r="L37" s="61">
        <v>800</v>
      </c>
      <c r="M37" s="66">
        <f t="shared" si="1"/>
        <v>2400</v>
      </c>
    </row>
    <row r="38" ht="24.75" customHeight="1" spans="1:13">
      <c r="A38" s="53" t="s">
        <v>63</v>
      </c>
      <c r="B38" s="53"/>
      <c r="C38" s="53"/>
      <c r="D38" s="53"/>
      <c r="E38" s="53"/>
      <c r="F38" s="53"/>
      <c r="G38" s="53"/>
      <c r="H38" s="36"/>
      <c r="I38" s="36"/>
      <c r="J38" s="67"/>
      <c r="K38" s="43">
        <f t="shared" si="0"/>
        <v>0</v>
      </c>
      <c r="L38" s="61">
        <f t="shared" si="2"/>
        <v>0</v>
      </c>
      <c r="M38" s="66">
        <f t="shared" si="1"/>
        <v>0</v>
      </c>
    </row>
    <row r="39" ht="181.5" customHeight="1" spans="1:13">
      <c r="A39" s="54">
        <v>27</v>
      </c>
      <c r="B39" s="54" t="s">
        <v>64</v>
      </c>
      <c r="C39" s="54" t="s">
        <v>65</v>
      </c>
      <c r="D39" s="55"/>
      <c r="E39" s="56" t="s">
        <v>22</v>
      </c>
      <c r="F39" s="54" t="s">
        <v>19</v>
      </c>
      <c r="G39" s="54">
        <v>5</v>
      </c>
      <c r="H39" s="43">
        <v>4104</v>
      </c>
      <c r="I39" s="54">
        <v>4623</v>
      </c>
      <c r="J39" s="43">
        <v>4100</v>
      </c>
      <c r="K39" s="43">
        <f t="shared" ref="K39:K69" si="3">(H39+I39+J39)/3</f>
        <v>4275.66666666667</v>
      </c>
      <c r="L39" s="61">
        <f t="shared" si="2"/>
        <v>4275.66666666667</v>
      </c>
      <c r="M39" s="66">
        <f t="shared" ref="M39:M69" si="4">L39*G39</f>
        <v>21378.3333333333</v>
      </c>
    </row>
    <row r="40" ht="180" customHeight="1" spans="1:13">
      <c r="A40" s="54">
        <v>28</v>
      </c>
      <c r="B40" s="54" t="s">
        <v>57</v>
      </c>
      <c r="C40" s="54" t="s">
        <v>66</v>
      </c>
      <c r="D40" s="55"/>
      <c r="E40" s="56" t="s">
        <v>22</v>
      </c>
      <c r="F40" s="54" t="s">
        <v>23</v>
      </c>
      <c r="G40" s="54">
        <v>5</v>
      </c>
      <c r="H40" s="43">
        <v>5400</v>
      </c>
      <c r="I40" s="54">
        <v>5694</v>
      </c>
      <c r="J40" s="43">
        <v>5700</v>
      </c>
      <c r="K40" s="43">
        <f t="shared" si="3"/>
        <v>5598</v>
      </c>
      <c r="L40" s="61">
        <v>3000</v>
      </c>
      <c r="M40" s="66">
        <f t="shared" si="4"/>
        <v>15000</v>
      </c>
    </row>
    <row r="41" ht="139.5" customHeight="1" spans="1:13">
      <c r="A41" s="58">
        <v>29</v>
      </c>
      <c r="B41" s="58" t="s">
        <v>59</v>
      </c>
      <c r="C41" s="58" t="s">
        <v>31</v>
      </c>
      <c r="D41" s="59"/>
      <c r="E41" s="60" t="s">
        <v>60</v>
      </c>
      <c r="F41" s="58" t="s">
        <v>33</v>
      </c>
      <c r="G41" s="58">
        <v>5</v>
      </c>
      <c r="H41" s="61">
        <v>1860</v>
      </c>
      <c r="I41" s="58">
        <v>2101</v>
      </c>
      <c r="J41" s="61">
        <v>1500</v>
      </c>
      <c r="K41" s="61">
        <f t="shared" si="3"/>
        <v>1820.33333333333</v>
      </c>
      <c r="L41" s="61">
        <v>800</v>
      </c>
      <c r="M41" s="68">
        <f t="shared" si="4"/>
        <v>4000</v>
      </c>
    </row>
    <row r="42" ht="129.75" customHeight="1" spans="1:13">
      <c r="A42" s="58">
        <v>30</v>
      </c>
      <c r="B42" s="58" t="s">
        <v>61</v>
      </c>
      <c r="C42" s="58" t="s">
        <v>31</v>
      </c>
      <c r="D42" s="59"/>
      <c r="E42" s="60" t="s">
        <v>32</v>
      </c>
      <c r="F42" s="58" t="s">
        <v>33</v>
      </c>
      <c r="G42" s="58">
        <v>10</v>
      </c>
      <c r="H42" s="61">
        <v>760</v>
      </c>
      <c r="I42" s="58">
        <v>880</v>
      </c>
      <c r="J42" s="61">
        <v>800</v>
      </c>
      <c r="K42" s="61">
        <f t="shared" si="3"/>
        <v>813.333333333333</v>
      </c>
      <c r="L42" s="61">
        <v>420</v>
      </c>
      <c r="M42" s="68">
        <f t="shared" si="4"/>
        <v>4200</v>
      </c>
    </row>
    <row r="43" ht="124.5" customHeight="1" spans="1:13">
      <c r="A43" s="58">
        <v>31</v>
      </c>
      <c r="B43" s="58" t="s">
        <v>46</v>
      </c>
      <c r="C43" s="58" t="s">
        <v>47</v>
      </c>
      <c r="D43" s="59"/>
      <c r="E43" s="60" t="s">
        <v>48</v>
      </c>
      <c r="F43" s="58" t="s">
        <v>19</v>
      </c>
      <c r="G43" s="58">
        <v>5</v>
      </c>
      <c r="H43" s="61">
        <v>1990</v>
      </c>
      <c r="I43" s="58">
        <v>3000</v>
      </c>
      <c r="J43" s="61">
        <v>1900</v>
      </c>
      <c r="K43" s="61">
        <f t="shared" si="3"/>
        <v>2296.66666666667</v>
      </c>
      <c r="L43" s="61">
        <v>1200</v>
      </c>
      <c r="M43" s="68">
        <f t="shared" si="4"/>
        <v>6000</v>
      </c>
    </row>
    <row r="44" ht="178.5" customHeight="1" spans="1:13">
      <c r="A44" s="54">
        <v>32</v>
      </c>
      <c r="B44" s="54" t="s">
        <v>49</v>
      </c>
      <c r="C44" s="54" t="s">
        <v>50</v>
      </c>
      <c r="D44" s="55"/>
      <c r="E44" s="56" t="s">
        <v>22</v>
      </c>
      <c r="F44" s="54" t="s">
        <v>19</v>
      </c>
      <c r="G44" s="54">
        <v>5</v>
      </c>
      <c r="H44" s="43">
        <v>1058</v>
      </c>
      <c r="I44" s="54">
        <v>1156</v>
      </c>
      <c r="J44" s="43">
        <v>1350</v>
      </c>
      <c r="K44" s="43">
        <f t="shared" si="3"/>
        <v>1188</v>
      </c>
      <c r="L44" s="61">
        <v>900</v>
      </c>
      <c r="M44" s="66">
        <f t="shared" si="4"/>
        <v>4500</v>
      </c>
    </row>
    <row r="45" ht="182.25" customHeight="1" spans="1:13">
      <c r="A45" s="54">
        <v>33</v>
      </c>
      <c r="B45" s="54" t="s">
        <v>41</v>
      </c>
      <c r="C45" s="54" t="s">
        <v>62</v>
      </c>
      <c r="D45" s="55"/>
      <c r="E45" s="56" t="s">
        <v>22</v>
      </c>
      <c r="F45" s="54" t="s">
        <v>23</v>
      </c>
      <c r="G45" s="54">
        <v>5</v>
      </c>
      <c r="H45" s="43">
        <v>1361</v>
      </c>
      <c r="I45" s="54">
        <v>1165</v>
      </c>
      <c r="J45" s="43">
        <v>1300</v>
      </c>
      <c r="K45" s="43">
        <f t="shared" si="3"/>
        <v>1275.33333333333</v>
      </c>
      <c r="L45" s="61">
        <f t="shared" si="2"/>
        <v>1275.33333333333</v>
      </c>
      <c r="M45" s="66">
        <f t="shared" si="4"/>
        <v>6376.66666666667</v>
      </c>
    </row>
    <row r="46" ht="24.75" customHeight="1" spans="1:13">
      <c r="A46" s="53" t="s">
        <v>67</v>
      </c>
      <c r="B46" s="53"/>
      <c r="C46" s="53"/>
      <c r="D46" s="53"/>
      <c r="E46" s="53"/>
      <c r="F46" s="53"/>
      <c r="G46" s="53"/>
      <c r="H46" s="36"/>
      <c r="I46" s="36"/>
      <c r="J46" s="67"/>
      <c r="K46" s="43">
        <f t="shared" si="3"/>
        <v>0</v>
      </c>
      <c r="L46" s="61">
        <f t="shared" si="2"/>
        <v>0</v>
      </c>
      <c r="M46" s="66">
        <f t="shared" si="4"/>
        <v>0</v>
      </c>
    </row>
    <row r="47" ht="135.75" customHeight="1" spans="1:13">
      <c r="A47" s="58">
        <v>34</v>
      </c>
      <c r="B47" s="58" t="s">
        <v>16</v>
      </c>
      <c r="C47" s="58" t="s">
        <v>17</v>
      </c>
      <c r="D47" s="59"/>
      <c r="E47" s="60" t="s">
        <v>18</v>
      </c>
      <c r="F47" s="58" t="s">
        <v>19</v>
      </c>
      <c r="G47" s="58">
        <v>10</v>
      </c>
      <c r="H47" s="61">
        <v>1710</v>
      </c>
      <c r="I47" s="58">
        <v>2148</v>
      </c>
      <c r="J47" s="61">
        <v>1800</v>
      </c>
      <c r="K47" s="61">
        <f t="shared" si="3"/>
        <v>1886</v>
      </c>
      <c r="L47" s="61">
        <f>K47*0.7</f>
        <v>1320.2</v>
      </c>
      <c r="M47" s="68">
        <f t="shared" si="4"/>
        <v>13202</v>
      </c>
    </row>
    <row r="48" ht="91.5" customHeight="1" spans="1:13">
      <c r="A48" s="54">
        <v>35</v>
      </c>
      <c r="B48" s="54" t="s">
        <v>20</v>
      </c>
      <c r="C48" s="54" t="s">
        <v>21</v>
      </c>
      <c r="D48" s="57"/>
      <c r="E48" s="56" t="s">
        <v>22</v>
      </c>
      <c r="F48" s="54" t="s">
        <v>23</v>
      </c>
      <c r="G48" s="54">
        <v>1</v>
      </c>
      <c r="H48" s="43">
        <v>929</v>
      </c>
      <c r="I48" s="54">
        <v>1092</v>
      </c>
      <c r="J48" s="43">
        <v>780</v>
      </c>
      <c r="K48" s="43">
        <f t="shared" si="3"/>
        <v>933.666666666667</v>
      </c>
      <c r="L48" s="61">
        <f t="shared" si="2"/>
        <v>933.666666666667</v>
      </c>
      <c r="M48" s="66">
        <f t="shared" si="4"/>
        <v>933.666666666667</v>
      </c>
    </row>
    <row r="49" ht="91.5" customHeight="1" spans="1:13">
      <c r="A49" s="54">
        <v>36</v>
      </c>
      <c r="B49" s="54" t="s">
        <v>24</v>
      </c>
      <c r="C49" s="54" t="s">
        <v>25</v>
      </c>
      <c r="D49" s="57"/>
      <c r="E49" s="56"/>
      <c r="F49" s="54" t="s">
        <v>23</v>
      </c>
      <c r="G49" s="54">
        <v>6</v>
      </c>
      <c r="H49" s="43">
        <v>821</v>
      </c>
      <c r="I49" s="54">
        <v>963</v>
      </c>
      <c r="J49" s="43">
        <v>680</v>
      </c>
      <c r="K49" s="43">
        <f t="shared" si="3"/>
        <v>821.333333333333</v>
      </c>
      <c r="L49" s="61">
        <f t="shared" si="2"/>
        <v>821.333333333333</v>
      </c>
      <c r="M49" s="66">
        <f t="shared" si="4"/>
        <v>4928</v>
      </c>
    </row>
    <row r="50" ht="24.75" customHeight="1" spans="1:13">
      <c r="A50" s="53" t="s">
        <v>68</v>
      </c>
      <c r="B50" s="53"/>
      <c r="C50" s="53"/>
      <c r="D50" s="53"/>
      <c r="E50" s="53"/>
      <c r="F50" s="53"/>
      <c r="G50" s="53"/>
      <c r="H50" s="36"/>
      <c r="I50" s="36"/>
      <c r="J50" s="67"/>
      <c r="K50" s="43">
        <f t="shared" si="3"/>
        <v>0</v>
      </c>
      <c r="L50" s="61">
        <f t="shared" si="2"/>
        <v>0</v>
      </c>
      <c r="M50" s="66">
        <f t="shared" si="4"/>
        <v>0</v>
      </c>
    </row>
    <row r="51" ht="180.75" customHeight="1" spans="1:13">
      <c r="A51" s="54">
        <v>37</v>
      </c>
      <c r="B51" s="54" t="s">
        <v>39</v>
      </c>
      <c r="C51" s="54" t="s">
        <v>69</v>
      </c>
      <c r="D51" s="55"/>
      <c r="E51" s="56" t="s">
        <v>22</v>
      </c>
      <c r="F51" s="54" t="s">
        <v>19</v>
      </c>
      <c r="G51" s="54">
        <v>1</v>
      </c>
      <c r="H51" s="43">
        <v>9990</v>
      </c>
      <c r="I51" s="54">
        <v>9979</v>
      </c>
      <c r="J51" s="43">
        <v>8800</v>
      </c>
      <c r="K51" s="43">
        <f t="shared" si="3"/>
        <v>9589.66666666667</v>
      </c>
      <c r="L51" s="61">
        <f t="shared" si="2"/>
        <v>9589.66666666667</v>
      </c>
      <c r="M51" s="66">
        <f t="shared" si="4"/>
        <v>9589.66666666667</v>
      </c>
    </row>
    <row r="52" ht="135.75" customHeight="1" spans="1:13">
      <c r="A52" s="58">
        <v>38</v>
      </c>
      <c r="B52" s="58" t="s">
        <v>30</v>
      </c>
      <c r="C52" s="58" t="s">
        <v>31</v>
      </c>
      <c r="D52" s="59"/>
      <c r="E52" s="60" t="s">
        <v>32</v>
      </c>
      <c r="F52" s="58" t="s">
        <v>33</v>
      </c>
      <c r="G52" s="58">
        <v>14</v>
      </c>
      <c r="H52" s="61">
        <v>760</v>
      </c>
      <c r="I52" s="58">
        <v>900</v>
      </c>
      <c r="J52" s="61">
        <v>950</v>
      </c>
      <c r="K52" s="61">
        <f t="shared" si="3"/>
        <v>870</v>
      </c>
      <c r="L52" s="61">
        <v>569</v>
      </c>
      <c r="M52" s="68">
        <f t="shared" si="4"/>
        <v>7966</v>
      </c>
    </row>
    <row r="53" ht="182.25" customHeight="1" spans="1:13">
      <c r="A53" s="54">
        <v>39</v>
      </c>
      <c r="B53" s="54" t="s">
        <v>41</v>
      </c>
      <c r="C53" s="54" t="s">
        <v>62</v>
      </c>
      <c r="D53" s="55"/>
      <c r="E53" s="56" t="s">
        <v>22</v>
      </c>
      <c r="F53" s="54" t="s">
        <v>23</v>
      </c>
      <c r="G53" s="54">
        <v>1</v>
      </c>
      <c r="H53" s="43">
        <v>1361</v>
      </c>
      <c r="I53" s="54">
        <v>1165</v>
      </c>
      <c r="J53" s="43">
        <v>1300</v>
      </c>
      <c r="K53" s="43">
        <f t="shared" si="3"/>
        <v>1275.33333333333</v>
      </c>
      <c r="L53" s="61">
        <f>K53</f>
        <v>1275.33333333333</v>
      </c>
      <c r="M53" s="66">
        <f t="shared" si="4"/>
        <v>1275.33333333333</v>
      </c>
    </row>
    <row r="54" ht="24.75" customHeight="1" spans="1:13">
      <c r="A54" s="53" t="s">
        <v>70</v>
      </c>
      <c r="B54" s="53"/>
      <c r="C54" s="53"/>
      <c r="D54" s="53"/>
      <c r="E54" s="53"/>
      <c r="F54" s="53"/>
      <c r="G54" s="53"/>
      <c r="H54" s="36"/>
      <c r="I54" s="36"/>
      <c r="J54" s="67"/>
      <c r="K54" s="43">
        <f t="shared" si="3"/>
        <v>0</v>
      </c>
      <c r="L54" s="61">
        <f>K54</f>
        <v>0</v>
      </c>
      <c r="M54" s="66">
        <f t="shared" si="4"/>
        <v>0</v>
      </c>
    </row>
    <row r="55" ht="93.75" customHeight="1" spans="1:13">
      <c r="A55" s="54">
        <v>40</v>
      </c>
      <c r="B55" s="54" t="s">
        <v>71</v>
      </c>
      <c r="C55" s="54" t="s">
        <v>72</v>
      </c>
      <c r="D55" s="55"/>
      <c r="E55" s="56" t="s">
        <v>73</v>
      </c>
      <c r="F55" s="54" t="s">
        <v>74</v>
      </c>
      <c r="G55" s="54">
        <v>5.8</v>
      </c>
      <c r="H55" s="43">
        <v>821</v>
      </c>
      <c r="I55" s="54">
        <v>880</v>
      </c>
      <c r="J55" s="43">
        <v>790</v>
      </c>
      <c r="K55" s="43">
        <f t="shared" si="3"/>
        <v>830.333333333333</v>
      </c>
      <c r="L55" s="61">
        <f>K55</f>
        <v>830.333333333333</v>
      </c>
      <c r="M55" s="66">
        <f t="shared" si="4"/>
        <v>4815.93333333333</v>
      </c>
    </row>
    <row r="56" ht="93.75" customHeight="1" spans="1:13">
      <c r="A56" s="54">
        <v>41</v>
      </c>
      <c r="B56" s="54" t="s">
        <v>75</v>
      </c>
      <c r="C56" s="54" t="s">
        <v>76</v>
      </c>
      <c r="D56" s="55"/>
      <c r="E56" s="56"/>
      <c r="F56" s="54" t="s">
        <v>74</v>
      </c>
      <c r="G56" s="54">
        <v>5.8</v>
      </c>
      <c r="H56" s="43">
        <v>1188</v>
      </c>
      <c r="I56" s="54">
        <v>1855</v>
      </c>
      <c r="J56" s="43">
        <v>1140</v>
      </c>
      <c r="K56" s="43">
        <f t="shared" si="3"/>
        <v>1394.33333333333</v>
      </c>
      <c r="L56" s="61">
        <f>K56</f>
        <v>1394.33333333333</v>
      </c>
      <c r="M56" s="66">
        <f t="shared" si="4"/>
        <v>8087.13333333333</v>
      </c>
    </row>
    <row r="57" ht="120" customHeight="1" spans="1:13">
      <c r="A57" s="54">
        <v>42</v>
      </c>
      <c r="B57" s="54" t="s">
        <v>77</v>
      </c>
      <c r="C57" s="54" t="s">
        <v>78</v>
      </c>
      <c r="D57" s="57"/>
      <c r="E57" s="56" t="s">
        <v>18</v>
      </c>
      <c r="F57" s="54" t="s">
        <v>19</v>
      </c>
      <c r="G57" s="54">
        <v>1</v>
      </c>
      <c r="H57" s="43">
        <v>1026</v>
      </c>
      <c r="I57" s="54">
        <v>1291</v>
      </c>
      <c r="J57" s="43">
        <v>1450</v>
      </c>
      <c r="K57" s="43">
        <f t="shared" si="3"/>
        <v>1255.66666666667</v>
      </c>
      <c r="L57" s="61">
        <f>K57</f>
        <v>1255.66666666667</v>
      </c>
      <c r="M57" s="66">
        <f t="shared" si="4"/>
        <v>1255.66666666667</v>
      </c>
    </row>
    <row r="58" ht="123" customHeight="1" spans="1:14">
      <c r="A58" s="58">
        <v>43</v>
      </c>
      <c r="B58" s="58" t="s">
        <v>79</v>
      </c>
      <c r="C58" s="58" t="s">
        <v>31</v>
      </c>
      <c r="D58" s="59"/>
      <c r="E58" s="60" t="s">
        <v>80</v>
      </c>
      <c r="F58" s="58" t="s">
        <v>33</v>
      </c>
      <c r="G58" s="58">
        <v>4</v>
      </c>
      <c r="H58" s="61">
        <v>490</v>
      </c>
      <c r="I58" s="58">
        <v>820</v>
      </c>
      <c r="J58" s="61">
        <v>580</v>
      </c>
      <c r="K58" s="61">
        <f t="shared" si="3"/>
        <v>630</v>
      </c>
      <c r="L58" s="61">
        <f>K58*0.7</f>
        <v>441</v>
      </c>
      <c r="M58" s="68">
        <f t="shared" si="4"/>
        <v>1764</v>
      </c>
      <c r="N58" s="44"/>
    </row>
    <row r="59" ht="24.75" customHeight="1" spans="1:13">
      <c r="A59" s="53" t="s">
        <v>81</v>
      </c>
      <c r="B59" s="53"/>
      <c r="C59" s="53"/>
      <c r="D59" s="53"/>
      <c r="E59" s="53"/>
      <c r="F59" s="53"/>
      <c r="G59" s="53"/>
      <c r="H59" s="36"/>
      <c r="I59" s="36"/>
      <c r="J59" s="67"/>
      <c r="K59" s="43">
        <f t="shared" si="3"/>
        <v>0</v>
      </c>
      <c r="L59" s="61">
        <f>K59</f>
        <v>0</v>
      </c>
      <c r="M59" s="66">
        <f t="shared" si="4"/>
        <v>0</v>
      </c>
    </row>
    <row r="60" ht="125.25" customHeight="1" spans="1:13">
      <c r="A60" s="58">
        <v>44</v>
      </c>
      <c r="B60" s="58" t="s">
        <v>46</v>
      </c>
      <c r="C60" s="58" t="s">
        <v>47</v>
      </c>
      <c r="D60" s="62"/>
      <c r="E60" s="60" t="s">
        <v>48</v>
      </c>
      <c r="F60" s="58" t="s">
        <v>19</v>
      </c>
      <c r="G60" s="58">
        <v>2</v>
      </c>
      <c r="H60" s="61">
        <v>1820</v>
      </c>
      <c r="I60" s="58">
        <v>2700</v>
      </c>
      <c r="J60" s="61">
        <v>1800</v>
      </c>
      <c r="K60" s="61">
        <f t="shared" si="3"/>
        <v>2106.66666666667</v>
      </c>
      <c r="L60" s="61">
        <f>K60*0.7</f>
        <v>1474.66666666667</v>
      </c>
      <c r="M60" s="68">
        <f t="shared" si="4"/>
        <v>2949.33333333333</v>
      </c>
    </row>
    <row r="61" ht="108" customHeight="1" spans="1:13">
      <c r="A61" s="58">
        <v>45</v>
      </c>
      <c r="B61" s="58" t="s">
        <v>46</v>
      </c>
      <c r="C61" s="58" t="s">
        <v>17</v>
      </c>
      <c r="D61" s="62"/>
      <c r="E61" s="60"/>
      <c r="F61" s="58" t="s">
        <v>19</v>
      </c>
      <c r="G61" s="58">
        <v>4</v>
      </c>
      <c r="H61" s="61">
        <v>1120</v>
      </c>
      <c r="I61" s="58">
        <v>2000</v>
      </c>
      <c r="J61" s="61">
        <v>1200</v>
      </c>
      <c r="K61" s="61">
        <f t="shared" si="3"/>
        <v>1440</v>
      </c>
      <c r="L61" s="61">
        <f>K61*0.7</f>
        <v>1008</v>
      </c>
      <c r="M61" s="68">
        <f t="shared" si="4"/>
        <v>4032</v>
      </c>
    </row>
    <row r="62" ht="85.5" customHeight="1" spans="1:13">
      <c r="A62" s="54">
        <v>46</v>
      </c>
      <c r="B62" s="54" t="s">
        <v>49</v>
      </c>
      <c r="C62" s="54" t="s">
        <v>50</v>
      </c>
      <c r="D62" s="57"/>
      <c r="E62" s="56" t="s">
        <v>22</v>
      </c>
      <c r="F62" s="54" t="s">
        <v>23</v>
      </c>
      <c r="G62" s="54">
        <v>2</v>
      </c>
      <c r="H62" s="43">
        <v>702</v>
      </c>
      <c r="I62" s="54">
        <v>892</v>
      </c>
      <c r="J62" s="43">
        <v>670</v>
      </c>
      <c r="K62" s="43">
        <f t="shared" si="3"/>
        <v>754.666666666667</v>
      </c>
      <c r="L62" s="61">
        <f>K62</f>
        <v>754.666666666667</v>
      </c>
      <c r="M62" s="66">
        <f t="shared" si="4"/>
        <v>1509.33333333333</v>
      </c>
    </row>
    <row r="63" ht="85.5" customHeight="1" spans="1:13">
      <c r="A63" s="54">
        <v>47</v>
      </c>
      <c r="B63" s="54" t="s">
        <v>20</v>
      </c>
      <c r="C63" s="54" t="s">
        <v>51</v>
      </c>
      <c r="D63" s="57"/>
      <c r="E63" s="56"/>
      <c r="F63" s="54" t="s">
        <v>23</v>
      </c>
      <c r="G63" s="54">
        <v>2</v>
      </c>
      <c r="H63" s="43">
        <v>594</v>
      </c>
      <c r="I63" s="54">
        <v>693</v>
      </c>
      <c r="J63" s="43">
        <v>560</v>
      </c>
      <c r="K63" s="43">
        <f t="shared" si="3"/>
        <v>615.666666666667</v>
      </c>
      <c r="L63" s="61">
        <f>K63</f>
        <v>615.666666666667</v>
      </c>
      <c r="M63" s="66">
        <f t="shared" si="4"/>
        <v>1231.33333333333</v>
      </c>
    </row>
    <row r="64" ht="24.75" customHeight="1" spans="1:13">
      <c r="A64" s="36" t="s">
        <v>82</v>
      </c>
      <c r="B64" s="36"/>
      <c r="C64" s="36"/>
      <c r="D64" s="36"/>
      <c r="E64" s="36"/>
      <c r="F64" s="36"/>
      <c r="G64" s="36"/>
      <c r="H64" s="36"/>
      <c r="I64" s="36"/>
      <c r="J64" s="67"/>
      <c r="K64" s="43">
        <f t="shared" si="3"/>
        <v>0</v>
      </c>
      <c r="L64" s="61">
        <f>K64</f>
        <v>0</v>
      </c>
      <c r="M64" s="66">
        <f t="shared" si="4"/>
        <v>0</v>
      </c>
    </row>
    <row r="65" ht="24.75" customHeight="1" spans="1:13">
      <c r="A65" s="36" t="s">
        <v>83</v>
      </c>
      <c r="B65" s="36"/>
      <c r="C65" s="36"/>
      <c r="D65" s="36"/>
      <c r="E65" s="36"/>
      <c r="F65" s="36"/>
      <c r="G65" s="36"/>
      <c r="H65" s="36"/>
      <c r="I65" s="36"/>
      <c r="J65" s="67"/>
      <c r="K65" s="43">
        <f t="shared" si="3"/>
        <v>0</v>
      </c>
      <c r="L65" s="61">
        <f t="shared" ref="L65:L80" si="5">K65</f>
        <v>0</v>
      </c>
      <c r="M65" s="66">
        <f t="shared" si="4"/>
        <v>0</v>
      </c>
    </row>
    <row r="66" ht="24.75" customHeight="1" spans="1:13">
      <c r="A66" s="53" t="s">
        <v>84</v>
      </c>
      <c r="B66" s="53"/>
      <c r="C66" s="53"/>
      <c r="D66" s="53"/>
      <c r="E66" s="53"/>
      <c r="F66" s="53"/>
      <c r="G66" s="53"/>
      <c r="H66" s="36"/>
      <c r="I66" s="36"/>
      <c r="J66" s="67"/>
      <c r="K66" s="43">
        <f t="shared" si="3"/>
        <v>0</v>
      </c>
      <c r="L66" s="61">
        <f t="shared" si="5"/>
        <v>0</v>
      </c>
      <c r="M66" s="66">
        <f t="shared" si="4"/>
        <v>0</v>
      </c>
    </row>
    <row r="67" ht="168.75" customHeight="1" spans="1:13">
      <c r="A67" s="54">
        <v>49</v>
      </c>
      <c r="B67" s="54" t="s">
        <v>85</v>
      </c>
      <c r="C67" s="54" t="s">
        <v>86</v>
      </c>
      <c r="D67" s="55"/>
      <c r="E67" s="56" t="s">
        <v>22</v>
      </c>
      <c r="F67" s="54" t="s">
        <v>19</v>
      </c>
      <c r="G67" s="54">
        <v>12</v>
      </c>
      <c r="H67" s="43">
        <v>2786</v>
      </c>
      <c r="I67" s="54">
        <v>3428</v>
      </c>
      <c r="J67" s="43">
        <v>2880</v>
      </c>
      <c r="K67" s="43">
        <f t="shared" si="3"/>
        <v>3031.33333333333</v>
      </c>
      <c r="L67" s="61">
        <v>2300</v>
      </c>
      <c r="M67" s="66">
        <f t="shared" si="4"/>
        <v>27600</v>
      </c>
    </row>
    <row r="68" ht="173.25" customHeight="1" spans="1:13">
      <c r="A68" s="54">
        <v>50</v>
      </c>
      <c r="B68" s="54" t="s">
        <v>57</v>
      </c>
      <c r="C68" s="54" t="s">
        <v>87</v>
      </c>
      <c r="D68" s="55"/>
      <c r="E68" s="56" t="s">
        <v>22</v>
      </c>
      <c r="F68" s="54" t="s">
        <v>23</v>
      </c>
      <c r="G68" s="54">
        <v>6</v>
      </c>
      <c r="H68" s="43">
        <v>3888</v>
      </c>
      <c r="I68" s="54">
        <v>4790</v>
      </c>
      <c r="J68" s="43">
        <v>3950</v>
      </c>
      <c r="K68" s="43">
        <f t="shared" si="3"/>
        <v>4209.33333333333</v>
      </c>
      <c r="L68" s="61">
        <v>2400</v>
      </c>
      <c r="M68" s="66">
        <f t="shared" si="4"/>
        <v>14400</v>
      </c>
    </row>
    <row r="69" ht="158.25" customHeight="1" spans="1:13">
      <c r="A69" s="58">
        <v>51</v>
      </c>
      <c r="B69" s="58" t="s">
        <v>59</v>
      </c>
      <c r="C69" s="58" t="s">
        <v>31</v>
      </c>
      <c r="D69" s="59"/>
      <c r="E69" s="60" t="s">
        <v>60</v>
      </c>
      <c r="F69" s="58" t="s">
        <v>33</v>
      </c>
      <c r="G69" s="58">
        <v>12</v>
      </c>
      <c r="H69" s="61">
        <v>1350</v>
      </c>
      <c r="I69" s="58">
        <v>1600</v>
      </c>
      <c r="J69" s="61">
        <v>1500</v>
      </c>
      <c r="K69" s="61">
        <f t="shared" si="3"/>
        <v>1483.33333333333</v>
      </c>
      <c r="L69" s="61">
        <v>750</v>
      </c>
      <c r="M69" s="68">
        <f t="shared" si="4"/>
        <v>9000</v>
      </c>
    </row>
    <row r="70" ht="129.75" customHeight="1" spans="1:13">
      <c r="A70" s="58">
        <v>52</v>
      </c>
      <c r="B70" s="58" t="s">
        <v>46</v>
      </c>
      <c r="C70" s="58" t="s">
        <v>47</v>
      </c>
      <c r="D70" s="69"/>
      <c r="E70" s="60" t="s">
        <v>48</v>
      </c>
      <c r="F70" s="58" t="s">
        <v>19</v>
      </c>
      <c r="G70" s="58">
        <v>6</v>
      </c>
      <c r="H70" s="61">
        <v>1820</v>
      </c>
      <c r="I70" s="58">
        <v>2700</v>
      </c>
      <c r="J70" s="61">
        <v>1800</v>
      </c>
      <c r="K70" s="61">
        <f t="shared" ref="K70:K90" si="6">(H70+I70+J70)/3</f>
        <v>2106.66666666667</v>
      </c>
      <c r="L70" s="61">
        <v>1100</v>
      </c>
      <c r="M70" s="68">
        <f t="shared" ref="M70:M95" si="7">L70*G70</f>
        <v>6600</v>
      </c>
    </row>
    <row r="71" ht="178.5" customHeight="1" spans="1:13">
      <c r="A71" s="54">
        <v>53</v>
      </c>
      <c r="B71" s="54" t="s">
        <v>49</v>
      </c>
      <c r="C71" s="54" t="s">
        <v>50</v>
      </c>
      <c r="D71" s="55"/>
      <c r="E71" s="56" t="s">
        <v>22</v>
      </c>
      <c r="F71" s="54" t="s">
        <v>23</v>
      </c>
      <c r="G71" s="54">
        <v>6</v>
      </c>
      <c r="H71" s="43">
        <v>702</v>
      </c>
      <c r="I71" s="54">
        <v>892</v>
      </c>
      <c r="J71" s="43">
        <v>670</v>
      </c>
      <c r="K71" s="43">
        <f t="shared" si="6"/>
        <v>754.666666666667</v>
      </c>
      <c r="L71" s="61">
        <f t="shared" si="5"/>
        <v>754.666666666667</v>
      </c>
      <c r="M71" s="66">
        <f t="shared" si="7"/>
        <v>4528</v>
      </c>
    </row>
    <row r="72" ht="24.75" customHeight="1" spans="1:13">
      <c r="A72" s="53" t="s">
        <v>88</v>
      </c>
      <c r="B72" s="53"/>
      <c r="C72" s="53"/>
      <c r="D72" s="53"/>
      <c r="E72" s="53"/>
      <c r="F72" s="53"/>
      <c r="G72" s="53"/>
      <c r="H72" s="36"/>
      <c r="I72" s="36"/>
      <c r="J72" s="67"/>
      <c r="K72" s="43">
        <f t="shared" si="6"/>
        <v>0</v>
      </c>
      <c r="L72" s="61">
        <f t="shared" si="5"/>
        <v>0</v>
      </c>
      <c r="M72" s="66">
        <f t="shared" si="7"/>
        <v>0</v>
      </c>
    </row>
    <row r="73" ht="117" customHeight="1" spans="1:13">
      <c r="A73" s="54">
        <v>54</v>
      </c>
      <c r="B73" s="54" t="s">
        <v>89</v>
      </c>
      <c r="C73" s="54" t="s">
        <v>90</v>
      </c>
      <c r="D73" s="55"/>
      <c r="E73" s="60" t="s">
        <v>91</v>
      </c>
      <c r="F73" s="58" t="s">
        <v>19</v>
      </c>
      <c r="G73" s="58">
        <v>28</v>
      </c>
      <c r="H73" s="61">
        <v>2052</v>
      </c>
      <c r="I73" s="58">
        <v>1867</v>
      </c>
      <c r="J73" s="61">
        <v>2100</v>
      </c>
      <c r="K73" s="61">
        <f t="shared" si="6"/>
        <v>2006.33333333333</v>
      </c>
      <c r="L73" s="61">
        <v>1500</v>
      </c>
      <c r="M73" s="68">
        <f t="shared" si="7"/>
        <v>42000</v>
      </c>
    </row>
    <row r="74" ht="93.75" customHeight="1" spans="1:13">
      <c r="A74" s="54">
        <v>55</v>
      </c>
      <c r="B74" s="54" t="s">
        <v>92</v>
      </c>
      <c r="C74" s="54" t="s">
        <v>93</v>
      </c>
      <c r="D74" s="55"/>
      <c r="E74" s="56" t="s">
        <v>94</v>
      </c>
      <c r="F74" s="54" t="s">
        <v>95</v>
      </c>
      <c r="G74" s="54">
        <v>63</v>
      </c>
      <c r="H74" s="43">
        <v>454</v>
      </c>
      <c r="I74" s="54">
        <v>423</v>
      </c>
      <c r="J74" s="43">
        <v>420</v>
      </c>
      <c r="K74" s="43">
        <f t="shared" si="6"/>
        <v>432.333333333333</v>
      </c>
      <c r="L74" s="61">
        <v>400</v>
      </c>
      <c r="M74" s="66">
        <f t="shared" si="7"/>
        <v>25200</v>
      </c>
    </row>
    <row r="75" ht="153.75" customHeight="1" spans="1:13">
      <c r="A75" s="54">
        <v>56</v>
      </c>
      <c r="B75" s="54" t="s">
        <v>57</v>
      </c>
      <c r="C75" s="54" t="s">
        <v>96</v>
      </c>
      <c r="D75" s="55"/>
      <c r="E75" s="57" t="s">
        <v>97</v>
      </c>
      <c r="F75" s="54" t="s">
        <v>23</v>
      </c>
      <c r="G75" s="54">
        <v>28</v>
      </c>
      <c r="H75" s="43">
        <v>1566</v>
      </c>
      <c r="I75" s="54">
        <v>1115</v>
      </c>
      <c r="J75" s="43">
        <v>1350</v>
      </c>
      <c r="K75" s="43">
        <f t="shared" si="6"/>
        <v>1343.66666666667</v>
      </c>
      <c r="L75" s="61">
        <v>1100</v>
      </c>
      <c r="M75" s="66">
        <f t="shared" si="7"/>
        <v>30800</v>
      </c>
    </row>
    <row r="76" ht="161.25" customHeight="1" spans="1:13">
      <c r="A76" s="54">
        <v>57</v>
      </c>
      <c r="B76" s="54" t="s">
        <v>59</v>
      </c>
      <c r="C76" s="54" t="s">
        <v>31</v>
      </c>
      <c r="D76" s="55"/>
      <c r="E76" s="56" t="s">
        <v>98</v>
      </c>
      <c r="F76" s="54" t="s">
        <v>33</v>
      </c>
      <c r="G76" s="54">
        <v>28</v>
      </c>
      <c r="H76" s="43">
        <v>778</v>
      </c>
      <c r="I76" s="54">
        <v>845</v>
      </c>
      <c r="J76" s="43">
        <v>780</v>
      </c>
      <c r="K76" s="43">
        <f t="shared" si="6"/>
        <v>801</v>
      </c>
      <c r="L76" s="61">
        <v>420</v>
      </c>
      <c r="M76" s="66">
        <f t="shared" si="7"/>
        <v>11760</v>
      </c>
    </row>
    <row r="77" ht="129.75" customHeight="1" spans="1:13">
      <c r="A77" s="58">
        <v>58</v>
      </c>
      <c r="B77" s="58" t="s">
        <v>46</v>
      </c>
      <c r="C77" s="58" t="s">
        <v>47</v>
      </c>
      <c r="D77" s="69"/>
      <c r="E77" s="60" t="s">
        <v>48</v>
      </c>
      <c r="F77" s="58" t="s">
        <v>19</v>
      </c>
      <c r="G77" s="58">
        <v>7</v>
      </c>
      <c r="H77" s="61">
        <v>1820</v>
      </c>
      <c r="I77" s="58">
        <v>2700</v>
      </c>
      <c r="J77" s="61">
        <v>1800</v>
      </c>
      <c r="K77" s="61">
        <f t="shared" si="6"/>
        <v>2106.66666666667</v>
      </c>
      <c r="L77" s="61">
        <v>1050</v>
      </c>
      <c r="M77" s="68">
        <f t="shared" si="7"/>
        <v>7350</v>
      </c>
    </row>
    <row r="78" ht="178.5" customHeight="1" spans="1:13">
      <c r="A78" s="54">
        <v>59</v>
      </c>
      <c r="B78" s="54" t="s">
        <v>49</v>
      </c>
      <c r="C78" s="54" t="s">
        <v>50</v>
      </c>
      <c r="D78" s="55"/>
      <c r="E78" s="56" t="s">
        <v>22</v>
      </c>
      <c r="F78" s="54" t="s">
        <v>23</v>
      </c>
      <c r="G78" s="54">
        <v>7</v>
      </c>
      <c r="H78" s="43">
        <v>702</v>
      </c>
      <c r="I78" s="54">
        <v>892</v>
      </c>
      <c r="J78" s="43">
        <v>670</v>
      </c>
      <c r="K78" s="43">
        <f t="shared" si="6"/>
        <v>754.666666666667</v>
      </c>
      <c r="L78" s="61">
        <v>520</v>
      </c>
      <c r="M78" s="66">
        <f t="shared" si="7"/>
        <v>3640</v>
      </c>
    </row>
    <row r="79" ht="24.75" customHeight="1" spans="1:13">
      <c r="A79" s="36" t="s">
        <v>99</v>
      </c>
      <c r="B79" s="36"/>
      <c r="C79" s="36"/>
      <c r="D79" s="36"/>
      <c r="E79" s="36"/>
      <c r="F79" s="36"/>
      <c r="G79" s="36"/>
      <c r="H79" s="36"/>
      <c r="I79" s="36"/>
      <c r="J79" s="67"/>
      <c r="K79" s="43">
        <f t="shared" si="6"/>
        <v>0</v>
      </c>
      <c r="L79" s="61">
        <f t="shared" si="5"/>
        <v>0</v>
      </c>
      <c r="M79" s="66">
        <f t="shared" si="7"/>
        <v>0</v>
      </c>
    </row>
    <row r="80" ht="180.75" customHeight="1" spans="1:13">
      <c r="A80" s="54">
        <v>60</v>
      </c>
      <c r="B80" s="54" t="s">
        <v>39</v>
      </c>
      <c r="C80" s="54" t="s">
        <v>100</v>
      </c>
      <c r="D80" s="55"/>
      <c r="E80" s="56" t="s">
        <v>22</v>
      </c>
      <c r="F80" s="54" t="s">
        <v>19</v>
      </c>
      <c r="G80" s="54">
        <v>1</v>
      </c>
      <c r="H80" s="43">
        <v>20196</v>
      </c>
      <c r="I80" s="54">
        <v>19841</v>
      </c>
      <c r="J80" s="43">
        <v>17800</v>
      </c>
      <c r="K80" s="43">
        <f t="shared" si="6"/>
        <v>19279</v>
      </c>
      <c r="L80" s="61">
        <f t="shared" si="5"/>
        <v>19279</v>
      </c>
      <c r="M80" s="66">
        <f t="shared" si="7"/>
        <v>19279</v>
      </c>
    </row>
    <row r="81" ht="135.75" customHeight="1" spans="1:13">
      <c r="A81" s="58">
        <v>61</v>
      </c>
      <c r="B81" s="58" t="s">
        <v>30</v>
      </c>
      <c r="C81" s="58" t="s">
        <v>31</v>
      </c>
      <c r="D81" s="59"/>
      <c r="E81" s="60" t="s">
        <v>32</v>
      </c>
      <c r="F81" s="58" t="s">
        <v>33</v>
      </c>
      <c r="G81" s="58">
        <v>53</v>
      </c>
      <c r="H81" s="61">
        <v>760</v>
      </c>
      <c r="I81" s="58">
        <v>1109</v>
      </c>
      <c r="J81" s="61">
        <v>860</v>
      </c>
      <c r="K81" s="61">
        <f t="shared" si="6"/>
        <v>909.666666666667</v>
      </c>
      <c r="L81" s="61">
        <v>569</v>
      </c>
      <c r="M81" s="68">
        <f t="shared" si="7"/>
        <v>30157</v>
      </c>
    </row>
    <row r="82" ht="182.25" customHeight="1" spans="1:13">
      <c r="A82" s="54">
        <v>62</v>
      </c>
      <c r="B82" s="54" t="s">
        <v>41</v>
      </c>
      <c r="C82" s="54" t="s">
        <v>62</v>
      </c>
      <c r="D82" s="55"/>
      <c r="E82" s="56" t="s">
        <v>22</v>
      </c>
      <c r="F82" s="54" t="s">
        <v>23</v>
      </c>
      <c r="G82" s="54">
        <v>1</v>
      </c>
      <c r="H82" s="43">
        <v>1361</v>
      </c>
      <c r="I82" s="54">
        <v>1165</v>
      </c>
      <c r="J82" s="43">
        <v>1300</v>
      </c>
      <c r="K82" s="43">
        <f t="shared" si="6"/>
        <v>1275.33333333333</v>
      </c>
      <c r="L82" s="61">
        <f>K82</f>
        <v>1275.33333333333</v>
      </c>
      <c r="M82" s="66">
        <f t="shared" si="7"/>
        <v>1275.33333333333</v>
      </c>
    </row>
    <row r="83" ht="24.75" customHeight="1" spans="1:13">
      <c r="A83" s="53" t="s">
        <v>81</v>
      </c>
      <c r="B83" s="53"/>
      <c r="C83" s="53"/>
      <c r="D83" s="53"/>
      <c r="E83" s="53"/>
      <c r="F83" s="53"/>
      <c r="G83" s="53"/>
      <c r="H83" s="36"/>
      <c r="I83" s="36"/>
      <c r="J83" s="67"/>
      <c r="K83" s="43">
        <f t="shared" si="6"/>
        <v>0</v>
      </c>
      <c r="L83" s="61">
        <f>K83</f>
        <v>0</v>
      </c>
      <c r="M83" s="66">
        <f t="shared" si="7"/>
        <v>0</v>
      </c>
    </row>
    <row r="84" ht="123.75" customHeight="1" spans="1:13">
      <c r="A84" s="58">
        <v>63</v>
      </c>
      <c r="B84" s="58" t="s">
        <v>46</v>
      </c>
      <c r="C84" s="58" t="s">
        <v>47</v>
      </c>
      <c r="D84" s="62"/>
      <c r="E84" s="60" t="s">
        <v>48</v>
      </c>
      <c r="F84" s="58" t="s">
        <v>19</v>
      </c>
      <c r="G84" s="58">
        <v>1</v>
      </c>
      <c r="H84" s="61">
        <v>1820</v>
      </c>
      <c r="I84" s="58">
        <v>2700</v>
      </c>
      <c r="J84" s="61">
        <v>1800</v>
      </c>
      <c r="K84" s="61">
        <f t="shared" si="6"/>
        <v>2106.66666666667</v>
      </c>
      <c r="L84" s="61">
        <f>K84*0.7</f>
        <v>1474.66666666667</v>
      </c>
      <c r="M84" s="68">
        <f t="shared" si="7"/>
        <v>1474.66666666667</v>
      </c>
    </row>
    <row r="85" ht="109.5" customHeight="1" spans="1:13">
      <c r="A85" s="58">
        <v>64</v>
      </c>
      <c r="B85" s="58" t="s">
        <v>46</v>
      </c>
      <c r="C85" s="58" t="s">
        <v>17</v>
      </c>
      <c r="D85" s="62"/>
      <c r="E85" s="60"/>
      <c r="F85" s="58" t="s">
        <v>19</v>
      </c>
      <c r="G85" s="58">
        <v>2</v>
      </c>
      <c r="H85" s="61">
        <v>1120</v>
      </c>
      <c r="I85" s="58">
        <v>2000</v>
      </c>
      <c r="J85" s="61">
        <v>1680</v>
      </c>
      <c r="K85" s="61">
        <f t="shared" si="6"/>
        <v>1600</v>
      </c>
      <c r="L85" s="61">
        <v>1008</v>
      </c>
      <c r="M85" s="68">
        <f t="shared" si="7"/>
        <v>2016</v>
      </c>
    </row>
    <row r="86" ht="85.5" customHeight="1" spans="1:13">
      <c r="A86" s="54">
        <v>65</v>
      </c>
      <c r="B86" s="54" t="s">
        <v>49</v>
      </c>
      <c r="C86" s="54" t="s">
        <v>50</v>
      </c>
      <c r="D86" s="57"/>
      <c r="E86" s="56" t="s">
        <v>22</v>
      </c>
      <c r="F86" s="54" t="s">
        <v>23</v>
      </c>
      <c r="G86" s="54">
        <v>1</v>
      </c>
      <c r="H86" s="43">
        <v>702</v>
      </c>
      <c r="I86" s="54">
        <v>892</v>
      </c>
      <c r="J86" s="43">
        <v>670</v>
      </c>
      <c r="K86" s="43">
        <f t="shared" si="6"/>
        <v>754.666666666667</v>
      </c>
      <c r="L86" s="61">
        <f>K86</f>
        <v>754.666666666667</v>
      </c>
      <c r="M86" s="66">
        <f t="shared" si="7"/>
        <v>754.666666666667</v>
      </c>
    </row>
    <row r="87" ht="85.5" customHeight="1" spans="1:13">
      <c r="A87" s="54">
        <v>66</v>
      </c>
      <c r="B87" s="54" t="s">
        <v>20</v>
      </c>
      <c r="C87" s="54" t="s">
        <v>51</v>
      </c>
      <c r="D87" s="57"/>
      <c r="E87" s="56"/>
      <c r="F87" s="54" t="s">
        <v>23</v>
      </c>
      <c r="G87" s="54">
        <v>1</v>
      </c>
      <c r="H87" s="43">
        <v>594</v>
      </c>
      <c r="I87" s="54">
        <v>693</v>
      </c>
      <c r="J87" s="43">
        <v>560</v>
      </c>
      <c r="K87" s="43">
        <f t="shared" si="6"/>
        <v>615.666666666667</v>
      </c>
      <c r="L87" s="61">
        <f>K87</f>
        <v>615.666666666667</v>
      </c>
      <c r="M87" s="66">
        <f t="shared" si="7"/>
        <v>615.666666666667</v>
      </c>
    </row>
    <row r="88" ht="24.75" customHeight="1" spans="1:13">
      <c r="A88" s="36" t="s">
        <v>101</v>
      </c>
      <c r="B88" s="36"/>
      <c r="C88" s="36"/>
      <c r="D88" s="36"/>
      <c r="E88" s="36"/>
      <c r="F88" s="36"/>
      <c r="G88" s="36"/>
      <c r="H88" s="36"/>
      <c r="I88" s="36"/>
      <c r="J88" s="67"/>
      <c r="K88" s="43">
        <f t="shared" si="6"/>
        <v>0</v>
      </c>
      <c r="L88" s="61">
        <f>K88</f>
        <v>0</v>
      </c>
      <c r="M88" s="66">
        <f t="shared" si="7"/>
        <v>0</v>
      </c>
    </row>
    <row r="89" ht="24.75" customHeight="1" spans="1:13">
      <c r="A89" s="36" t="s">
        <v>102</v>
      </c>
      <c r="B89" s="36"/>
      <c r="C89" s="36"/>
      <c r="D89" s="36"/>
      <c r="E89" s="36"/>
      <c r="F89" s="36"/>
      <c r="G89" s="36"/>
      <c r="H89" s="36"/>
      <c r="I89" s="36"/>
      <c r="J89" s="67"/>
      <c r="K89" s="43">
        <f t="shared" si="6"/>
        <v>0</v>
      </c>
      <c r="L89" s="61">
        <f>K89</f>
        <v>0</v>
      </c>
      <c r="M89" s="66">
        <f t="shared" si="7"/>
        <v>0</v>
      </c>
    </row>
    <row r="90" ht="24.75" customHeight="1" spans="1:13">
      <c r="A90" s="53" t="s">
        <v>103</v>
      </c>
      <c r="B90" s="53"/>
      <c r="C90" s="53"/>
      <c r="D90" s="53"/>
      <c r="E90" s="53"/>
      <c r="F90" s="53"/>
      <c r="G90" s="53"/>
      <c r="H90" s="36"/>
      <c r="I90" s="36"/>
      <c r="J90" s="67"/>
      <c r="K90" s="43">
        <f t="shared" si="6"/>
        <v>0</v>
      </c>
      <c r="L90" s="61">
        <f>K90</f>
        <v>0</v>
      </c>
      <c r="M90" s="66">
        <f t="shared" si="7"/>
        <v>0</v>
      </c>
    </row>
    <row r="91" ht="184.95" customHeight="1" spans="1:13">
      <c r="A91" s="54">
        <v>67</v>
      </c>
      <c r="B91" s="54" t="s">
        <v>85</v>
      </c>
      <c r="C91" s="54" t="s">
        <v>86</v>
      </c>
      <c r="D91" s="55"/>
      <c r="E91" s="57" t="s">
        <v>22</v>
      </c>
      <c r="F91" s="54" t="s">
        <v>19</v>
      </c>
      <c r="G91" s="54">
        <v>1</v>
      </c>
      <c r="H91" s="43"/>
      <c r="I91" s="54"/>
      <c r="J91" s="43"/>
      <c r="K91" s="43"/>
      <c r="L91" s="61">
        <v>2300</v>
      </c>
      <c r="M91" s="66">
        <f t="shared" si="7"/>
        <v>2300</v>
      </c>
    </row>
    <row r="92" ht="161.25" customHeight="1" spans="1:13">
      <c r="A92" s="54">
        <v>68</v>
      </c>
      <c r="B92" s="54" t="s">
        <v>59</v>
      </c>
      <c r="C92" s="54" t="s">
        <v>31</v>
      </c>
      <c r="D92" s="55"/>
      <c r="E92" s="56" t="s">
        <v>98</v>
      </c>
      <c r="F92" s="54" t="s">
        <v>33</v>
      </c>
      <c r="G92" s="54">
        <v>1</v>
      </c>
      <c r="H92" s="43">
        <v>778</v>
      </c>
      <c r="I92" s="54">
        <v>845</v>
      </c>
      <c r="J92" s="43">
        <v>780</v>
      </c>
      <c r="K92" s="43">
        <f>(H92+I92+J92)/3</f>
        <v>801</v>
      </c>
      <c r="L92" s="61">
        <v>420</v>
      </c>
      <c r="M92" s="66">
        <f t="shared" si="7"/>
        <v>420</v>
      </c>
    </row>
    <row r="93" ht="161.25" customHeight="1" spans="1:13">
      <c r="A93" s="54">
        <v>69</v>
      </c>
      <c r="B93" s="54" t="s">
        <v>104</v>
      </c>
      <c r="C93" s="54" t="s">
        <v>105</v>
      </c>
      <c r="D93" s="55"/>
      <c r="E93" s="56" t="s">
        <v>106</v>
      </c>
      <c r="F93" s="54" t="s">
        <v>107</v>
      </c>
      <c r="G93" s="54">
        <v>4</v>
      </c>
      <c r="H93" s="43"/>
      <c r="I93" s="54"/>
      <c r="J93" s="43"/>
      <c r="K93" s="43"/>
      <c r="L93" s="61">
        <v>50</v>
      </c>
      <c r="M93" s="66">
        <f t="shared" si="7"/>
        <v>200</v>
      </c>
    </row>
    <row r="94" ht="129.75" customHeight="1" spans="1:13">
      <c r="A94" s="54">
        <v>70</v>
      </c>
      <c r="B94" s="58" t="s">
        <v>46</v>
      </c>
      <c r="C94" s="58" t="s">
        <v>47</v>
      </c>
      <c r="D94" s="69"/>
      <c r="E94" s="60" t="s">
        <v>48</v>
      </c>
      <c r="F94" s="58" t="s">
        <v>19</v>
      </c>
      <c r="G94" s="58">
        <v>2</v>
      </c>
      <c r="H94" s="61">
        <v>1820</v>
      </c>
      <c r="I94" s="58">
        <v>2700</v>
      </c>
      <c r="J94" s="61">
        <v>1800</v>
      </c>
      <c r="K94" s="61">
        <f>(H94+I94+J94)/3</f>
        <v>2106.66666666667</v>
      </c>
      <c r="L94" s="61">
        <f>K94*0.7</f>
        <v>1474.66666666667</v>
      </c>
      <c r="M94" s="68">
        <f t="shared" si="7"/>
        <v>2949.33333333333</v>
      </c>
    </row>
    <row r="95" ht="177" customHeight="1" spans="1:13">
      <c r="A95" s="54">
        <v>71</v>
      </c>
      <c r="B95" s="54" t="s">
        <v>49</v>
      </c>
      <c r="C95" s="54" t="s">
        <v>50</v>
      </c>
      <c r="D95" s="55"/>
      <c r="E95" s="56" t="s">
        <v>22</v>
      </c>
      <c r="F95" s="54" t="s">
        <v>23</v>
      </c>
      <c r="G95" s="54">
        <v>2</v>
      </c>
      <c r="H95" s="43">
        <v>594</v>
      </c>
      <c r="I95" s="54">
        <v>693</v>
      </c>
      <c r="J95" s="43">
        <v>560</v>
      </c>
      <c r="K95" s="43">
        <v>755</v>
      </c>
      <c r="L95" s="61">
        <v>755</v>
      </c>
      <c r="M95" s="66">
        <f t="shared" si="7"/>
        <v>1510</v>
      </c>
    </row>
    <row r="96" ht="34.5" customHeight="1" spans="1:19">
      <c r="A96" s="34" t="s">
        <v>108</v>
      </c>
      <c r="B96" s="34"/>
      <c r="C96" s="34"/>
      <c r="D96" s="34"/>
      <c r="E96" s="34"/>
      <c r="F96" s="35">
        <f>SUM(M6:M95)</f>
        <v>581660.4</v>
      </c>
      <c r="G96" s="35"/>
      <c r="H96" s="35"/>
      <c r="I96" s="35"/>
      <c r="J96" s="35"/>
      <c r="K96" s="35"/>
      <c r="L96" s="70"/>
      <c r="M96" s="71"/>
      <c r="N96" s="72"/>
      <c r="S96" s="73"/>
    </row>
  </sheetData>
  <autoFilter ref="A3:W96">
    <extLst/>
  </autoFilter>
  <mergeCells count="40">
    <mergeCell ref="A1:M1"/>
    <mergeCell ref="A2:M2"/>
    <mergeCell ref="A4:G4"/>
    <mergeCell ref="A5:G5"/>
    <mergeCell ref="A9:G9"/>
    <mergeCell ref="A16:G16"/>
    <mergeCell ref="A20:G20"/>
    <mergeCell ref="A24:G24"/>
    <mergeCell ref="A29:G29"/>
    <mergeCell ref="A30:G30"/>
    <mergeCell ref="A38:G38"/>
    <mergeCell ref="A46:G46"/>
    <mergeCell ref="A50:G50"/>
    <mergeCell ref="A54:G54"/>
    <mergeCell ref="A59:G59"/>
    <mergeCell ref="A64:G64"/>
    <mergeCell ref="A65:G65"/>
    <mergeCell ref="A66:G66"/>
    <mergeCell ref="A72:G72"/>
    <mergeCell ref="A79:G79"/>
    <mergeCell ref="A83:G83"/>
    <mergeCell ref="A88:G88"/>
    <mergeCell ref="A89:G89"/>
    <mergeCell ref="A90:G90"/>
    <mergeCell ref="A96:E96"/>
    <mergeCell ref="F96:M96"/>
    <mergeCell ref="D10:D11"/>
    <mergeCell ref="D27:D28"/>
    <mergeCell ref="D55:D56"/>
    <mergeCell ref="D73:D74"/>
    <mergeCell ref="E7:E8"/>
    <mergeCell ref="E10:E11"/>
    <mergeCell ref="E25:E26"/>
    <mergeCell ref="E27:E28"/>
    <mergeCell ref="E48:E49"/>
    <mergeCell ref="E55:E56"/>
    <mergeCell ref="E60:E61"/>
    <mergeCell ref="E62:E63"/>
    <mergeCell ref="E84:E85"/>
    <mergeCell ref="E86:E87"/>
  </mergeCells>
  <pageMargins left="0.459027777777778" right="0.379166666666667" top="0.429166666666667" bottom="0.309027777777778" header="0.3" footer="0.3"/>
  <pageSetup paperSize="9" scale="80" orientation="landscape" verticalDpi="3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86"/>
  <sheetViews>
    <sheetView view="pageBreakPreview" zoomScaleNormal="100" topLeftCell="A61" workbookViewId="0">
      <selection activeCell="A61" sqref="$A1:$XFD1048576"/>
    </sheetView>
  </sheetViews>
  <sheetFormatPr defaultColWidth="9" defaultRowHeight="5.7" customHeight="1"/>
  <cols>
    <col min="1" max="1" width="4.77777777777778" style="5" customWidth="1"/>
    <col min="2" max="2" width="8.33333333333333" style="5" customWidth="1"/>
    <col min="3" max="3" width="13.1111111111111" style="5" customWidth="1"/>
    <col min="4" max="4" width="39.6666666666667" style="5" customWidth="1"/>
    <col min="5" max="5" width="64.7777777777778" style="5" customWidth="1"/>
    <col min="6" max="6" width="5.22222222222222" style="5" customWidth="1"/>
    <col min="7" max="7" width="6.22222222222222" style="5" customWidth="1"/>
    <col min="8" max="9" width="9" style="6" hidden="1" customWidth="1"/>
    <col min="10" max="10" width="11.2222222222222" style="6" hidden="1" customWidth="1"/>
    <col min="11" max="12" width="10.2222222222222" style="6" customWidth="1"/>
    <col min="13" max="13" width="9" style="6" customWidth="1"/>
    <col min="14" max="14" width="10.2222222222222" style="5" customWidth="1"/>
    <col min="15" max="16384" width="9" style="5"/>
  </cols>
  <sheetData>
    <row r="1" ht="30" customHeight="1" spans="1:13">
      <c r="A1" s="7" t="s">
        <v>109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</row>
    <row r="2" ht="31.5" customHeight="1" spans="1:17">
      <c r="A2" s="8"/>
      <c r="B2" s="8"/>
      <c r="C2" s="8"/>
      <c r="D2" s="8"/>
      <c r="E2" s="8"/>
      <c r="F2" s="8"/>
      <c r="G2" s="8"/>
      <c r="H2" s="8"/>
      <c r="I2" s="8"/>
      <c r="J2" s="8"/>
      <c r="K2" s="8"/>
      <c r="L2" s="8"/>
      <c r="M2" s="8"/>
      <c r="Q2" s="33"/>
    </row>
    <row r="3" ht="24.75" customHeight="1" spans="1:13">
      <c r="A3" s="36" t="s">
        <v>1</v>
      </c>
      <c r="B3" s="36" t="s">
        <v>2</v>
      </c>
      <c r="C3" s="36" t="s">
        <v>3</v>
      </c>
      <c r="D3" s="36" t="s">
        <v>4</v>
      </c>
      <c r="E3" s="36" t="s">
        <v>5</v>
      </c>
      <c r="F3" s="36" t="s">
        <v>6</v>
      </c>
      <c r="G3" s="36" t="s">
        <v>7</v>
      </c>
      <c r="H3" s="26" t="s">
        <v>8</v>
      </c>
      <c r="I3" s="26" t="s">
        <v>9</v>
      </c>
      <c r="J3" s="26" t="s">
        <v>10</v>
      </c>
      <c r="K3" s="26" t="s">
        <v>11</v>
      </c>
      <c r="L3" s="26" t="s">
        <v>12</v>
      </c>
      <c r="M3" s="27" t="s">
        <v>13</v>
      </c>
    </row>
    <row r="4" ht="24.75" customHeight="1" spans="1:13">
      <c r="A4" s="9" t="s">
        <v>110</v>
      </c>
      <c r="B4" s="9"/>
      <c r="C4" s="9"/>
      <c r="D4" s="9"/>
      <c r="E4" s="9"/>
      <c r="F4" s="9"/>
      <c r="G4" s="9"/>
      <c r="H4" s="9"/>
      <c r="I4" s="9"/>
      <c r="J4" s="9"/>
      <c r="K4" s="9"/>
      <c r="L4" s="9"/>
      <c r="M4" s="38"/>
    </row>
    <row r="5" ht="24.75" customHeight="1" spans="1:13">
      <c r="A5" s="9" t="s">
        <v>111</v>
      </c>
      <c r="B5" s="9"/>
      <c r="C5" s="9"/>
      <c r="D5" s="9"/>
      <c r="E5" s="9"/>
      <c r="F5" s="9"/>
      <c r="G5" s="9"/>
      <c r="H5" s="9"/>
      <c r="I5" s="9"/>
      <c r="J5" s="9"/>
      <c r="K5" s="9"/>
      <c r="L5" s="9"/>
      <c r="M5" s="38"/>
    </row>
    <row r="6" ht="193.5" customHeight="1" spans="1:17">
      <c r="A6" s="13">
        <v>1</v>
      </c>
      <c r="B6" s="13" t="s">
        <v>85</v>
      </c>
      <c r="C6" s="13" t="s">
        <v>86</v>
      </c>
      <c r="D6" s="14"/>
      <c r="E6" s="15" t="s">
        <v>22</v>
      </c>
      <c r="F6" s="13" t="s">
        <v>19</v>
      </c>
      <c r="G6" s="13">
        <v>2</v>
      </c>
      <c r="H6" s="16">
        <v>2786</v>
      </c>
      <c r="I6" s="13">
        <v>3428</v>
      </c>
      <c r="J6" s="16">
        <v>2880</v>
      </c>
      <c r="K6" s="16">
        <f>(H6+I6+J6)/3</f>
        <v>3031.33333333333</v>
      </c>
      <c r="L6" s="16">
        <v>2300</v>
      </c>
      <c r="M6" s="39">
        <f>L6*G6</f>
        <v>4600</v>
      </c>
      <c r="Q6" s="33"/>
    </row>
    <row r="7" ht="193.5" customHeight="1" spans="1:17">
      <c r="A7" s="13">
        <v>2</v>
      </c>
      <c r="B7" s="13" t="s">
        <v>57</v>
      </c>
      <c r="C7" s="13" t="s">
        <v>87</v>
      </c>
      <c r="D7" s="14"/>
      <c r="E7" s="15" t="s">
        <v>22</v>
      </c>
      <c r="F7" s="13" t="s">
        <v>23</v>
      </c>
      <c r="G7" s="13">
        <v>2</v>
      </c>
      <c r="H7" s="16">
        <v>3888</v>
      </c>
      <c r="I7" s="13">
        <v>4790</v>
      </c>
      <c r="J7" s="16">
        <v>3950</v>
      </c>
      <c r="K7" s="16">
        <f t="shared" ref="K7:K38" si="0">(H7+I7+J7)/3</f>
        <v>4209.33333333333</v>
      </c>
      <c r="L7" s="16">
        <v>2400</v>
      </c>
      <c r="M7" s="39">
        <f t="shared" ref="M7:M38" si="1">L7*G7</f>
        <v>4800</v>
      </c>
      <c r="Q7" s="33"/>
    </row>
    <row r="8" ht="158.25" customHeight="1" spans="1:17">
      <c r="A8" s="17">
        <v>3</v>
      </c>
      <c r="B8" s="17" t="s">
        <v>59</v>
      </c>
      <c r="C8" s="17" t="s">
        <v>31</v>
      </c>
      <c r="D8" s="18"/>
      <c r="E8" s="19" t="s">
        <v>112</v>
      </c>
      <c r="F8" s="17" t="s">
        <v>33</v>
      </c>
      <c r="G8" s="17">
        <v>2</v>
      </c>
      <c r="H8" s="20">
        <v>1350</v>
      </c>
      <c r="I8" s="17">
        <v>1600</v>
      </c>
      <c r="J8" s="20">
        <v>1500</v>
      </c>
      <c r="K8" s="20">
        <f t="shared" si="0"/>
        <v>1483.33333333333</v>
      </c>
      <c r="L8" s="16">
        <v>750</v>
      </c>
      <c r="M8" s="39">
        <f t="shared" si="1"/>
        <v>1500</v>
      </c>
      <c r="Q8" s="33"/>
    </row>
    <row r="9" ht="129.75" customHeight="1" spans="1:13">
      <c r="A9" s="17">
        <v>4</v>
      </c>
      <c r="B9" s="17" t="s">
        <v>61</v>
      </c>
      <c r="C9" s="17" t="s">
        <v>31</v>
      </c>
      <c r="D9" s="18"/>
      <c r="E9" s="19" t="s">
        <v>32</v>
      </c>
      <c r="F9" s="17" t="s">
        <v>33</v>
      </c>
      <c r="G9" s="17">
        <v>2</v>
      </c>
      <c r="H9" s="20">
        <v>760</v>
      </c>
      <c r="I9" s="17">
        <v>880</v>
      </c>
      <c r="J9" s="20">
        <v>800</v>
      </c>
      <c r="K9" s="20">
        <f t="shared" si="0"/>
        <v>813.333333333333</v>
      </c>
      <c r="L9" s="16">
        <v>450</v>
      </c>
      <c r="M9" s="39">
        <f t="shared" si="1"/>
        <v>900</v>
      </c>
    </row>
    <row r="10" ht="129.75" customHeight="1" spans="1:17">
      <c r="A10" s="17">
        <v>5</v>
      </c>
      <c r="B10" s="17" t="s">
        <v>46</v>
      </c>
      <c r="C10" s="17" t="s">
        <v>47</v>
      </c>
      <c r="D10" s="37"/>
      <c r="E10" s="19" t="s">
        <v>48</v>
      </c>
      <c r="F10" s="17" t="s">
        <v>19</v>
      </c>
      <c r="G10" s="17">
        <v>2</v>
      </c>
      <c r="H10" s="20">
        <v>1820</v>
      </c>
      <c r="I10" s="17">
        <v>2700</v>
      </c>
      <c r="J10" s="20">
        <v>1800</v>
      </c>
      <c r="K10" s="20">
        <f t="shared" si="0"/>
        <v>2106.66666666667</v>
      </c>
      <c r="L10" s="16">
        <v>1100</v>
      </c>
      <c r="M10" s="39">
        <f t="shared" si="1"/>
        <v>2200</v>
      </c>
      <c r="Q10" s="33"/>
    </row>
    <row r="11" ht="192.75" customHeight="1" spans="1:17">
      <c r="A11" s="13">
        <v>6</v>
      </c>
      <c r="B11" s="13" t="s">
        <v>49</v>
      </c>
      <c r="C11" s="13" t="s">
        <v>50</v>
      </c>
      <c r="D11" s="14"/>
      <c r="E11" s="15" t="s">
        <v>22</v>
      </c>
      <c r="F11" s="13" t="s">
        <v>23</v>
      </c>
      <c r="G11" s="13">
        <v>2</v>
      </c>
      <c r="H11" s="16">
        <v>702</v>
      </c>
      <c r="I11" s="13">
        <v>892</v>
      </c>
      <c r="J11" s="16">
        <v>670</v>
      </c>
      <c r="K11" s="16">
        <f t="shared" si="0"/>
        <v>754.666666666667</v>
      </c>
      <c r="L11" s="16">
        <f t="shared" ref="L7:L39" si="2">K11</f>
        <v>754.666666666667</v>
      </c>
      <c r="M11" s="39">
        <f t="shared" si="1"/>
        <v>1509.33333333333</v>
      </c>
      <c r="Q11" s="33"/>
    </row>
    <row r="12" ht="24.75" customHeight="1" spans="1:17">
      <c r="A12" s="9" t="s">
        <v>113</v>
      </c>
      <c r="B12" s="9"/>
      <c r="C12" s="9"/>
      <c r="D12" s="9"/>
      <c r="E12" s="9"/>
      <c r="F12" s="9"/>
      <c r="G12" s="9"/>
      <c r="H12" s="9"/>
      <c r="I12" s="40"/>
      <c r="J12" s="41"/>
      <c r="K12" s="16">
        <f t="shared" si="0"/>
        <v>0</v>
      </c>
      <c r="L12" s="16">
        <f t="shared" si="2"/>
        <v>0</v>
      </c>
      <c r="M12" s="39">
        <f t="shared" si="1"/>
        <v>0</v>
      </c>
      <c r="Q12" s="33"/>
    </row>
    <row r="13" ht="107.25" customHeight="1" spans="1:17">
      <c r="A13" s="17">
        <v>7</v>
      </c>
      <c r="B13" s="17" t="s">
        <v>46</v>
      </c>
      <c r="C13" s="17" t="s">
        <v>47</v>
      </c>
      <c r="D13" s="21"/>
      <c r="E13" s="19" t="s">
        <v>48</v>
      </c>
      <c r="F13" s="17" t="s">
        <v>19</v>
      </c>
      <c r="G13" s="17">
        <v>1</v>
      </c>
      <c r="H13" s="20">
        <v>1990</v>
      </c>
      <c r="I13" s="17">
        <v>3000</v>
      </c>
      <c r="J13" s="20">
        <v>1900</v>
      </c>
      <c r="K13" s="20">
        <f t="shared" si="0"/>
        <v>2296.66666666667</v>
      </c>
      <c r="L13" s="16">
        <v>1475</v>
      </c>
      <c r="M13" s="39">
        <f t="shared" si="1"/>
        <v>1475</v>
      </c>
      <c r="Q13" s="33"/>
    </row>
    <row r="14" ht="105.75" customHeight="1" spans="1:17">
      <c r="A14" s="17">
        <v>8</v>
      </c>
      <c r="B14" s="17" t="s">
        <v>46</v>
      </c>
      <c r="C14" s="17" t="s">
        <v>114</v>
      </c>
      <c r="D14" s="21"/>
      <c r="E14" s="19"/>
      <c r="F14" s="17" t="s">
        <v>19</v>
      </c>
      <c r="G14" s="17">
        <v>1</v>
      </c>
      <c r="H14" s="20">
        <v>1500</v>
      </c>
      <c r="I14" s="17">
        <v>2500</v>
      </c>
      <c r="J14" s="20">
        <v>1600</v>
      </c>
      <c r="K14" s="20">
        <f t="shared" si="0"/>
        <v>1866.66666666667</v>
      </c>
      <c r="L14" s="16">
        <f>K14*0.7-150</f>
        <v>1156.66666666667</v>
      </c>
      <c r="M14" s="39">
        <f t="shared" si="1"/>
        <v>1156.66666666667</v>
      </c>
      <c r="Q14" s="33"/>
    </row>
    <row r="15" ht="103.5" customHeight="1" spans="1:17">
      <c r="A15" s="17">
        <v>9</v>
      </c>
      <c r="B15" s="17" t="s">
        <v>46</v>
      </c>
      <c r="C15" s="17" t="s">
        <v>17</v>
      </c>
      <c r="D15" s="21"/>
      <c r="E15" s="19"/>
      <c r="F15" s="17" t="s">
        <v>19</v>
      </c>
      <c r="G15" s="17">
        <v>1</v>
      </c>
      <c r="H15" s="20">
        <v>1190</v>
      </c>
      <c r="I15" s="17">
        <v>2200</v>
      </c>
      <c r="J15" s="20">
        <v>1300</v>
      </c>
      <c r="K15" s="20">
        <f t="shared" si="0"/>
        <v>1563.33333333333</v>
      </c>
      <c r="L15" s="16">
        <v>1008</v>
      </c>
      <c r="M15" s="39">
        <f t="shared" si="1"/>
        <v>1008</v>
      </c>
      <c r="Q15" s="33"/>
    </row>
    <row r="16" ht="107.25" customHeight="1" spans="1:17">
      <c r="A16" s="13">
        <v>10</v>
      </c>
      <c r="B16" s="13" t="s">
        <v>49</v>
      </c>
      <c r="C16" s="13" t="s">
        <v>50</v>
      </c>
      <c r="D16" s="22"/>
      <c r="E16" s="15" t="s">
        <v>22</v>
      </c>
      <c r="F16" s="13" t="s">
        <v>19</v>
      </c>
      <c r="G16" s="13">
        <v>1</v>
      </c>
      <c r="H16" s="16">
        <v>1058</v>
      </c>
      <c r="I16" s="13">
        <v>1156</v>
      </c>
      <c r="J16" s="16">
        <v>1350</v>
      </c>
      <c r="K16" s="16">
        <f t="shared" si="0"/>
        <v>1188</v>
      </c>
      <c r="L16" s="16">
        <f t="shared" si="2"/>
        <v>1188</v>
      </c>
      <c r="M16" s="39">
        <f t="shared" si="1"/>
        <v>1188</v>
      </c>
      <c r="Q16" s="33"/>
    </row>
    <row r="17" ht="107.25" customHeight="1" spans="1:17">
      <c r="A17" s="13">
        <v>11</v>
      </c>
      <c r="B17" s="13" t="s">
        <v>20</v>
      </c>
      <c r="C17" s="13" t="s">
        <v>51</v>
      </c>
      <c r="D17" s="22"/>
      <c r="E17" s="15"/>
      <c r="F17" s="13" t="s">
        <v>19</v>
      </c>
      <c r="G17" s="13">
        <v>2</v>
      </c>
      <c r="H17" s="16">
        <v>810</v>
      </c>
      <c r="I17" s="13">
        <v>834</v>
      </c>
      <c r="J17" s="16">
        <v>950</v>
      </c>
      <c r="K17" s="16">
        <f t="shared" si="0"/>
        <v>864.666666666667</v>
      </c>
      <c r="L17" s="16">
        <f t="shared" si="2"/>
        <v>864.666666666667</v>
      </c>
      <c r="M17" s="39">
        <f t="shared" si="1"/>
        <v>1729.33333333333</v>
      </c>
      <c r="Q17" s="33"/>
    </row>
    <row r="18" ht="24.75" customHeight="1" spans="1:17">
      <c r="A18" s="9" t="s">
        <v>115</v>
      </c>
      <c r="B18" s="9"/>
      <c r="C18" s="9"/>
      <c r="D18" s="9"/>
      <c r="E18" s="9"/>
      <c r="F18" s="9"/>
      <c r="G18" s="9"/>
      <c r="H18" s="9"/>
      <c r="I18" s="40"/>
      <c r="J18" s="41"/>
      <c r="K18" s="16">
        <f t="shared" si="0"/>
        <v>0</v>
      </c>
      <c r="L18" s="16">
        <f t="shared" si="2"/>
        <v>0</v>
      </c>
      <c r="M18" s="39">
        <f t="shared" si="1"/>
        <v>0</v>
      </c>
      <c r="Q18" s="33"/>
    </row>
    <row r="19" ht="117" customHeight="1" spans="1:17">
      <c r="A19" s="17">
        <v>12</v>
      </c>
      <c r="B19" s="17" t="s">
        <v>89</v>
      </c>
      <c r="C19" s="17" t="s">
        <v>90</v>
      </c>
      <c r="D19" s="18"/>
      <c r="E19" s="19" t="s">
        <v>91</v>
      </c>
      <c r="F19" s="17" t="s">
        <v>19</v>
      </c>
      <c r="G19" s="17">
        <v>14</v>
      </c>
      <c r="H19" s="20">
        <v>2052</v>
      </c>
      <c r="I19" s="17">
        <v>1867</v>
      </c>
      <c r="J19" s="20">
        <v>2100</v>
      </c>
      <c r="K19" s="20">
        <f t="shared" si="0"/>
        <v>2006.33333333333</v>
      </c>
      <c r="L19" s="20">
        <v>1500</v>
      </c>
      <c r="M19" s="42">
        <f t="shared" si="1"/>
        <v>21000</v>
      </c>
      <c r="Q19" s="33"/>
    </row>
    <row r="20" ht="69.75" customHeight="1" spans="1:17">
      <c r="A20" s="17">
        <v>13</v>
      </c>
      <c r="B20" s="17" t="s">
        <v>92</v>
      </c>
      <c r="C20" s="17" t="s">
        <v>93</v>
      </c>
      <c r="D20" s="18"/>
      <c r="E20" s="19" t="s">
        <v>94</v>
      </c>
      <c r="F20" s="17" t="s">
        <v>95</v>
      </c>
      <c r="G20" s="17">
        <v>51</v>
      </c>
      <c r="H20" s="20">
        <v>454</v>
      </c>
      <c r="I20" s="17">
        <v>423</v>
      </c>
      <c r="J20" s="20">
        <v>420</v>
      </c>
      <c r="K20" s="20">
        <f t="shared" si="0"/>
        <v>432.333333333333</v>
      </c>
      <c r="L20" s="20">
        <v>400</v>
      </c>
      <c r="M20" s="42">
        <f t="shared" si="1"/>
        <v>20400</v>
      </c>
      <c r="Q20" s="33"/>
    </row>
    <row r="21" ht="153.75" customHeight="1" spans="1:17">
      <c r="A21" s="13">
        <v>14</v>
      </c>
      <c r="B21" s="13" t="s">
        <v>57</v>
      </c>
      <c r="C21" s="13" t="s">
        <v>96</v>
      </c>
      <c r="D21" s="14"/>
      <c r="E21" s="22" t="s">
        <v>97</v>
      </c>
      <c r="F21" s="13" t="s">
        <v>23</v>
      </c>
      <c r="G21" s="13">
        <v>3</v>
      </c>
      <c r="H21" s="16">
        <v>1566</v>
      </c>
      <c r="I21" s="13">
        <v>1115</v>
      </c>
      <c r="J21" s="16">
        <v>1350</v>
      </c>
      <c r="K21" s="16">
        <f t="shared" si="0"/>
        <v>1343.66666666667</v>
      </c>
      <c r="L21" s="16">
        <v>1100</v>
      </c>
      <c r="M21" s="39">
        <f t="shared" si="1"/>
        <v>3300</v>
      </c>
      <c r="Q21" s="33"/>
    </row>
    <row r="22" ht="161.25" customHeight="1" spans="1:17">
      <c r="A22" s="17">
        <v>15</v>
      </c>
      <c r="B22" s="17" t="s">
        <v>59</v>
      </c>
      <c r="C22" s="17" t="s">
        <v>31</v>
      </c>
      <c r="D22" s="18"/>
      <c r="E22" s="19" t="s">
        <v>98</v>
      </c>
      <c r="F22" s="17" t="s">
        <v>33</v>
      </c>
      <c r="G22" s="17">
        <v>14</v>
      </c>
      <c r="H22" s="20">
        <v>778</v>
      </c>
      <c r="I22" s="17">
        <v>845</v>
      </c>
      <c r="J22" s="20">
        <v>780</v>
      </c>
      <c r="K22" s="20">
        <f t="shared" si="0"/>
        <v>801</v>
      </c>
      <c r="L22" s="16">
        <v>420</v>
      </c>
      <c r="M22" s="39">
        <f t="shared" si="1"/>
        <v>5880</v>
      </c>
      <c r="Q22" s="33"/>
    </row>
    <row r="23" ht="24.75" customHeight="1" spans="1:13">
      <c r="A23" s="9" t="s">
        <v>99</v>
      </c>
      <c r="B23" s="9"/>
      <c r="C23" s="9"/>
      <c r="D23" s="9"/>
      <c r="E23" s="9"/>
      <c r="F23" s="9"/>
      <c r="G23" s="9"/>
      <c r="H23" s="9"/>
      <c r="I23" s="40"/>
      <c r="J23" s="41"/>
      <c r="K23" s="16">
        <f t="shared" si="0"/>
        <v>0</v>
      </c>
      <c r="L23" s="16">
        <f t="shared" si="2"/>
        <v>0</v>
      </c>
      <c r="M23" s="39">
        <f t="shared" si="1"/>
        <v>0</v>
      </c>
    </row>
    <row r="24" ht="213.75" customHeight="1" spans="1:13">
      <c r="A24" s="13">
        <v>16</v>
      </c>
      <c r="B24" s="13" t="s">
        <v>39</v>
      </c>
      <c r="C24" s="13" t="s">
        <v>69</v>
      </c>
      <c r="D24" s="14"/>
      <c r="E24" s="15" t="s">
        <v>22</v>
      </c>
      <c r="F24" s="13" t="s">
        <v>19</v>
      </c>
      <c r="G24" s="13">
        <v>1</v>
      </c>
      <c r="H24" s="16">
        <v>9990</v>
      </c>
      <c r="I24" s="13">
        <v>9979</v>
      </c>
      <c r="J24" s="16">
        <v>8800</v>
      </c>
      <c r="K24" s="16">
        <f t="shared" si="0"/>
        <v>9589.66666666667</v>
      </c>
      <c r="L24" s="16">
        <f t="shared" si="2"/>
        <v>9589.66666666667</v>
      </c>
      <c r="M24" s="39">
        <f t="shared" si="1"/>
        <v>9589.66666666667</v>
      </c>
    </row>
    <row r="25" ht="138" customHeight="1" spans="1:13">
      <c r="A25" s="17">
        <v>17</v>
      </c>
      <c r="B25" s="17" t="s">
        <v>30</v>
      </c>
      <c r="C25" s="17" t="s">
        <v>31</v>
      </c>
      <c r="D25" s="18"/>
      <c r="E25" s="19" t="s">
        <v>32</v>
      </c>
      <c r="F25" s="17" t="s">
        <v>33</v>
      </c>
      <c r="G25" s="17">
        <v>14</v>
      </c>
      <c r="H25" s="20">
        <v>760</v>
      </c>
      <c r="I25" s="17">
        <v>1109</v>
      </c>
      <c r="J25" s="20">
        <v>860</v>
      </c>
      <c r="K25" s="20">
        <f t="shared" si="0"/>
        <v>909.666666666667</v>
      </c>
      <c r="L25" s="16">
        <v>569</v>
      </c>
      <c r="M25" s="39">
        <f t="shared" si="1"/>
        <v>7966</v>
      </c>
    </row>
    <row r="26" ht="182.25" customHeight="1" spans="1:17">
      <c r="A26" s="13">
        <v>18</v>
      </c>
      <c r="B26" s="13" t="s">
        <v>41</v>
      </c>
      <c r="C26" s="13" t="s">
        <v>62</v>
      </c>
      <c r="D26" s="14"/>
      <c r="E26" s="15" t="s">
        <v>22</v>
      </c>
      <c r="F26" s="13" t="s">
        <v>23</v>
      </c>
      <c r="G26" s="13">
        <v>1</v>
      </c>
      <c r="H26" s="16">
        <v>1361</v>
      </c>
      <c r="I26" s="13">
        <v>1165</v>
      </c>
      <c r="J26" s="16">
        <v>1300</v>
      </c>
      <c r="K26" s="16">
        <f t="shared" si="0"/>
        <v>1275.33333333333</v>
      </c>
      <c r="L26" s="16">
        <f t="shared" si="2"/>
        <v>1275.33333333333</v>
      </c>
      <c r="M26" s="39">
        <f t="shared" si="1"/>
        <v>1275.33333333333</v>
      </c>
      <c r="Q26" s="33"/>
    </row>
    <row r="27" ht="24.75" customHeight="1" spans="1:13">
      <c r="A27" s="9" t="s">
        <v>116</v>
      </c>
      <c r="B27" s="9"/>
      <c r="C27" s="9"/>
      <c r="D27" s="9"/>
      <c r="E27" s="9"/>
      <c r="F27" s="9"/>
      <c r="G27" s="9"/>
      <c r="H27" s="9"/>
      <c r="I27" s="40"/>
      <c r="J27" s="41"/>
      <c r="K27" s="16">
        <f t="shared" si="0"/>
        <v>0</v>
      </c>
      <c r="L27" s="16">
        <f t="shared" si="2"/>
        <v>0</v>
      </c>
      <c r="M27" s="39">
        <f t="shared" si="1"/>
        <v>0</v>
      </c>
    </row>
    <row r="28" ht="170.25" customHeight="1" spans="1:17">
      <c r="A28" s="13">
        <v>19</v>
      </c>
      <c r="B28" s="13" t="s">
        <v>34</v>
      </c>
      <c r="C28" s="13" t="s">
        <v>35</v>
      </c>
      <c r="D28" s="14"/>
      <c r="E28" s="15" t="s">
        <v>22</v>
      </c>
      <c r="F28" s="13" t="s">
        <v>19</v>
      </c>
      <c r="G28" s="13">
        <v>18</v>
      </c>
      <c r="H28" s="16">
        <v>864</v>
      </c>
      <c r="I28" s="13">
        <v>804</v>
      </c>
      <c r="J28" s="16">
        <v>850</v>
      </c>
      <c r="K28" s="16">
        <f t="shared" si="0"/>
        <v>839.333333333333</v>
      </c>
      <c r="L28" s="16">
        <f t="shared" si="2"/>
        <v>839.333333333333</v>
      </c>
      <c r="M28" s="39">
        <f t="shared" si="1"/>
        <v>15108</v>
      </c>
      <c r="Q28" s="33"/>
    </row>
    <row r="29" ht="123.75" customHeight="1" spans="1:17">
      <c r="A29" s="17">
        <v>20</v>
      </c>
      <c r="B29" s="17" t="s">
        <v>30</v>
      </c>
      <c r="C29" s="17" t="s">
        <v>31</v>
      </c>
      <c r="D29" s="18"/>
      <c r="E29" s="19" t="s">
        <v>32</v>
      </c>
      <c r="F29" s="17" t="s">
        <v>33</v>
      </c>
      <c r="G29" s="17">
        <v>36</v>
      </c>
      <c r="H29" s="20">
        <v>315</v>
      </c>
      <c r="I29" s="17">
        <v>330</v>
      </c>
      <c r="J29" s="20">
        <v>260</v>
      </c>
      <c r="K29" s="20">
        <f t="shared" si="0"/>
        <v>301.666666666667</v>
      </c>
      <c r="L29" s="16">
        <f>K29*0.7</f>
        <v>211.166666666667</v>
      </c>
      <c r="M29" s="39">
        <f t="shared" si="1"/>
        <v>7602</v>
      </c>
      <c r="Q29" s="33"/>
    </row>
    <row r="30" ht="185.25" customHeight="1" spans="1:17">
      <c r="A30" s="13">
        <v>21</v>
      </c>
      <c r="B30" s="13" t="s">
        <v>36</v>
      </c>
      <c r="C30" s="13" t="s">
        <v>37</v>
      </c>
      <c r="D30" s="14"/>
      <c r="E30" s="15" t="s">
        <v>22</v>
      </c>
      <c r="F30" s="13" t="s">
        <v>19</v>
      </c>
      <c r="G30" s="13">
        <v>1</v>
      </c>
      <c r="H30" s="16">
        <v>1458</v>
      </c>
      <c r="I30" s="13">
        <v>1908</v>
      </c>
      <c r="J30" s="16">
        <v>1600</v>
      </c>
      <c r="K30" s="16">
        <f t="shared" si="0"/>
        <v>1655.33333333333</v>
      </c>
      <c r="L30" s="16">
        <f t="shared" si="2"/>
        <v>1655.33333333333</v>
      </c>
      <c r="M30" s="39">
        <f t="shared" si="1"/>
        <v>1655.33333333333</v>
      </c>
      <c r="Q30" s="33"/>
    </row>
    <row r="31" ht="24.75" customHeight="1" spans="1:13">
      <c r="A31" s="9" t="s">
        <v>70</v>
      </c>
      <c r="B31" s="9"/>
      <c r="C31" s="9"/>
      <c r="D31" s="9"/>
      <c r="E31" s="9"/>
      <c r="F31" s="9"/>
      <c r="G31" s="9"/>
      <c r="H31" s="9"/>
      <c r="I31" s="40"/>
      <c r="J31" s="41"/>
      <c r="K31" s="16">
        <f t="shared" si="0"/>
        <v>0</v>
      </c>
      <c r="L31" s="16">
        <f t="shared" si="2"/>
        <v>0</v>
      </c>
      <c r="M31" s="39">
        <f t="shared" si="1"/>
        <v>0</v>
      </c>
    </row>
    <row r="32" ht="93.75" customHeight="1" spans="1:17">
      <c r="A32" s="13">
        <v>22</v>
      </c>
      <c r="B32" s="13" t="s">
        <v>71</v>
      </c>
      <c r="C32" s="13" t="s">
        <v>72</v>
      </c>
      <c r="D32" s="14"/>
      <c r="E32" s="15" t="s">
        <v>73</v>
      </c>
      <c r="F32" s="13" t="s">
        <v>74</v>
      </c>
      <c r="G32" s="13">
        <v>2.8</v>
      </c>
      <c r="H32" s="16">
        <v>821</v>
      </c>
      <c r="I32" s="13">
        <v>880</v>
      </c>
      <c r="J32" s="43">
        <v>790</v>
      </c>
      <c r="K32" s="16">
        <f t="shared" si="0"/>
        <v>830.333333333333</v>
      </c>
      <c r="L32" s="16">
        <f t="shared" si="2"/>
        <v>830.333333333333</v>
      </c>
      <c r="M32" s="39">
        <f t="shared" si="1"/>
        <v>2324.93333333333</v>
      </c>
      <c r="Q32" s="33"/>
    </row>
    <row r="33" ht="93.75" customHeight="1" spans="1:17">
      <c r="A33" s="13">
        <v>23</v>
      </c>
      <c r="B33" s="13" t="s">
        <v>75</v>
      </c>
      <c r="C33" s="13" t="s">
        <v>76</v>
      </c>
      <c r="D33" s="14"/>
      <c r="E33" s="15"/>
      <c r="F33" s="13" t="s">
        <v>74</v>
      </c>
      <c r="G33" s="13">
        <v>2.8</v>
      </c>
      <c r="H33" s="16">
        <v>1188</v>
      </c>
      <c r="I33" s="13">
        <v>1855</v>
      </c>
      <c r="J33" s="43">
        <v>1140</v>
      </c>
      <c r="K33" s="16">
        <f t="shared" si="0"/>
        <v>1394.33333333333</v>
      </c>
      <c r="L33" s="16">
        <f t="shared" si="2"/>
        <v>1394.33333333333</v>
      </c>
      <c r="M33" s="39">
        <f t="shared" si="1"/>
        <v>3904.13333333333</v>
      </c>
      <c r="Q33" s="33"/>
    </row>
    <row r="34" ht="129" customHeight="1" spans="1:17">
      <c r="A34" s="13">
        <v>24</v>
      </c>
      <c r="B34" s="13" t="s">
        <v>77</v>
      </c>
      <c r="C34" s="13" t="s">
        <v>78</v>
      </c>
      <c r="D34" s="22"/>
      <c r="E34" s="15" t="s">
        <v>18</v>
      </c>
      <c r="F34" s="13" t="s">
        <v>19</v>
      </c>
      <c r="G34" s="13">
        <v>1</v>
      </c>
      <c r="H34" s="16">
        <v>1026</v>
      </c>
      <c r="I34" s="13">
        <v>1291</v>
      </c>
      <c r="J34" s="16">
        <v>1450</v>
      </c>
      <c r="K34" s="16">
        <f t="shared" si="0"/>
        <v>1255.66666666667</v>
      </c>
      <c r="L34" s="16">
        <f t="shared" si="2"/>
        <v>1255.66666666667</v>
      </c>
      <c r="M34" s="39">
        <f t="shared" si="1"/>
        <v>1255.66666666667</v>
      </c>
      <c r="Q34" s="33"/>
    </row>
    <row r="35" ht="123" customHeight="1" spans="1:17">
      <c r="A35" s="17">
        <v>25</v>
      </c>
      <c r="B35" s="17" t="s">
        <v>79</v>
      </c>
      <c r="C35" s="17" t="s">
        <v>31</v>
      </c>
      <c r="D35" s="18"/>
      <c r="E35" s="19" t="s">
        <v>80</v>
      </c>
      <c r="F35" s="17" t="s">
        <v>33</v>
      </c>
      <c r="G35" s="17">
        <v>4</v>
      </c>
      <c r="H35" s="20">
        <v>490</v>
      </c>
      <c r="I35" s="17">
        <v>820</v>
      </c>
      <c r="J35" s="20">
        <v>580</v>
      </c>
      <c r="K35" s="20">
        <f t="shared" si="0"/>
        <v>630</v>
      </c>
      <c r="L35" s="16">
        <f>K35*0.7</f>
        <v>441</v>
      </c>
      <c r="M35" s="39">
        <f t="shared" si="1"/>
        <v>1764</v>
      </c>
      <c r="N35" s="44"/>
      <c r="Q35" s="33"/>
    </row>
    <row r="36" ht="24.75" customHeight="1" spans="1:13">
      <c r="A36" s="9" t="s">
        <v>117</v>
      </c>
      <c r="B36" s="9"/>
      <c r="C36" s="9"/>
      <c r="D36" s="9"/>
      <c r="E36" s="9"/>
      <c r="F36" s="9"/>
      <c r="G36" s="9"/>
      <c r="H36" s="9"/>
      <c r="I36" s="40"/>
      <c r="J36" s="41"/>
      <c r="K36" s="16">
        <f t="shared" si="0"/>
        <v>0</v>
      </c>
      <c r="L36" s="16">
        <f t="shared" si="2"/>
        <v>0</v>
      </c>
      <c r="M36" s="39">
        <f t="shared" si="1"/>
        <v>0</v>
      </c>
    </row>
    <row r="37" ht="24.75" customHeight="1" spans="1:13">
      <c r="A37" s="9" t="s">
        <v>111</v>
      </c>
      <c r="B37" s="9"/>
      <c r="C37" s="9"/>
      <c r="D37" s="9"/>
      <c r="E37" s="9"/>
      <c r="F37" s="9"/>
      <c r="G37" s="9"/>
      <c r="H37" s="9"/>
      <c r="I37" s="40"/>
      <c r="J37" s="41"/>
      <c r="K37" s="16">
        <f t="shared" si="0"/>
        <v>0</v>
      </c>
      <c r="L37" s="16">
        <f t="shared" si="2"/>
        <v>0</v>
      </c>
      <c r="M37" s="39">
        <f t="shared" si="1"/>
        <v>0</v>
      </c>
    </row>
    <row r="38" ht="193.5" customHeight="1" spans="1:17">
      <c r="A38" s="13">
        <v>26</v>
      </c>
      <c r="B38" s="13" t="s">
        <v>85</v>
      </c>
      <c r="C38" s="13" t="s">
        <v>86</v>
      </c>
      <c r="D38" s="14"/>
      <c r="E38" s="15" t="s">
        <v>22</v>
      </c>
      <c r="F38" s="13" t="s">
        <v>19</v>
      </c>
      <c r="G38" s="13">
        <v>1</v>
      </c>
      <c r="H38" s="16">
        <v>2786</v>
      </c>
      <c r="I38" s="13">
        <v>3428</v>
      </c>
      <c r="J38" s="43">
        <v>2880</v>
      </c>
      <c r="K38" s="16">
        <f t="shared" si="0"/>
        <v>3031.33333333333</v>
      </c>
      <c r="L38" s="16">
        <v>2300</v>
      </c>
      <c r="M38" s="39">
        <f t="shared" si="1"/>
        <v>2300</v>
      </c>
      <c r="Q38" s="33"/>
    </row>
    <row r="39" ht="193.5" customHeight="1" spans="1:17">
      <c r="A39" s="13">
        <v>27</v>
      </c>
      <c r="B39" s="13" t="s">
        <v>57</v>
      </c>
      <c r="C39" s="13" t="s">
        <v>87</v>
      </c>
      <c r="D39" s="14"/>
      <c r="E39" s="15" t="s">
        <v>22</v>
      </c>
      <c r="F39" s="13" t="s">
        <v>23</v>
      </c>
      <c r="G39" s="13">
        <v>1</v>
      </c>
      <c r="H39" s="16">
        <v>3888</v>
      </c>
      <c r="I39" s="13">
        <v>4790</v>
      </c>
      <c r="J39" s="43">
        <v>3950</v>
      </c>
      <c r="K39" s="16">
        <f t="shared" ref="K39:K52" si="3">(H39+I39+J39)/3</f>
        <v>4209.33333333333</v>
      </c>
      <c r="L39" s="16">
        <v>2400</v>
      </c>
      <c r="M39" s="39">
        <f t="shared" ref="M39:M52" si="4">L39*G39</f>
        <v>2400</v>
      </c>
      <c r="Q39" s="33"/>
    </row>
    <row r="40" ht="158.25" customHeight="1" spans="1:17">
      <c r="A40" s="17">
        <v>28</v>
      </c>
      <c r="B40" s="17" t="s">
        <v>59</v>
      </c>
      <c r="C40" s="17" t="s">
        <v>31</v>
      </c>
      <c r="D40" s="18"/>
      <c r="E40" s="19" t="s">
        <v>112</v>
      </c>
      <c r="F40" s="17" t="s">
        <v>33</v>
      </c>
      <c r="G40" s="17">
        <v>1</v>
      </c>
      <c r="H40" s="20">
        <v>1350</v>
      </c>
      <c r="I40" s="17">
        <v>1600</v>
      </c>
      <c r="J40" s="20">
        <v>1500</v>
      </c>
      <c r="K40" s="20">
        <f t="shared" si="3"/>
        <v>1483.33333333333</v>
      </c>
      <c r="L40" s="16">
        <v>750</v>
      </c>
      <c r="M40" s="39">
        <f t="shared" si="4"/>
        <v>750</v>
      </c>
      <c r="Q40" s="33"/>
    </row>
    <row r="41" ht="129.75" customHeight="1" spans="1:13">
      <c r="A41" s="17">
        <v>29</v>
      </c>
      <c r="B41" s="17" t="s">
        <v>61</v>
      </c>
      <c r="C41" s="17" t="s">
        <v>31</v>
      </c>
      <c r="D41" s="18"/>
      <c r="E41" s="19" t="s">
        <v>32</v>
      </c>
      <c r="F41" s="17" t="s">
        <v>33</v>
      </c>
      <c r="G41" s="17">
        <v>1</v>
      </c>
      <c r="H41" s="20">
        <v>760</v>
      </c>
      <c r="I41" s="17">
        <v>900</v>
      </c>
      <c r="J41" s="20">
        <v>800</v>
      </c>
      <c r="K41" s="20">
        <f t="shared" si="3"/>
        <v>820</v>
      </c>
      <c r="L41" s="16">
        <v>420</v>
      </c>
      <c r="M41" s="39">
        <f t="shared" si="4"/>
        <v>420</v>
      </c>
    </row>
    <row r="42" ht="129.75" customHeight="1" spans="1:17">
      <c r="A42" s="17">
        <v>30</v>
      </c>
      <c r="B42" s="17" t="s">
        <v>46</v>
      </c>
      <c r="C42" s="17" t="s">
        <v>47</v>
      </c>
      <c r="D42" s="37"/>
      <c r="E42" s="19" t="s">
        <v>48</v>
      </c>
      <c r="F42" s="17" t="s">
        <v>19</v>
      </c>
      <c r="G42" s="17">
        <v>1</v>
      </c>
      <c r="H42" s="20">
        <v>1820</v>
      </c>
      <c r="I42" s="17">
        <v>2700</v>
      </c>
      <c r="J42" s="20">
        <v>1800</v>
      </c>
      <c r="K42" s="20">
        <f t="shared" si="3"/>
        <v>2106.66666666667</v>
      </c>
      <c r="L42" s="16">
        <v>1200</v>
      </c>
      <c r="M42" s="39">
        <f t="shared" si="4"/>
        <v>1200</v>
      </c>
      <c r="Q42" s="33"/>
    </row>
    <row r="43" ht="192.75" customHeight="1" spans="1:17">
      <c r="A43" s="13">
        <v>31</v>
      </c>
      <c r="B43" s="13" t="s">
        <v>49</v>
      </c>
      <c r="C43" s="13" t="s">
        <v>50</v>
      </c>
      <c r="D43" s="14"/>
      <c r="E43" s="15" t="s">
        <v>22</v>
      </c>
      <c r="F43" s="13" t="s">
        <v>23</v>
      </c>
      <c r="G43" s="13">
        <v>1</v>
      </c>
      <c r="H43" s="16">
        <v>702</v>
      </c>
      <c r="I43" s="13">
        <v>892</v>
      </c>
      <c r="J43" s="16">
        <v>670</v>
      </c>
      <c r="K43" s="16">
        <f t="shared" si="3"/>
        <v>754.666666666667</v>
      </c>
      <c r="L43" s="16">
        <f>K43</f>
        <v>754.666666666667</v>
      </c>
      <c r="M43" s="39">
        <f t="shared" si="4"/>
        <v>754.666666666667</v>
      </c>
      <c r="Q43" s="33"/>
    </row>
    <row r="44" ht="24.75" customHeight="1" spans="1:17">
      <c r="A44" s="9" t="s">
        <v>118</v>
      </c>
      <c r="B44" s="9"/>
      <c r="C44" s="9"/>
      <c r="D44" s="9"/>
      <c r="E44" s="9"/>
      <c r="F44" s="9"/>
      <c r="G44" s="9"/>
      <c r="H44" s="9"/>
      <c r="I44" s="40"/>
      <c r="J44" s="41"/>
      <c r="K44" s="16">
        <f t="shared" si="3"/>
        <v>0</v>
      </c>
      <c r="L44" s="16">
        <f>K44</f>
        <v>0</v>
      </c>
      <c r="M44" s="39">
        <f t="shared" si="4"/>
        <v>0</v>
      </c>
      <c r="Q44" s="33"/>
    </row>
    <row r="45" ht="117" customHeight="1" spans="1:17">
      <c r="A45" s="17">
        <v>32</v>
      </c>
      <c r="B45" s="17" t="s">
        <v>89</v>
      </c>
      <c r="C45" s="17" t="s">
        <v>90</v>
      </c>
      <c r="D45" s="18"/>
      <c r="E45" s="19" t="s">
        <v>91</v>
      </c>
      <c r="F45" s="17" t="s">
        <v>19</v>
      </c>
      <c r="G45" s="17">
        <v>46</v>
      </c>
      <c r="H45" s="20">
        <v>2052</v>
      </c>
      <c r="I45" s="17">
        <v>1867</v>
      </c>
      <c r="J45" s="20">
        <v>2100</v>
      </c>
      <c r="K45" s="20">
        <f t="shared" si="3"/>
        <v>2006.33333333333</v>
      </c>
      <c r="L45" s="20">
        <v>1500</v>
      </c>
      <c r="M45" s="42">
        <f t="shared" si="4"/>
        <v>69000</v>
      </c>
      <c r="Q45" s="33"/>
    </row>
    <row r="46" ht="93.75" customHeight="1" spans="1:17">
      <c r="A46" s="17">
        <v>33</v>
      </c>
      <c r="B46" s="17" t="s">
        <v>92</v>
      </c>
      <c r="C46" s="17" t="s">
        <v>93</v>
      </c>
      <c r="D46" s="18"/>
      <c r="E46" s="19" t="s">
        <v>94</v>
      </c>
      <c r="F46" s="17" t="s">
        <v>95</v>
      </c>
      <c r="G46" s="17">
        <v>165</v>
      </c>
      <c r="H46" s="20">
        <v>454</v>
      </c>
      <c r="I46" s="17">
        <v>423</v>
      </c>
      <c r="J46" s="20">
        <v>420</v>
      </c>
      <c r="K46" s="20">
        <f t="shared" si="3"/>
        <v>432.333333333333</v>
      </c>
      <c r="L46" s="20">
        <v>400</v>
      </c>
      <c r="M46" s="42">
        <f t="shared" si="4"/>
        <v>66000</v>
      </c>
      <c r="Q46" s="33"/>
    </row>
    <row r="47" ht="161.25" customHeight="1" spans="1:17">
      <c r="A47" s="17">
        <v>34</v>
      </c>
      <c r="B47" s="17" t="s">
        <v>59</v>
      </c>
      <c r="C47" s="17" t="s">
        <v>31</v>
      </c>
      <c r="D47" s="18"/>
      <c r="E47" s="19" t="s">
        <v>98</v>
      </c>
      <c r="F47" s="17" t="s">
        <v>33</v>
      </c>
      <c r="G47" s="17"/>
      <c r="H47" s="20">
        <v>778</v>
      </c>
      <c r="I47" s="17">
        <v>1080</v>
      </c>
      <c r="J47" s="20">
        <v>780</v>
      </c>
      <c r="K47" s="20">
        <f t="shared" si="3"/>
        <v>879.333333333333</v>
      </c>
      <c r="L47" s="16">
        <v>420</v>
      </c>
      <c r="M47" s="39">
        <f t="shared" si="4"/>
        <v>0</v>
      </c>
      <c r="Q47" s="33"/>
    </row>
    <row r="48" ht="24.75" customHeight="1" spans="1:17">
      <c r="A48" s="9" t="s">
        <v>119</v>
      </c>
      <c r="B48" s="9"/>
      <c r="C48" s="9"/>
      <c r="D48" s="9"/>
      <c r="E48" s="9"/>
      <c r="F48" s="9"/>
      <c r="G48" s="9"/>
      <c r="H48" s="9"/>
      <c r="I48" s="40"/>
      <c r="J48" s="41"/>
      <c r="K48" s="16">
        <f t="shared" si="3"/>
        <v>0</v>
      </c>
      <c r="L48" s="16">
        <f>K48</f>
        <v>0</v>
      </c>
      <c r="M48" s="39">
        <f t="shared" si="4"/>
        <v>0</v>
      </c>
      <c r="Q48" s="33"/>
    </row>
    <row r="49" ht="210" customHeight="1" spans="1:13">
      <c r="A49" s="17">
        <v>35</v>
      </c>
      <c r="B49" s="17" t="s">
        <v>120</v>
      </c>
      <c r="C49" s="17" t="s">
        <v>121</v>
      </c>
      <c r="D49" s="18"/>
      <c r="E49" s="19" t="s">
        <v>122</v>
      </c>
      <c r="F49" s="17" t="s">
        <v>19</v>
      </c>
      <c r="G49" s="17">
        <v>1</v>
      </c>
      <c r="H49" s="20">
        <v>1674</v>
      </c>
      <c r="I49" s="17">
        <v>1831</v>
      </c>
      <c r="J49" s="20">
        <v>1610</v>
      </c>
      <c r="K49" s="20">
        <f t="shared" si="3"/>
        <v>1705</v>
      </c>
      <c r="L49" s="16">
        <f>K49*0.7</f>
        <v>1193.5</v>
      </c>
      <c r="M49" s="39">
        <f t="shared" si="4"/>
        <v>1193.5</v>
      </c>
    </row>
    <row r="50" ht="161.25" customHeight="1" spans="1:17">
      <c r="A50" s="17">
        <v>36</v>
      </c>
      <c r="B50" s="17" t="s">
        <v>59</v>
      </c>
      <c r="C50" s="17" t="s">
        <v>31</v>
      </c>
      <c r="D50" s="18"/>
      <c r="E50" s="19" t="s">
        <v>98</v>
      </c>
      <c r="F50" s="17" t="s">
        <v>33</v>
      </c>
      <c r="G50" s="17">
        <v>1</v>
      </c>
      <c r="H50" s="20">
        <v>778</v>
      </c>
      <c r="I50" s="17">
        <v>845</v>
      </c>
      <c r="J50" s="20">
        <v>780</v>
      </c>
      <c r="K50" s="20">
        <f t="shared" si="3"/>
        <v>801</v>
      </c>
      <c r="L50" s="20">
        <v>420</v>
      </c>
      <c r="M50" s="42">
        <f t="shared" si="4"/>
        <v>420</v>
      </c>
      <c r="Q50" s="33"/>
    </row>
    <row r="51" ht="165" customHeight="1" spans="1:13">
      <c r="A51" s="13">
        <v>37</v>
      </c>
      <c r="B51" s="13" t="s">
        <v>123</v>
      </c>
      <c r="C51" s="13" t="s">
        <v>86</v>
      </c>
      <c r="D51" s="14"/>
      <c r="E51" s="15" t="s">
        <v>122</v>
      </c>
      <c r="F51" s="13" t="s">
        <v>19</v>
      </c>
      <c r="G51" s="13">
        <v>1</v>
      </c>
      <c r="H51" s="16">
        <v>886</v>
      </c>
      <c r="I51" s="13">
        <v>1561</v>
      </c>
      <c r="J51" s="16">
        <v>850</v>
      </c>
      <c r="K51" s="16">
        <f t="shared" si="3"/>
        <v>1099</v>
      </c>
      <c r="L51" s="16">
        <f>K51</f>
        <v>1099</v>
      </c>
      <c r="M51" s="39">
        <f t="shared" si="4"/>
        <v>1099</v>
      </c>
    </row>
    <row r="52" ht="140.25" customHeight="1" spans="1:13">
      <c r="A52" s="17">
        <v>38</v>
      </c>
      <c r="B52" s="17" t="s">
        <v>124</v>
      </c>
      <c r="C52" s="17" t="s">
        <v>31</v>
      </c>
      <c r="D52" s="18"/>
      <c r="E52" s="19" t="s">
        <v>125</v>
      </c>
      <c r="F52" s="17" t="s">
        <v>33</v>
      </c>
      <c r="G52" s="17">
        <v>4</v>
      </c>
      <c r="H52" s="20">
        <v>497</v>
      </c>
      <c r="I52" s="17">
        <v>528</v>
      </c>
      <c r="J52" s="20">
        <v>480</v>
      </c>
      <c r="K52" s="20">
        <f t="shared" si="3"/>
        <v>501.666666666667</v>
      </c>
      <c r="L52" s="16">
        <v>251</v>
      </c>
      <c r="M52" s="39">
        <f t="shared" si="4"/>
        <v>1004</v>
      </c>
    </row>
    <row r="53" ht="24.75" customHeight="1" spans="1:13">
      <c r="A53" s="9" t="s">
        <v>68</v>
      </c>
      <c r="B53" s="9"/>
      <c r="C53" s="9"/>
      <c r="D53" s="9"/>
      <c r="E53" s="9"/>
      <c r="F53" s="9"/>
      <c r="G53" s="9"/>
      <c r="H53" s="9"/>
      <c r="I53" s="40"/>
      <c r="J53" s="41"/>
      <c r="K53" s="16">
        <f t="shared" ref="K53:K72" si="5">(H53+I53+J53)/3</f>
        <v>0</v>
      </c>
      <c r="L53" s="16">
        <f t="shared" ref="L53:L70" si="6">K53</f>
        <v>0</v>
      </c>
      <c r="M53" s="39">
        <f t="shared" ref="M53:M72" si="7">L53*G53</f>
        <v>0</v>
      </c>
    </row>
    <row r="54" ht="213.75" customHeight="1" spans="1:13">
      <c r="A54" s="13">
        <v>40</v>
      </c>
      <c r="B54" s="13" t="s">
        <v>39</v>
      </c>
      <c r="C54" s="13" t="s">
        <v>69</v>
      </c>
      <c r="D54" s="14"/>
      <c r="E54" s="15" t="s">
        <v>22</v>
      </c>
      <c r="F54" s="13" t="s">
        <v>19</v>
      </c>
      <c r="G54" s="13">
        <v>1</v>
      </c>
      <c r="H54" s="16">
        <v>9990</v>
      </c>
      <c r="I54" s="13">
        <v>9979</v>
      </c>
      <c r="J54" s="16">
        <v>8800</v>
      </c>
      <c r="K54" s="16">
        <f t="shared" si="5"/>
        <v>9589.66666666667</v>
      </c>
      <c r="L54" s="16">
        <f t="shared" si="6"/>
        <v>9589.66666666667</v>
      </c>
      <c r="M54" s="39">
        <f t="shared" si="7"/>
        <v>9589.66666666667</v>
      </c>
    </row>
    <row r="55" ht="138" customHeight="1" spans="1:13">
      <c r="A55" s="17">
        <v>41</v>
      </c>
      <c r="B55" s="17" t="s">
        <v>30</v>
      </c>
      <c r="C55" s="17" t="s">
        <v>31</v>
      </c>
      <c r="D55" s="18"/>
      <c r="E55" s="19" t="s">
        <v>32</v>
      </c>
      <c r="F55" s="17" t="s">
        <v>33</v>
      </c>
      <c r="G55" s="17">
        <v>14</v>
      </c>
      <c r="H55" s="20">
        <v>760</v>
      </c>
      <c r="I55" s="17">
        <v>900</v>
      </c>
      <c r="J55" s="20">
        <v>860</v>
      </c>
      <c r="K55" s="20">
        <f t="shared" si="5"/>
        <v>840</v>
      </c>
      <c r="L55" s="16">
        <v>569</v>
      </c>
      <c r="M55" s="39">
        <f t="shared" si="7"/>
        <v>7966</v>
      </c>
    </row>
    <row r="56" ht="182.25" customHeight="1" spans="1:17">
      <c r="A56" s="13">
        <v>42</v>
      </c>
      <c r="B56" s="13" t="s">
        <v>41</v>
      </c>
      <c r="C56" s="13" t="s">
        <v>62</v>
      </c>
      <c r="D56" s="14"/>
      <c r="E56" s="15" t="s">
        <v>22</v>
      </c>
      <c r="F56" s="13" t="s">
        <v>23</v>
      </c>
      <c r="G56" s="13">
        <v>1</v>
      </c>
      <c r="H56" s="16">
        <v>1361</v>
      </c>
      <c r="I56" s="13">
        <v>1165</v>
      </c>
      <c r="J56" s="16">
        <v>1300</v>
      </c>
      <c r="K56" s="16">
        <f t="shared" si="5"/>
        <v>1275.33333333333</v>
      </c>
      <c r="L56" s="16">
        <f t="shared" si="6"/>
        <v>1275.33333333333</v>
      </c>
      <c r="M56" s="39">
        <f t="shared" si="7"/>
        <v>1275.33333333333</v>
      </c>
      <c r="Q56" s="33"/>
    </row>
    <row r="57" ht="24.75" customHeight="1" spans="1:13">
      <c r="A57" s="9" t="s">
        <v>102</v>
      </c>
      <c r="B57" s="9"/>
      <c r="C57" s="9"/>
      <c r="D57" s="9"/>
      <c r="E57" s="9"/>
      <c r="F57" s="9"/>
      <c r="G57" s="9"/>
      <c r="H57" s="9"/>
      <c r="I57" s="40"/>
      <c r="J57" s="41"/>
      <c r="K57" s="16">
        <f t="shared" si="5"/>
        <v>0</v>
      </c>
      <c r="L57" s="16">
        <f t="shared" si="6"/>
        <v>0</v>
      </c>
      <c r="M57" s="39">
        <f t="shared" si="7"/>
        <v>0</v>
      </c>
    </row>
    <row r="58" ht="24.75" customHeight="1" spans="1:13">
      <c r="A58" s="9" t="s">
        <v>126</v>
      </c>
      <c r="B58" s="9"/>
      <c r="C58" s="9"/>
      <c r="D58" s="9"/>
      <c r="E58" s="9"/>
      <c r="F58" s="9"/>
      <c r="G58" s="9"/>
      <c r="H58" s="9"/>
      <c r="I58" s="40"/>
      <c r="J58" s="41"/>
      <c r="K58" s="16">
        <f t="shared" si="5"/>
        <v>0</v>
      </c>
      <c r="L58" s="16">
        <f t="shared" si="6"/>
        <v>0</v>
      </c>
      <c r="M58" s="39">
        <f t="shared" si="7"/>
        <v>0</v>
      </c>
    </row>
    <row r="59" ht="181.5" customHeight="1" spans="1:13">
      <c r="A59" s="13">
        <v>43</v>
      </c>
      <c r="B59" s="13" t="s">
        <v>127</v>
      </c>
      <c r="C59" s="13" t="s">
        <v>128</v>
      </c>
      <c r="D59" s="14"/>
      <c r="E59" s="15" t="s">
        <v>129</v>
      </c>
      <c r="F59" s="13" t="s">
        <v>23</v>
      </c>
      <c r="G59" s="13">
        <v>3</v>
      </c>
      <c r="H59" s="16">
        <v>3456</v>
      </c>
      <c r="I59" s="13">
        <v>4168</v>
      </c>
      <c r="J59" s="16">
        <v>3200</v>
      </c>
      <c r="K59" s="16">
        <f t="shared" si="5"/>
        <v>3608</v>
      </c>
      <c r="L59" s="16">
        <f t="shared" si="6"/>
        <v>3608</v>
      </c>
      <c r="M59" s="39">
        <f t="shared" si="7"/>
        <v>10824</v>
      </c>
    </row>
    <row r="60" ht="24.75" customHeight="1" spans="1:13">
      <c r="A60" s="9" t="s">
        <v>67</v>
      </c>
      <c r="B60" s="9"/>
      <c r="C60" s="9"/>
      <c r="D60" s="9"/>
      <c r="E60" s="9"/>
      <c r="F60" s="9"/>
      <c r="G60" s="9"/>
      <c r="H60" s="9"/>
      <c r="I60" s="40"/>
      <c r="J60" s="41"/>
      <c r="K60" s="16">
        <f t="shared" si="5"/>
        <v>0</v>
      </c>
      <c r="L60" s="16">
        <f t="shared" si="6"/>
        <v>0</v>
      </c>
      <c r="M60" s="39">
        <f t="shared" si="7"/>
        <v>0</v>
      </c>
    </row>
    <row r="61" ht="198.75" customHeight="1" spans="1:13">
      <c r="A61" s="17">
        <v>44</v>
      </c>
      <c r="B61" s="17" t="s">
        <v>46</v>
      </c>
      <c r="C61" s="17" t="s">
        <v>130</v>
      </c>
      <c r="D61" s="9"/>
      <c r="E61" s="19" t="s">
        <v>131</v>
      </c>
      <c r="F61" s="17" t="s">
        <v>19</v>
      </c>
      <c r="G61" s="17">
        <v>1</v>
      </c>
      <c r="H61" s="20">
        <v>1720</v>
      </c>
      <c r="I61" s="17">
        <v>2031</v>
      </c>
      <c r="J61" s="20">
        <v>1700</v>
      </c>
      <c r="K61" s="20">
        <f t="shared" si="5"/>
        <v>1817</v>
      </c>
      <c r="L61" s="16">
        <f>K61*0.7</f>
        <v>1271.9</v>
      </c>
      <c r="M61" s="39">
        <f t="shared" si="7"/>
        <v>1271.9</v>
      </c>
    </row>
    <row r="62" ht="129" customHeight="1" spans="1:13">
      <c r="A62" s="13">
        <v>45</v>
      </c>
      <c r="B62" s="13" t="s">
        <v>49</v>
      </c>
      <c r="C62" s="13" t="s">
        <v>50</v>
      </c>
      <c r="D62" s="14"/>
      <c r="E62" s="15" t="s">
        <v>132</v>
      </c>
      <c r="F62" s="13" t="s">
        <v>23</v>
      </c>
      <c r="G62" s="13">
        <v>1</v>
      </c>
      <c r="H62" s="16">
        <v>1566</v>
      </c>
      <c r="I62" s="13">
        <v>775</v>
      </c>
      <c r="J62" s="16">
        <v>1450</v>
      </c>
      <c r="K62" s="16">
        <f t="shared" si="5"/>
        <v>1263.66666666667</v>
      </c>
      <c r="L62" s="16">
        <f t="shared" si="6"/>
        <v>1263.66666666667</v>
      </c>
      <c r="M62" s="39">
        <f t="shared" si="7"/>
        <v>1263.66666666667</v>
      </c>
    </row>
    <row r="63" ht="24.75" customHeight="1" spans="1:13">
      <c r="A63" s="9" t="s">
        <v>133</v>
      </c>
      <c r="B63" s="9"/>
      <c r="C63" s="9"/>
      <c r="D63" s="9"/>
      <c r="E63" s="9"/>
      <c r="F63" s="9"/>
      <c r="G63" s="9"/>
      <c r="H63" s="9"/>
      <c r="I63" s="40"/>
      <c r="J63" s="41"/>
      <c r="K63" s="16">
        <f t="shared" si="5"/>
        <v>0</v>
      </c>
      <c r="L63" s="16">
        <f t="shared" si="6"/>
        <v>0</v>
      </c>
      <c r="M63" s="39">
        <f t="shared" si="7"/>
        <v>0</v>
      </c>
    </row>
    <row r="64" ht="181.5" customHeight="1" spans="1:13">
      <c r="A64" s="17">
        <v>46</v>
      </c>
      <c r="B64" s="17" t="s">
        <v>134</v>
      </c>
      <c r="C64" s="17" t="s">
        <v>31</v>
      </c>
      <c r="D64" s="18"/>
      <c r="E64" s="19" t="s">
        <v>135</v>
      </c>
      <c r="F64" s="17" t="s">
        <v>33</v>
      </c>
      <c r="G64" s="17">
        <v>30</v>
      </c>
      <c r="H64" s="20">
        <v>996</v>
      </c>
      <c r="I64" s="17">
        <v>1010</v>
      </c>
      <c r="J64" s="20">
        <v>1250</v>
      </c>
      <c r="K64" s="20">
        <f t="shared" si="5"/>
        <v>1085.33333333333</v>
      </c>
      <c r="L64" s="16">
        <f>K64*0.7</f>
        <v>759.733333333333</v>
      </c>
      <c r="M64" s="39">
        <f t="shared" si="7"/>
        <v>22792</v>
      </c>
    </row>
    <row r="65" ht="24.75" customHeight="1" spans="1:13">
      <c r="A65" s="9" t="s">
        <v>136</v>
      </c>
      <c r="B65" s="9"/>
      <c r="C65" s="9"/>
      <c r="D65" s="9"/>
      <c r="E65" s="9"/>
      <c r="F65" s="9"/>
      <c r="G65" s="9"/>
      <c r="H65" s="9"/>
      <c r="I65" s="40"/>
      <c r="J65" s="41"/>
      <c r="K65" s="16">
        <f t="shared" si="5"/>
        <v>0</v>
      </c>
      <c r="L65" s="16">
        <f t="shared" si="6"/>
        <v>0</v>
      </c>
      <c r="M65" s="39">
        <f t="shared" si="7"/>
        <v>0</v>
      </c>
    </row>
    <row r="66" ht="161.25" customHeight="1" spans="1:17">
      <c r="A66" s="17">
        <v>47</v>
      </c>
      <c r="B66" s="17" t="s">
        <v>59</v>
      </c>
      <c r="C66" s="17" t="s">
        <v>31</v>
      </c>
      <c r="D66" s="18"/>
      <c r="E66" s="19" t="s">
        <v>98</v>
      </c>
      <c r="F66" s="17" t="s">
        <v>33</v>
      </c>
      <c r="G66" s="17">
        <v>2</v>
      </c>
      <c r="H66" s="20">
        <v>778</v>
      </c>
      <c r="I66" s="17">
        <v>845</v>
      </c>
      <c r="J66" s="20">
        <v>780</v>
      </c>
      <c r="K66" s="20">
        <f t="shared" si="5"/>
        <v>801</v>
      </c>
      <c r="L66" s="20">
        <v>420</v>
      </c>
      <c r="M66" s="42">
        <f t="shared" si="7"/>
        <v>840</v>
      </c>
      <c r="Q66" s="33"/>
    </row>
    <row r="67" ht="24.75" customHeight="1" spans="1:13">
      <c r="A67" s="9" t="s">
        <v>137</v>
      </c>
      <c r="B67" s="9"/>
      <c r="C67" s="9"/>
      <c r="D67" s="9"/>
      <c r="E67" s="9"/>
      <c r="F67" s="9"/>
      <c r="G67" s="9"/>
      <c r="H67" s="9"/>
      <c r="I67" s="40"/>
      <c r="J67" s="41"/>
      <c r="K67" s="16">
        <f t="shared" si="5"/>
        <v>0</v>
      </c>
      <c r="L67" s="16" t="s">
        <v>138</v>
      </c>
      <c r="M67" s="39"/>
    </row>
    <row r="68" ht="93.75" customHeight="1" spans="1:17">
      <c r="A68" s="13">
        <v>48</v>
      </c>
      <c r="B68" s="13" t="s">
        <v>71</v>
      </c>
      <c r="C68" s="13" t="s">
        <v>72</v>
      </c>
      <c r="D68" s="14"/>
      <c r="E68" s="15" t="s">
        <v>73</v>
      </c>
      <c r="F68" s="13" t="s">
        <v>74</v>
      </c>
      <c r="G68" s="13">
        <v>2.8</v>
      </c>
      <c r="H68" s="16">
        <v>821</v>
      </c>
      <c r="I68" s="13">
        <v>880</v>
      </c>
      <c r="J68" s="16">
        <v>790</v>
      </c>
      <c r="K68" s="16">
        <f t="shared" si="5"/>
        <v>830.333333333333</v>
      </c>
      <c r="L68" s="16">
        <f t="shared" si="6"/>
        <v>830.333333333333</v>
      </c>
      <c r="M68" s="39">
        <f t="shared" si="7"/>
        <v>2324.93333333333</v>
      </c>
      <c r="Q68" s="33"/>
    </row>
    <row r="69" ht="93.75" customHeight="1" spans="1:17">
      <c r="A69" s="13">
        <v>49</v>
      </c>
      <c r="B69" s="13" t="s">
        <v>75</v>
      </c>
      <c r="C69" s="13" t="s">
        <v>76</v>
      </c>
      <c r="D69" s="14"/>
      <c r="E69" s="15"/>
      <c r="F69" s="13" t="s">
        <v>74</v>
      </c>
      <c r="G69" s="13">
        <v>2.8</v>
      </c>
      <c r="H69" s="16">
        <v>1188</v>
      </c>
      <c r="I69" s="13">
        <v>1855</v>
      </c>
      <c r="J69" s="16">
        <v>1140</v>
      </c>
      <c r="K69" s="16">
        <f t="shared" si="5"/>
        <v>1394.33333333333</v>
      </c>
      <c r="L69" s="16">
        <f t="shared" si="6"/>
        <v>1394.33333333333</v>
      </c>
      <c r="M69" s="39">
        <f t="shared" si="7"/>
        <v>3904.13333333333</v>
      </c>
      <c r="Q69" s="33"/>
    </row>
    <row r="70" ht="129" customHeight="1" spans="1:17">
      <c r="A70" s="13">
        <v>50</v>
      </c>
      <c r="B70" s="13" t="s">
        <v>77</v>
      </c>
      <c r="C70" s="13" t="s">
        <v>78</v>
      </c>
      <c r="D70" s="22"/>
      <c r="E70" s="15" t="s">
        <v>18</v>
      </c>
      <c r="F70" s="13" t="s">
        <v>19</v>
      </c>
      <c r="G70" s="13">
        <v>1</v>
      </c>
      <c r="H70" s="16">
        <v>1026</v>
      </c>
      <c r="I70" s="13">
        <v>1291</v>
      </c>
      <c r="J70" s="16">
        <v>1450</v>
      </c>
      <c r="K70" s="16">
        <f t="shared" si="5"/>
        <v>1255.66666666667</v>
      </c>
      <c r="L70" s="16">
        <f t="shared" si="6"/>
        <v>1255.66666666667</v>
      </c>
      <c r="M70" s="39">
        <f t="shared" si="7"/>
        <v>1255.66666666667</v>
      </c>
      <c r="Q70" s="33"/>
    </row>
    <row r="71" ht="123" customHeight="1" spans="1:17">
      <c r="A71" s="17">
        <v>51</v>
      </c>
      <c r="B71" s="17" t="s">
        <v>79</v>
      </c>
      <c r="C71" s="17" t="s">
        <v>31</v>
      </c>
      <c r="D71" s="18"/>
      <c r="E71" s="19" t="s">
        <v>80</v>
      </c>
      <c r="F71" s="17" t="s">
        <v>33</v>
      </c>
      <c r="G71" s="17">
        <v>4</v>
      </c>
      <c r="H71" s="20">
        <v>490</v>
      </c>
      <c r="I71" s="17">
        <v>820</v>
      </c>
      <c r="J71" s="20">
        <v>580</v>
      </c>
      <c r="K71" s="20">
        <f t="shared" si="5"/>
        <v>630</v>
      </c>
      <c r="L71" s="16">
        <f>K71*0.7</f>
        <v>441</v>
      </c>
      <c r="M71" s="39">
        <f t="shared" si="7"/>
        <v>1764</v>
      </c>
      <c r="N71" s="44"/>
      <c r="Q71" s="33"/>
    </row>
    <row r="72" ht="24.75" customHeight="1" spans="1:13">
      <c r="A72" s="9" t="s">
        <v>139</v>
      </c>
      <c r="B72" s="9"/>
      <c r="C72" s="9"/>
      <c r="D72" s="9"/>
      <c r="E72" s="9"/>
      <c r="F72" s="9"/>
      <c r="G72" s="9"/>
      <c r="H72" s="9"/>
      <c r="I72" s="40"/>
      <c r="J72" s="41"/>
      <c r="K72" s="16">
        <f t="shared" si="5"/>
        <v>0</v>
      </c>
      <c r="L72" s="16">
        <f>K72</f>
        <v>0</v>
      </c>
      <c r="M72" s="39">
        <f t="shared" si="7"/>
        <v>0</v>
      </c>
    </row>
    <row r="73" ht="140.25" customHeight="1" spans="1:13">
      <c r="A73" s="13">
        <v>53</v>
      </c>
      <c r="B73" s="13" t="s">
        <v>140</v>
      </c>
      <c r="C73" s="13" t="s">
        <v>141</v>
      </c>
      <c r="D73" s="14"/>
      <c r="E73" s="45" t="s">
        <v>142</v>
      </c>
      <c r="F73" s="13" t="s">
        <v>23</v>
      </c>
      <c r="G73" s="13">
        <v>2</v>
      </c>
      <c r="H73" s="16">
        <v>756</v>
      </c>
      <c r="I73" s="13">
        <v>916</v>
      </c>
      <c r="J73" s="16">
        <v>730</v>
      </c>
      <c r="K73" s="16">
        <f t="shared" ref="K73:K85" si="8">(H73+I73+J73)/3</f>
        <v>800.666666666667</v>
      </c>
      <c r="L73" s="16">
        <f t="shared" ref="L73:L84" si="9">K73</f>
        <v>800.666666666667</v>
      </c>
      <c r="M73" s="39">
        <f t="shared" ref="M73:M85" si="10">L73*G73</f>
        <v>1601.33333333333</v>
      </c>
    </row>
    <row r="74" ht="24.75" customHeight="1" spans="1:13">
      <c r="A74" s="9" t="s">
        <v>67</v>
      </c>
      <c r="B74" s="9"/>
      <c r="C74" s="9"/>
      <c r="D74" s="9"/>
      <c r="E74" s="9"/>
      <c r="F74" s="9"/>
      <c r="G74" s="9"/>
      <c r="H74" s="9"/>
      <c r="I74" s="40"/>
      <c r="J74" s="41"/>
      <c r="K74" s="16">
        <f t="shared" si="8"/>
        <v>0</v>
      </c>
      <c r="L74" s="16">
        <f t="shared" si="9"/>
        <v>0</v>
      </c>
      <c r="M74" s="39">
        <f t="shared" si="10"/>
        <v>0</v>
      </c>
    </row>
    <row r="75" ht="156" customHeight="1" spans="1:13">
      <c r="A75" s="17">
        <v>54</v>
      </c>
      <c r="B75" s="17" t="s">
        <v>46</v>
      </c>
      <c r="C75" s="17" t="s">
        <v>47</v>
      </c>
      <c r="D75" s="46"/>
      <c r="E75" s="19" t="s">
        <v>131</v>
      </c>
      <c r="F75" s="17" t="s">
        <v>19</v>
      </c>
      <c r="G75" s="17">
        <v>2</v>
      </c>
      <c r="H75" s="20">
        <v>2218</v>
      </c>
      <c r="I75" s="17">
        <v>3029</v>
      </c>
      <c r="J75" s="20">
        <v>2550</v>
      </c>
      <c r="K75" s="20">
        <f t="shared" si="8"/>
        <v>2599</v>
      </c>
      <c r="L75" s="16">
        <f>K75*0.7</f>
        <v>1819.3</v>
      </c>
      <c r="M75" s="39">
        <f t="shared" si="10"/>
        <v>3638.6</v>
      </c>
    </row>
    <row r="76" ht="156" customHeight="1" spans="1:13">
      <c r="A76" s="17">
        <v>55</v>
      </c>
      <c r="B76" s="17" t="s">
        <v>46</v>
      </c>
      <c r="C76" s="17" t="s">
        <v>17</v>
      </c>
      <c r="D76" s="46"/>
      <c r="E76" s="19"/>
      <c r="F76" s="17" t="s">
        <v>19</v>
      </c>
      <c r="G76" s="17">
        <v>2</v>
      </c>
      <c r="H76" s="20">
        <v>1206</v>
      </c>
      <c r="I76" s="17">
        <v>1585</v>
      </c>
      <c r="J76" s="20">
        <v>1350</v>
      </c>
      <c r="K76" s="20">
        <f t="shared" si="8"/>
        <v>1380.33333333333</v>
      </c>
      <c r="L76" s="16">
        <f>K76*0.7</f>
        <v>966.233333333333</v>
      </c>
      <c r="M76" s="39">
        <f t="shared" si="10"/>
        <v>1932.46666666667</v>
      </c>
    </row>
    <row r="77" ht="105" customHeight="1" spans="1:13">
      <c r="A77" s="13">
        <v>56</v>
      </c>
      <c r="B77" s="13" t="s">
        <v>20</v>
      </c>
      <c r="C77" s="13" t="s">
        <v>51</v>
      </c>
      <c r="D77" s="22"/>
      <c r="E77" s="15" t="s">
        <v>132</v>
      </c>
      <c r="F77" s="13" t="s">
        <v>23</v>
      </c>
      <c r="G77" s="13">
        <v>4</v>
      </c>
      <c r="H77" s="16">
        <v>1350</v>
      </c>
      <c r="I77" s="13">
        <v>505</v>
      </c>
      <c r="J77" s="16">
        <v>1200</v>
      </c>
      <c r="K77" s="16">
        <f t="shared" si="8"/>
        <v>1018.33333333333</v>
      </c>
      <c r="L77" s="16">
        <f t="shared" si="9"/>
        <v>1018.33333333333</v>
      </c>
      <c r="M77" s="39">
        <f t="shared" si="10"/>
        <v>4073.33333333333</v>
      </c>
    </row>
    <row r="78" ht="132" customHeight="1" spans="1:13">
      <c r="A78" s="13">
        <v>57</v>
      </c>
      <c r="B78" s="13" t="s">
        <v>143</v>
      </c>
      <c r="C78" s="13" t="s">
        <v>144</v>
      </c>
      <c r="D78" s="22"/>
      <c r="E78" s="15"/>
      <c r="F78" s="13" t="s">
        <v>23</v>
      </c>
      <c r="G78" s="13">
        <v>1</v>
      </c>
      <c r="H78" s="16">
        <v>1566</v>
      </c>
      <c r="I78" s="13">
        <v>1104</v>
      </c>
      <c r="J78" s="16">
        <v>1300</v>
      </c>
      <c r="K78" s="16">
        <f t="shared" si="8"/>
        <v>1323.33333333333</v>
      </c>
      <c r="L78" s="16">
        <f t="shared" si="9"/>
        <v>1323.33333333333</v>
      </c>
      <c r="M78" s="39">
        <f t="shared" si="10"/>
        <v>1323.33333333333</v>
      </c>
    </row>
    <row r="79" ht="117.75" customHeight="1" spans="1:13">
      <c r="A79" s="13">
        <v>58</v>
      </c>
      <c r="B79" s="13" t="s">
        <v>41</v>
      </c>
      <c r="C79" s="13" t="s">
        <v>145</v>
      </c>
      <c r="D79" s="14"/>
      <c r="E79" s="47" t="s">
        <v>146</v>
      </c>
      <c r="F79" s="13" t="s">
        <v>23</v>
      </c>
      <c r="G79" s="13">
        <v>1</v>
      </c>
      <c r="H79" s="16">
        <v>1080</v>
      </c>
      <c r="I79" s="13">
        <v>834</v>
      </c>
      <c r="J79" s="16">
        <v>1040</v>
      </c>
      <c r="K79" s="16">
        <f t="shared" si="8"/>
        <v>984.666666666667</v>
      </c>
      <c r="L79" s="16">
        <f t="shared" si="9"/>
        <v>984.666666666667</v>
      </c>
      <c r="M79" s="39">
        <f t="shared" si="10"/>
        <v>984.666666666667</v>
      </c>
    </row>
    <row r="80" ht="24.75" customHeight="1" spans="1:13">
      <c r="A80" s="9" t="s">
        <v>147</v>
      </c>
      <c r="B80" s="9"/>
      <c r="C80" s="9"/>
      <c r="D80" s="9"/>
      <c r="E80" s="9"/>
      <c r="F80" s="9"/>
      <c r="G80" s="9"/>
      <c r="H80" s="9"/>
      <c r="I80" s="40"/>
      <c r="J80" s="41"/>
      <c r="K80" s="16">
        <f t="shared" si="8"/>
        <v>0</v>
      </c>
      <c r="L80" s="16">
        <f t="shared" si="9"/>
        <v>0</v>
      </c>
      <c r="M80" s="39">
        <f t="shared" si="10"/>
        <v>0</v>
      </c>
    </row>
    <row r="81" ht="181.5" customHeight="1" spans="1:13">
      <c r="A81" s="13">
        <v>59</v>
      </c>
      <c r="B81" s="13" t="s">
        <v>148</v>
      </c>
      <c r="C81" s="13" t="s">
        <v>149</v>
      </c>
      <c r="D81" s="14"/>
      <c r="E81" s="15" t="s">
        <v>18</v>
      </c>
      <c r="F81" s="13" t="s">
        <v>19</v>
      </c>
      <c r="G81" s="13">
        <v>2</v>
      </c>
      <c r="H81" s="16">
        <v>1674</v>
      </c>
      <c r="I81" s="13">
        <v>3886</v>
      </c>
      <c r="J81" s="16">
        <v>1500</v>
      </c>
      <c r="K81" s="16">
        <f t="shared" si="8"/>
        <v>2353.33333333333</v>
      </c>
      <c r="L81" s="16">
        <f t="shared" si="9"/>
        <v>2353.33333333333</v>
      </c>
      <c r="M81" s="39">
        <f t="shared" si="10"/>
        <v>4706.66666666667</v>
      </c>
    </row>
    <row r="82" ht="116.25" customHeight="1" spans="1:13">
      <c r="A82" s="17">
        <v>60</v>
      </c>
      <c r="B82" s="17" t="s">
        <v>150</v>
      </c>
      <c r="C82" s="17" t="s">
        <v>31</v>
      </c>
      <c r="D82" s="18"/>
      <c r="E82" s="19" t="s">
        <v>131</v>
      </c>
      <c r="F82" s="17" t="s">
        <v>19</v>
      </c>
      <c r="G82" s="17">
        <v>2</v>
      </c>
      <c r="H82" s="20">
        <v>1458</v>
      </c>
      <c r="I82" s="17">
        <v>1432</v>
      </c>
      <c r="J82" s="20">
        <v>900</v>
      </c>
      <c r="K82" s="20">
        <f t="shared" si="8"/>
        <v>1263.33333333333</v>
      </c>
      <c r="L82" s="16">
        <f>K82*0.7</f>
        <v>884.333333333333</v>
      </c>
      <c r="M82" s="39">
        <f t="shared" si="10"/>
        <v>1768.66666666667</v>
      </c>
    </row>
    <row r="83" ht="73.5" customHeight="1" spans="1:13">
      <c r="A83" s="13">
        <v>61</v>
      </c>
      <c r="B83" s="13" t="s">
        <v>151</v>
      </c>
      <c r="C83" s="13" t="s">
        <v>152</v>
      </c>
      <c r="D83" s="14"/>
      <c r="E83" s="15" t="s">
        <v>18</v>
      </c>
      <c r="F83" s="13" t="s">
        <v>19</v>
      </c>
      <c r="G83" s="13">
        <v>1</v>
      </c>
      <c r="H83" s="16">
        <v>2160</v>
      </c>
      <c r="I83" s="13">
        <v>4332</v>
      </c>
      <c r="J83" s="16">
        <v>1980</v>
      </c>
      <c r="K83" s="16">
        <f t="shared" si="8"/>
        <v>2824</v>
      </c>
      <c r="L83" s="16">
        <f t="shared" si="9"/>
        <v>2824</v>
      </c>
      <c r="M83" s="39">
        <f t="shared" si="10"/>
        <v>2824</v>
      </c>
    </row>
    <row r="84" ht="73.5" customHeight="1" spans="1:13">
      <c r="A84" s="13">
        <v>62</v>
      </c>
      <c r="B84" s="13" t="s">
        <v>151</v>
      </c>
      <c r="C84" s="13" t="s">
        <v>153</v>
      </c>
      <c r="D84" s="14"/>
      <c r="E84" s="15"/>
      <c r="F84" s="13" t="s">
        <v>19</v>
      </c>
      <c r="G84" s="13">
        <v>1</v>
      </c>
      <c r="H84" s="16">
        <v>1944</v>
      </c>
      <c r="I84" s="13">
        <v>3733</v>
      </c>
      <c r="J84" s="16">
        <v>1730</v>
      </c>
      <c r="K84" s="16">
        <f t="shared" si="8"/>
        <v>2469</v>
      </c>
      <c r="L84" s="16">
        <f t="shared" si="9"/>
        <v>2469</v>
      </c>
      <c r="M84" s="39">
        <f t="shared" si="10"/>
        <v>2469</v>
      </c>
    </row>
    <row r="85" ht="123" customHeight="1" spans="1:13">
      <c r="A85" s="17">
        <v>63</v>
      </c>
      <c r="B85" s="17" t="s">
        <v>154</v>
      </c>
      <c r="C85" s="17" t="s">
        <v>31</v>
      </c>
      <c r="D85" s="18"/>
      <c r="E85" s="21" t="s">
        <v>80</v>
      </c>
      <c r="F85" s="17" t="s">
        <v>33</v>
      </c>
      <c r="G85" s="17">
        <v>9</v>
      </c>
      <c r="H85" s="20">
        <v>490</v>
      </c>
      <c r="I85" s="17">
        <v>820</v>
      </c>
      <c r="J85" s="20">
        <v>580</v>
      </c>
      <c r="K85" s="20">
        <f t="shared" si="8"/>
        <v>630</v>
      </c>
      <c r="L85" s="16">
        <f>K85*0.7</f>
        <v>441</v>
      </c>
      <c r="M85" s="39">
        <f t="shared" si="10"/>
        <v>3969</v>
      </c>
    </row>
    <row r="86" ht="34.5" customHeight="1" spans="1:16">
      <c r="A86" s="48" t="s">
        <v>108</v>
      </c>
      <c r="B86" s="48"/>
      <c r="C86" s="48"/>
      <c r="D86" s="48"/>
      <c r="E86" s="48"/>
      <c r="F86" s="49">
        <f>SUM(M6:M85)</f>
        <v>365994.933333333</v>
      </c>
      <c r="G86" s="49"/>
      <c r="H86" s="49"/>
      <c r="I86" s="49"/>
      <c r="J86" s="49"/>
      <c r="K86" s="49"/>
      <c r="L86" s="49"/>
      <c r="M86" s="50"/>
      <c r="N86" s="33"/>
      <c r="P86" s="6"/>
    </row>
  </sheetData>
  <autoFilter ref="A3:W86">
    <extLst/>
  </autoFilter>
  <mergeCells count="37">
    <mergeCell ref="A1:M1"/>
    <mergeCell ref="A2:M2"/>
    <mergeCell ref="A4:G4"/>
    <mergeCell ref="A5:G5"/>
    <mergeCell ref="A12:G12"/>
    <mergeCell ref="A18:G18"/>
    <mergeCell ref="A23:G23"/>
    <mergeCell ref="A27:G27"/>
    <mergeCell ref="A31:G31"/>
    <mergeCell ref="A36:G36"/>
    <mergeCell ref="A37:G37"/>
    <mergeCell ref="A44:G44"/>
    <mergeCell ref="A48:G48"/>
    <mergeCell ref="A53:G53"/>
    <mergeCell ref="A57:G57"/>
    <mergeCell ref="A58:G58"/>
    <mergeCell ref="A60:G60"/>
    <mergeCell ref="A63:G63"/>
    <mergeCell ref="A65:G65"/>
    <mergeCell ref="A67:G67"/>
    <mergeCell ref="A72:G72"/>
    <mergeCell ref="A74:G74"/>
    <mergeCell ref="A80:G80"/>
    <mergeCell ref="A86:E86"/>
    <mergeCell ref="F86:M86"/>
    <mergeCell ref="D19:D20"/>
    <mergeCell ref="D32:D33"/>
    <mergeCell ref="D45:D46"/>
    <mergeCell ref="D68:D69"/>
    <mergeCell ref="D83:D84"/>
    <mergeCell ref="E13:E15"/>
    <mergeCell ref="E16:E17"/>
    <mergeCell ref="E32:E33"/>
    <mergeCell ref="E68:E69"/>
    <mergeCell ref="E75:E76"/>
    <mergeCell ref="E77:E78"/>
    <mergeCell ref="E83:E84"/>
  </mergeCells>
  <pageMargins left="0.459027777777778" right="0.379166666666667" top="0.429166666666667" bottom="0.309027777777778" header="0.3" footer="0.3"/>
  <pageSetup paperSize="9" scale="74" orientation="landscape" verticalDpi="300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75"/>
  <sheetViews>
    <sheetView view="pageBreakPreview" zoomScale="115" zoomScaleNormal="100" topLeftCell="A41" workbookViewId="0">
      <selection activeCell="E64" sqref="E64:E65"/>
    </sheetView>
  </sheetViews>
  <sheetFormatPr defaultColWidth="9" defaultRowHeight="12"/>
  <cols>
    <col min="1" max="1" width="4.77777777777778" style="5" customWidth="1"/>
    <col min="2" max="2" width="6.22222222222222" style="5" customWidth="1"/>
    <col min="3" max="3" width="8.44444444444444" style="5" customWidth="1"/>
    <col min="4" max="4" width="39.6666666666667" style="5" customWidth="1"/>
    <col min="5" max="5" width="54.8888888888889" style="5" customWidth="1"/>
    <col min="6" max="6" width="5.22222222222222" style="5" customWidth="1"/>
    <col min="7" max="7" width="6.22222222222222" style="5" customWidth="1"/>
    <col min="8" max="10" width="9" style="6" hidden="1" customWidth="1"/>
    <col min="11" max="12" width="12.1111111111111" style="6" customWidth="1"/>
    <col min="13" max="13" width="9" style="6" customWidth="1"/>
    <col min="14" max="16384" width="9" style="5"/>
  </cols>
  <sheetData>
    <row r="1" ht="30" customHeight="1" spans="1:13">
      <c r="A1" s="7" t="s">
        <v>155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</row>
    <row r="2" ht="26.25" customHeight="1" spans="1:18">
      <c r="A2" s="8"/>
      <c r="B2" s="8"/>
      <c r="C2" s="8"/>
      <c r="D2" s="8"/>
      <c r="E2" s="8"/>
      <c r="F2" s="8"/>
      <c r="G2" s="8"/>
      <c r="H2" s="8"/>
      <c r="I2" s="8"/>
      <c r="J2" s="8"/>
      <c r="K2" s="8"/>
      <c r="L2" s="8"/>
      <c r="M2" s="8"/>
      <c r="R2" s="33"/>
    </row>
    <row r="3" ht="24.75" customHeight="1" spans="1:13">
      <c r="A3" s="9" t="s">
        <v>1</v>
      </c>
      <c r="B3" s="9" t="s">
        <v>2</v>
      </c>
      <c r="C3" s="9" t="s">
        <v>3</v>
      </c>
      <c r="D3" s="9" t="s">
        <v>4</v>
      </c>
      <c r="E3" s="9" t="s">
        <v>5</v>
      </c>
      <c r="F3" s="9" t="s">
        <v>6</v>
      </c>
      <c r="G3" s="9" t="s">
        <v>7</v>
      </c>
      <c r="H3" s="10" t="s">
        <v>8</v>
      </c>
      <c r="I3" s="26" t="s">
        <v>9</v>
      </c>
      <c r="J3" s="26" t="s">
        <v>10</v>
      </c>
      <c r="K3" s="26" t="s">
        <v>11</v>
      </c>
      <c r="L3" s="26" t="s">
        <v>12</v>
      </c>
      <c r="M3" s="27" t="s">
        <v>13</v>
      </c>
    </row>
    <row r="4" ht="24" customHeight="1" spans="1:13">
      <c r="A4" s="11" t="s">
        <v>156</v>
      </c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  <c r="M4" s="11"/>
    </row>
    <row r="5" ht="24" customHeight="1" spans="1:13">
      <c r="A5" s="12" t="s">
        <v>157</v>
      </c>
      <c r="B5" s="12"/>
      <c r="C5" s="12"/>
      <c r="D5" s="12"/>
      <c r="E5" s="12"/>
      <c r="F5" s="12"/>
      <c r="G5" s="12"/>
      <c r="H5" s="12"/>
      <c r="I5" s="12"/>
      <c r="J5" s="12"/>
      <c r="K5" s="12"/>
      <c r="L5" s="12"/>
      <c r="M5" s="12"/>
    </row>
    <row r="6" s="4" customFormat="1" ht="157.5" customHeight="1" spans="1:13">
      <c r="A6" s="13">
        <v>1</v>
      </c>
      <c r="B6" s="13" t="s">
        <v>158</v>
      </c>
      <c r="C6" s="13" t="s">
        <v>159</v>
      </c>
      <c r="D6" s="14"/>
      <c r="E6" s="15" t="s">
        <v>160</v>
      </c>
      <c r="F6" s="13" t="s">
        <v>19</v>
      </c>
      <c r="G6" s="13">
        <v>1</v>
      </c>
      <c r="H6" s="16">
        <v>30272</v>
      </c>
      <c r="I6" s="13">
        <v>32344</v>
      </c>
      <c r="J6" s="16">
        <v>28000</v>
      </c>
      <c r="K6" s="16">
        <f>(H6+I6+J6)/3</f>
        <v>30205.3333333333</v>
      </c>
      <c r="L6" s="16">
        <f>K6</f>
        <v>30205.3333333333</v>
      </c>
      <c r="M6" s="28">
        <f>G6*L6</f>
        <v>30205.3333333333</v>
      </c>
    </row>
    <row r="7" s="4" customFormat="1" ht="107.25" customHeight="1" spans="1:13">
      <c r="A7" s="13">
        <v>2</v>
      </c>
      <c r="B7" s="13" t="s">
        <v>161</v>
      </c>
      <c r="C7" s="13" t="s">
        <v>31</v>
      </c>
      <c r="D7" s="14"/>
      <c r="E7" s="15" t="s">
        <v>31</v>
      </c>
      <c r="F7" s="13" t="s">
        <v>23</v>
      </c>
      <c r="G7" s="13">
        <v>14</v>
      </c>
      <c r="H7" s="16">
        <v>410</v>
      </c>
      <c r="I7" s="13">
        <v>411</v>
      </c>
      <c r="J7" s="16">
        <v>380</v>
      </c>
      <c r="K7" s="16">
        <f t="shared" ref="K7:K38" si="0">(H7+I7+J7)/3</f>
        <v>400.333333333333</v>
      </c>
      <c r="L7" s="16">
        <f t="shared" ref="L7:L38" si="1">K7</f>
        <v>400.333333333333</v>
      </c>
      <c r="M7" s="28">
        <f t="shared" ref="M7:M38" si="2">G7*L7</f>
        <v>5604.66666666667</v>
      </c>
    </row>
    <row r="8" s="4" customFormat="1" ht="137.25" customHeight="1" spans="1:13">
      <c r="A8" s="13">
        <v>3</v>
      </c>
      <c r="B8" s="17" t="s">
        <v>154</v>
      </c>
      <c r="C8" s="17" t="s">
        <v>31</v>
      </c>
      <c r="D8" s="18"/>
      <c r="E8" s="19" t="s">
        <v>162</v>
      </c>
      <c r="F8" s="17" t="s">
        <v>33</v>
      </c>
      <c r="G8" s="17">
        <v>14</v>
      </c>
      <c r="H8" s="20">
        <v>2333</v>
      </c>
      <c r="I8" s="17">
        <v>1738</v>
      </c>
      <c r="J8" s="20">
        <v>2200</v>
      </c>
      <c r="K8" s="20">
        <f t="shared" si="0"/>
        <v>2090.33333333333</v>
      </c>
      <c r="L8" s="16">
        <f>K8*0.7</f>
        <v>1463.23333333333</v>
      </c>
      <c r="M8" s="28">
        <f t="shared" si="2"/>
        <v>20485.2666666667</v>
      </c>
    </row>
    <row r="9" s="4" customFormat="1" ht="160.5" customHeight="1" spans="1:13">
      <c r="A9" s="17">
        <v>4</v>
      </c>
      <c r="B9" s="17" t="s">
        <v>46</v>
      </c>
      <c r="C9" s="17" t="s">
        <v>47</v>
      </c>
      <c r="D9" s="21"/>
      <c r="E9" s="19" t="s">
        <v>163</v>
      </c>
      <c r="F9" s="17" t="s">
        <v>19</v>
      </c>
      <c r="G9" s="17">
        <v>2</v>
      </c>
      <c r="H9" s="20">
        <v>9320</v>
      </c>
      <c r="I9" s="17">
        <v>11564</v>
      </c>
      <c r="J9" s="20">
        <v>8500</v>
      </c>
      <c r="K9" s="20">
        <f t="shared" si="0"/>
        <v>9794.66666666667</v>
      </c>
      <c r="L9" s="16">
        <f>K9*0.7</f>
        <v>6856.26666666667</v>
      </c>
      <c r="M9" s="28">
        <f t="shared" si="2"/>
        <v>13712.5333333333</v>
      </c>
    </row>
    <row r="10" s="4" customFormat="1" ht="128.25" customHeight="1" spans="1:13">
      <c r="A10" s="17">
        <v>5</v>
      </c>
      <c r="B10" s="17" t="s">
        <v>46</v>
      </c>
      <c r="C10" s="17" t="s">
        <v>17</v>
      </c>
      <c r="D10" s="21"/>
      <c r="E10" s="19"/>
      <c r="F10" s="17" t="s">
        <v>19</v>
      </c>
      <c r="G10" s="17">
        <v>2</v>
      </c>
      <c r="H10" s="20">
        <v>4482</v>
      </c>
      <c r="I10" s="17">
        <v>6058</v>
      </c>
      <c r="J10" s="20">
        <v>4100</v>
      </c>
      <c r="K10" s="20">
        <f t="shared" si="0"/>
        <v>4880</v>
      </c>
      <c r="L10" s="16">
        <f>K10*0.7</f>
        <v>3416</v>
      </c>
      <c r="M10" s="28">
        <f t="shared" si="2"/>
        <v>6832</v>
      </c>
    </row>
    <row r="11" s="4" customFormat="1" ht="121.5" customHeight="1" spans="1:13">
      <c r="A11" s="13">
        <v>6</v>
      </c>
      <c r="B11" s="13" t="s">
        <v>49</v>
      </c>
      <c r="C11" s="13" t="s">
        <v>164</v>
      </c>
      <c r="D11" s="22"/>
      <c r="E11" s="15" t="s">
        <v>165</v>
      </c>
      <c r="F11" s="13" t="s">
        <v>23</v>
      </c>
      <c r="G11" s="13">
        <v>2</v>
      </c>
      <c r="H11" s="16">
        <v>4752</v>
      </c>
      <c r="I11" s="13">
        <v>3393</v>
      </c>
      <c r="J11" s="16">
        <v>4300</v>
      </c>
      <c r="K11" s="16">
        <f t="shared" si="0"/>
        <v>4148.33333333333</v>
      </c>
      <c r="L11" s="16">
        <f t="shared" si="1"/>
        <v>4148.33333333333</v>
      </c>
      <c r="M11" s="28">
        <f t="shared" si="2"/>
        <v>8296.66666666667</v>
      </c>
    </row>
    <row r="12" s="4" customFormat="1" ht="90.75" customHeight="1" spans="1:13">
      <c r="A12" s="13">
        <v>7</v>
      </c>
      <c r="B12" s="13" t="s">
        <v>20</v>
      </c>
      <c r="C12" s="13" t="s">
        <v>166</v>
      </c>
      <c r="D12" s="22"/>
      <c r="E12" s="15"/>
      <c r="F12" s="13" t="s">
        <v>23</v>
      </c>
      <c r="G12" s="13">
        <v>2</v>
      </c>
      <c r="H12" s="16">
        <v>1663</v>
      </c>
      <c r="I12" s="13">
        <v>1315</v>
      </c>
      <c r="J12" s="16">
        <v>1550</v>
      </c>
      <c r="K12" s="16">
        <f t="shared" si="0"/>
        <v>1509.33333333333</v>
      </c>
      <c r="L12" s="16">
        <f t="shared" si="1"/>
        <v>1509.33333333333</v>
      </c>
      <c r="M12" s="28">
        <f t="shared" si="2"/>
        <v>3018.66666666667</v>
      </c>
    </row>
    <row r="13" ht="135" customHeight="1" spans="1:13">
      <c r="A13" s="13">
        <v>8</v>
      </c>
      <c r="B13" s="13" t="s">
        <v>167</v>
      </c>
      <c r="C13" s="13" t="s">
        <v>168</v>
      </c>
      <c r="D13" s="22"/>
      <c r="E13" s="23" t="s">
        <v>169</v>
      </c>
      <c r="F13" s="13" t="s">
        <v>23</v>
      </c>
      <c r="G13" s="13">
        <v>1</v>
      </c>
      <c r="H13" s="16">
        <v>5227</v>
      </c>
      <c r="I13" s="13">
        <v>5025</v>
      </c>
      <c r="J13" s="16">
        <v>4680</v>
      </c>
      <c r="K13" s="16">
        <f t="shared" si="0"/>
        <v>4977.33333333333</v>
      </c>
      <c r="L13" s="16">
        <f t="shared" si="1"/>
        <v>4977.33333333333</v>
      </c>
      <c r="M13" s="28">
        <f t="shared" si="2"/>
        <v>4977.33333333333</v>
      </c>
    </row>
    <row r="14" ht="135" customHeight="1" spans="1:13">
      <c r="A14" s="13">
        <v>9</v>
      </c>
      <c r="B14" s="13" t="s">
        <v>170</v>
      </c>
      <c r="C14" s="13" t="s">
        <v>31</v>
      </c>
      <c r="D14" s="22"/>
      <c r="E14" s="23" t="s">
        <v>165</v>
      </c>
      <c r="F14" s="13" t="s">
        <v>23</v>
      </c>
      <c r="G14" s="13">
        <v>1</v>
      </c>
      <c r="H14" s="16">
        <v>248</v>
      </c>
      <c r="I14" s="13">
        <v>411</v>
      </c>
      <c r="J14" s="16">
        <v>280</v>
      </c>
      <c r="K14" s="16">
        <f t="shared" si="0"/>
        <v>313</v>
      </c>
      <c r="L14" s="16">
        <f t="shared" si="1"/>
        <v>313</v>
      </c>
      <c r="M14" s="28">
        <f t="shared" si="2"/>
        <v>313</v>
      </c>
    </row>
    <row r="15" ht="24" customHeight="1" spans="1:13">
      <c r="A15" s="12" t="s">
        <v>171</v>
      </c>
      <c r="B15" s="12"/>
      <c r="C15" s="12"/>
      <c r="D15" s="12"/>
      <c r="E15" s="12"/>
      <c r="F15" s="12"/>
      <c r="G15" s="12"/>
      <c r="H15" s="12"/>
      <c r="I15" s="29"/>
      <c r="J15" s="30"/>
      <c r="K15" s="16">
        <f t="shared" si="0"/>
        <v>0</v>
      </c>
      <c r="L15" s="16">
        <f t="shared" si="1"/>
        <v>0</v>
      </c>
      <c r="M15" s="28">
        <f t="shared" si="2"/>
        <v>0</v>
      </c>
    </row>
    <row r="16" ht="259.5" customHeight="1" spans="1:13">
      <c r="A16" s="13">
        <v>10</v>
      </c>
      <c r="B16" s="13" t="s">
        <v>158</v>
      </c>
      <c r="C16" s="13" t="s">
        <v>172</v>
      </c>
      <c r="D16" s="14"/>
      <c r="E16" s="15" t="s">
        <v>22</v>
      </c>
      <c r="F16" s="13" t="s">
        <v>19</v>
      </c>
      <c r="G16" s="13">
        <v>2</v>
      </c>
      <c r="H16" s="16">
        <v>14904</v>
      </c>
      <c r="I16" s="13">
        <v>13971</v>
      </c>
      <c r="J16" s="16">
        <v>14500</v>
      </c>
      <c r="K16" s="16">
        <f t="shared" si="0"/>
        <v>14458.3333333333</v>
      </c>
      <c r="L16" s="16">
        <f t="shared" si="1"/>
        <v>14458.3333333333</v>
      </c>
      <c r="M16" s="28">
        <f t="shared" si="2"/>
        <v>28916.6666666667</v>
      </c>
    </row>
    <row r="17" ht="137.25" customHeight="1" spans="1:13">
      <c r="A17" s="17">
        <v>11</v>
      </c>
      <c r="B17" s="17" t="s">
        <v>154</v>
      </c>
      <c r="C17" s="17" t="s">
        <v>31</v>
      </c>
      <c r="D17" s="18"/>
      <c r="E17" s="19" t="s">
        <v>163</v>
      </c>
      <c r="F17" s="17" t="s">
        <v>33</v>
      </c>
      <c r="G17" s="17">
        <v>28</v>
      </c>
      <c r="H17" s="20">
        <v>872</v>
      </c>
      <c r="I17" s="17">
        <v>1479</v>
      </c>
      <c r="J17" s="20">
        <v>880</v>
      </c>
      <c r="K17" s="20">
        <f t="shared" si="0"/>
        <v>1077</v>
      </c>
      <c r="L17" s="16">
        <f>K17*0.7</f>
        <v>753.9</v>
      </c>
      <c r="M17" s="28">
        <f t="shared" si="2"/>
        <v>21109.2</v>
      </c>
    </row>
    <row r="18" ht="45.75" customHeight="1" spans="1:13">
      <c r="A18" s="13">
        <v>12</v>
      </c>
      <c r="B18" s="13" t="s">
        <v>46</v>
      </c>
      <c r="C18" s="13" t="s">
        <v>47</v>
      </c>
      <c r="D18" s="14"/>
      <c r="E18" s="15" t="s">
        <v>163</v>
      </c>
      <c r="F18" s="13" t="s">
        <v>19</v>
      </c>
      <c r="G18" s="13">
        <v>4</v>
      </c>
      <c r="H18" s="16">
        <v>7560</v>
      </c>
      <c r="I18" s="13">
        <v>8476</v>
      </c>
      <c r="J18" s="16">
        <v>6900</v>
      </c>
      <c r="K18" s="16">
        <f t="shared" si="0"/>
        <v>7645.33333333333</v>
      </c>
      <c r="L18" s="16">
        <f t="shared" si="1"/>
        <v>7645.33333333333</v>
      </c>
      <c r="M18" s="28">
        <f t="shared" si="2"/>
        <v>30581.3333333333</v>
      </c>
    </row>
    <row r="19" ht="45.75" customHeight="1" spans="1:13">
      <c r="A19" s="13">
        <v>13</v>
      </c>
      <c r="B19" s="13" t="s">
        <v>46</v>
      </c>
      <c r="C19" s="13" t="s">
        <v>17</v>
      </c>
      <c r="D19" s="14"/>
      <c r="E19" s="15"/>
      <c r="F19" s="13" t="s">
        <v>19</v>
      </c>
      <c r="G19" s="13">
        <v>4</v>
      </c>
      <c r="H19" s="16">
        <v>3888</v>
      </c>
      <c r="I19" s="13">
        <v>4555</v>
      </c>
      <c r="J19" s="16">
        <v>3500</v>
      </c>
      <c r="K19" s="16">
        <f t="shared" si="0"/>
        <v>3981</v>
      </c>
      <c r="L19" s="16">
        <f t="shared" si="1"/>
        <v>3981</v>
      </c>
      <c r="M19" s="28">
        <f t="shared" si="2"/>
        <v>15924</v>
      </c>
    </row>
    <row r="20" ht="81" customHeight="1" spans="1:13">
      <c r="A20" s="13">
        <v>14</v>
      </c>
      <c r="B20" s="13" t="s">
        <v>49</v>
      </c>
      <c r="C20" s="13" t="s">
        <v>50</v>
      </c>
      <c r="D20" s="14"/>
      <c r="E20" s="15" t="s">
        <v>165</v>
      </c>
      <c r="F20" s="13" t="s">
        <v>23</v>
      </c>
      <c r="G20" s="13">
        <v>4</v>
      </c>
      <c r="H20" s="16">
        <v>3780</v>
      </c>
      <c r="I20" s="13">
        <v>3111</v>
      </c>
      <c r="J20" s="16">
        <v>3450</v>
      </c>
      <c r="K20" s="16">
        <f t="shared" si="0"/>
        <v>3447</v>
      </c>
      <c r="L20" s="16">
        <f t="shared" si="1"/>
        <v>3447</v>
      </c>
      <c r="M20" s="28">
        <f t="shared" si="2"/>
        <v>13788</v>
      </c>
    </row>
    <row r="21" ht="81" customHeight="1" spans="1:13">
      <c r="A21" s="13">
        <v>15</v>
      </c>
      <c r="B21" s="13" t="s">
        <v>20</v>
      </c>
      <c r="C21" s="13" t="s">
        <v>51</v>
      </c>
      <c r="D21" s="14"/>
      <c r="E21" s="15"/>
      <c r="F21" s="13" t="s">
        <v>23</v>
      </c>
      <c r="G21" s="13">
        <v>5</v>
      </c>
      <c r="H21" s="16">
        <v>1361</v>
      </c>
      <c r="I21" s="13">
        <v>1327</v>
      </c>
      <c r="J21" s="16">
        <v>1200</v>
      </c>
      <c r="K21" s="16">
        <f t="shared" si="0"/>
        <v>1296</v>
      </c>
      <c r="L21" s="16">
        <f t="shared" si="1"/>
        <v>1296</v>
      </c>
      <c r="M21" s="28">
        <f t="shared" si="2"/>
        <v>6480</v>
      </c>
    </row>
    <row r="22" ht="236.25" customHeight="1" spans="1:13">
      <c r="A22" s="13">
        <v>16</v>
      </c>
      <c r="B22" s="13" t="s">
        <v>173</v>
      </c>
      <c r="C22" s="13" t="s">
        <v>174</v>
      </c>
      <c r="D22" s="14"/>
      <c r="E22" s="15" t="s">
        <v>22</v>
      </c>
      <c r="F22" s="13" t="s">
        <v>23</v>
      </c>
      <c r="G22" s="13">
        <v>2</v>
      </c>
      <c r="H22" s="16">
        <v>1944</v>
      </c>
      <c r="I22" s="13">
        <v>1784</v>
      </c>
      <c r="J22" s="16">
        <v>1870</v>
      </c>
      <c r="K22" s="16">
        <f t="shared" si="0"/>
        <v>1866</v>
      </c>
      <c r="L22" s="16">
        <f t="shared" si="1"/>
        <v>1866</v>
      </c>
      <c r="M22" s="28">
        <f t="shared" si="2"/>
        <v>3732</v>
      </c>
    </row>
    <row r="23" ht="135" customHeight="1" spans="1:13">
      <c r="A23" s="13">
        <v>17</v>
      </c>
      <c r="B23" s="13" t="s">
        <v>170</v>
      </c>
      <c r="C23" s="13" t="s">
        <v>31</v>
      </c>
      <c r="D23" s="22"/>
      <c r="E23" s="23" t="s">
        <v>165</v>
      </c>
      <c r="F23" s="13" t="s">
        <v>23</v>
      </c>
      <c r="G23" s="13">
        <v>2</v>
      </c>
      <c r="H23" s="16">
        <v>248</v>
      </c>
      <c r="I23" s="13">
        <v>411</v>
      </c>
      <c r="J23" s="16">
        <v>280</v>
      </c>
      <c r="K23" s="16">
        <f t="shared" si="0"/>
        <v>313</v>
      </c>
      <c r="L23" s="16">
        <f t="shared" si="1"/>
        <v>313</v>
      </c>
      <c r="M23" s="28">
        <f t="shared" si="2"/>
        <v>626</v>
      </c>
    </row>
    <row r="24" ht="29.25" customHeight="1" spans="1:13">
      <c r="A24" s="12" t="s">
        <v>175</v>
      </c>
      <c r="B24" s="12"/>
      <c r="C24" s="12"/>
      <c r="D24" s="12"/>
      <c r="E24" s="12"/>
      <c r="F24" s="12"/>
      <c r="G24" s="12"/>
      <c r="H24" s="12"/>
      <c r="I24" s="29"/>
      <c r="J24" s="30"/>
      <c r="K24" s="16">
        <f t="shared" si="0"/>
        <v>0</v>
      </c>
      <c r="L24" s="16">
        <f t="shared" si="1"/>
        <v>0</v>
      </c>
      <c r="M24" s="28">
        <f t="shared" si="2"/>
        <v>0</v>
      </c>
    </row>
    <row r="25" ht="237" customHeight="1" spans="1:13">
      <c r="A25" s="13">
        <v>18</v>
      </c>
      <c r="B25" s="13" t="s">
        <v>151</v>
      </c>
      <c r="C25" s="13" t="s">
        <v>176</v>
      </c>
      <c r="D25" s="14"/>
      <c r="E25" s="15" t="s">
        <v>177</v>
      </c>
      <c r="F25" s="13" t="s">
        <v>19</v>
      </c>
      <c r="G25" s="13">
        <v>8</v>
      </c>
      <c r="H25" s="16">
        <v>5054</v>
      </c>
      <c r="I25" s="13">
        <v>6480</v>
      </c>
      <c r="J25" s="16">
        <v>9300</v>
      </c>
      <c r="K25" s="16">
        <f t="shared" si="0"/>
        <v>6944.66666666667</v>
      </c>
      <c r="L25" s="16">
        <f t="shared" si="1"/>
        <v>6944.66666666667</v>
      </c>
      <c r="M25" s="28">
        <f t="shared" si="2"/>
        <v>55557.3333333333</v>
      </c>
    </row>
    <row r="26" ht="149.25" customHeight="1" spans="1:13">
      <c r="A26" s="17">
        <v>19</v>
      </c>
      <c r="B26" s="17" t="s">
        <v>154</v>
      </c>
      <c r="C26" s="17" t="s">
        <v>31</v>
      </c>
      <c r="D26" s="18"/>
      <c r="E26" s="19" t="s">
        <v>163</v>
      </c>
      <c r="F26" s="17" t="s">
        <v>33</v>
      </c>
      <c r="G26" s="17">
        <v>80</v>
      </c>
      <c r="H26" s="20">
        <v>410</v>
      </c>
      <c r="I26" s="17">
        <v>657</v>
      </c>
      <c r="J26" s="20">
        <v>420</v>
      </c>
      <c r="K26" s="20">
        <f t="shared" si="0"/>
        <v>495.666666666667</v>
      </c>
      <c r="L26" s="16">
        <f>K26*0.7</f>
        <v>346.966666666667</v>
      </c>
      <c r="M26" s="28">
        <f t="shared" si="2"/>
        <v>27757.3333333333</v>
      </c>
    </row>
    <row r="27" ht="135" customHeight="1" spans="1:13">
      <c r="A27" s="13">
        <v>20</v>
      </c>
      <c r="B27" s="13" t="s">
        <v>170</v>
      </c>
      <c r="C27" s="13" t="s">
        <v>31</v>
      </c>
      <c r="D27" s="22"/>
      <c r="E27" s="23" t="s">
        <v>165</v>
      </c>
      <c r="F27" s="13" t="s">
        <v>23</v>
      </c>
      <c r="G27" s="13">
        <v>3</v>
      </c>
      <c r="H27" s="16">
        <v>248</v>
      </c>
      <c r="I27" s="13">
        <v>411</v>
      </c>
      <c r="J27" s="16">
        <v>280</v>
      </c>
      <c r="K27" s="16">
        <f t="shared" si="0"/>
        <v>313</v>
      </c>
      <c r="L27" s="16">
        <f t="shared" si="1"/>
        <v>313</v>
      </c>
      <c r="M27" s="28">
        <f t="shared" si="2"/>
        <v>939</v>
      </c>
    </row>
    <row r="28" ht="29.25" customHeight="1" spans="1:13">
      <c r="A28" s="12" t="s">
        <v>178</v>
      </c>
      <c r="B28" s="12"/>
      <c r="C28" s="12"/>
      <c r="D28" s="12"/>
      <c r="E28" s="12"/>
      <c r="F28" s="12"/>
      <c r="G28" s="12"/>
      <c r="H28" s="12"/>
      <c r="I28" s="29"/>
      <c r="J28" s="30"/>
      <c r="K28" s="16">
        <f t="shared" si="0"/>
        <v>0</v>
      </c>
      <c r="L28" s="16">
        <f t="shared" si="1"/>
        <v>0</v>
      </c>
      <c r="M28" s="28">
        <f t="shared" si="2"/>
        <v>0</v>
      </c>
    </row>
    <row r="29" ht="94.5" customHeight="1" spans="1:13">
      <c r="A29" s="13">
        <v>21</v>
      </c>
      <c r="B29" s="13" t="s">
        <v>151</v>
      </c>
      <c r="C29" s="13" t="s">
        <v>179</v>
      </c>
      <c r="D29" s="14"/>
      <c r="E29" s="15" t="s">
        <v>180</v>
      </c>
      <c r="F29" s="13" t="s">
        <v>19</v>
      </c>
      <c r="G29" s="13">
        <v>48</v>
      </c>
      <c r="H29" s="16">
        <v>972</v>
      </c>
      <c r="I29" s="13">
        <v>1068</v>
      </c>
      <c r="J29" s="16">
        <v>890</v>
      </c>
      <c r="K29" s="16">
        <f t="shared" si="0"/>
        <v>976.666666666667</v>
      </c>
      <c r="L29" s="16">
        <f t="shared" si="1"/>
        <v>976.666666666667</v>
      </c>
      <c r="M29" s="28">
        <f t="shared" si="2"/>
        <v>46880</v>
      </c>
    </row>
    <row r="30" ht="94.5" customHeight="1" spans="1:13">
      <c r="A30" s="13">
        <v>22</v>
      </c>
      <c r="B30" s="13" t="s">
        <v>154</v>
      </c>
      <c r="C30" s="13" t="s">
        <v>31</v>
      </c>
      <c r="D30" s="14"/>
      <c r="E30" s="15"/>
      <c r="F30" s="13" t="s">
        <v>33</v>
      </c>
      <c r="G30" s="13">
        <v>192</v>
      </c>
      <c r="H30" s="16">
        <v>227</v>
      </c>
      <c r="I30" s="13">
        <v>270</v>
      </c>
      <c r="J30" s="16">
        <v>220</v>
      </c>
      <c r="K30" s="16">
        <f t="shared" si="0"/>
        <v>239</v>
      </c>
      <c r="L30" s="16">
        <f t="shared" si="1"/>
        <v>239</v>
      </c>
      <c r="M30" s="28">
        <f t="shared" si="2"/>
        <v>45888</v>
      </c>
    </row>
    <row r="31" ht="24" customHeight="1" spans="1:13">
      <c r="A31" s="24" t="s">
        <v>181</v>
      </c>
      <c r="B31" s="24"/>
      <c r="C31" s="24"/>
      <c r="D31" s="24"/>
      <c r="E31" s="24"/>
      <c r="F31" s="24"/>
      <c r="G31" s="24"/>
      <c r="H31" s="24"/>
      <c r="I31" s="29"/>
      <c r="J31" s="31"/>
      <c r="K31" s="16">
        <f t="shared" si="0"/>
        <v>0</v>
      </c>
      <c r="L31" s="16">
        <f t="shared" si="1"/>
        <v>0</v>
      </c>
      <c r="M31" s="28">
        <f t="shared" si="2"/>
        <v>0</v>
      </c>
    </row>
    <row r="32" ht="24" customHeight="1" spans="1:13">
      <c r="A32" s="12" t="s">
        <v>182</v>
      </c>
      <c r="B32" s="12"/>
      <c r="C32" s="12"/>
      <c r="D32" s="12"/>
      <c r="E32" s="12"/>
      <c r="F32" s="12"/>
      <c r="G32" s="12"/>
      <c r="H32" s="12"/>
      <c r="I32" s="29"/>
      <c r="J32" s="30"/>
      <c r="K32" s="16">
        <f t="shared" si="0"/>
        <v>0</v>
      </c>
      <c r="L32" s="16">
        <f t="shared" si="1"/>
        <v>0</v>
      </c>
      <c r="M32" s="28">
        <f t="shared" si="2"/>
        <v>0</v>
      </c>
    </row>
    <row r="33" ht="24" customHeight="1" spans="1:13">
      <c r="A33" s="12" t="s">
        <v>183</v>
      </c>
      <c r="B33" s="12"/>
      <c r="C33" s="12"/>
      <c r="D33" s="12"/>
      <c r="E33" s="12"/>
      <c r="F33" s="12"/>
      <c r="G33" s="12"/>
      <c r="H33" s="12"/>
      <c r="I33" s="29"/>
      <c r="J33" s="30"/>
      <c r="K33" s="16">
        <f t="shared" si="0"/>
        <v>0</v>
      </c>
      <c r="L33" s="16">
        <f t="shared" si="1"/>
        <v>0</v>
      </c>
      <c r="M33" s="28">
        <f t="shared" si="2"/>
        <v>0</v>
      </c>
    </row>
    <row r="34" ht="58.5" customHeight="1" spans="1:13">
      <c r="A34" s="13">
        <v>23</v>
      </c>
      <c r="B34" s="13" t="s">
        <v>46</v>
      </c>
      <c r="C34" s="13" t="s">
        <v>47</v>
      </c>
      <c r="D34" s="14"/>
      <c r="E34" s="19" t="s">
        <v>48</v>
      </c>
      <c r="F34" s="17" t="s">
        <v>19</v>
      </c>
      <c r="G34" s="17">
        <v>4</v>
      </c>
      <c r="H34" s="20">
        <v>4860</v>
      </c>
      <c r="I34" s="17">
        <v>5224</v>
      </c>
      <c r="J34" s="20">
        <v>2700</v>
      </c>
      <c r="K34" s="20">
        <f t="shared" si="0"/>
        <v>4261.33333333333</v>
      </c>
      <c r="L34" s="16">
        <f>K34*0.7</f>
        <v>2982.93333333333</v>
      </c>
      <c r="M34" s="28">
        <f t="shared" si="2"/>
        <v>11931.7333333333</v>
      </c>
    </row>
    <row r="35" ht="58.5" customHeight="1" spans="1:13">
      <c r="A35" s="13">
        <v>24</v>
      </c>
      <c r="B35" s="13" t="s">
        <v>46</v>
      </c>
      <c r="C35" s="13" t="s">
        <v>17</v>
      </c>
      <c r="D35" s="14"/>
      <c r="E35" s="19"/>
      <c r="F35" s="17" t="s">
        <v>19</v>
      </c>
      <c r="G35" s="17">
        <v>8</v>
      </c>
      <c r="H35" s="20">
        <v>2484</v>
      </c>
      <c r="I35" s="17">
        <v>2912</v>
      </c>
      <c r="J35" s="20">
        <v>1450</v>
      </c>
      <c r="K35" s="20">
        <f t="shared" si="0"/>
        <v>2282</v>
      </c>
      <c r="L35" s="16">
        <f>K35*0.7</f>
        <v>1597.4</v>
      </c>
      <c r="M35" s="28">
        <f t="shared" si="2"/>
        <v>12779.2</v>
      </c>
    </row>
    <row r="36" ht="58.5" customHeight="1" spans="1:13">
      <c r="A36" s="13">
        <v>25</v>
      </c>
      <c r="B36" s="13" t="s">
        <v>49</v>
      </c>
      <c r="C36" s="13" t="s">
        <v>50</v>
      </c>
      <c r="D36" s="14"/>
      <c r="E36" s="15" t="s">
        <v>146</v>
      </c>
      <c r="F36" s="13" t="s">
        <v>23</v>
      </c>
      <c r="G36" s="13">
        <v>4</v>
      </c>
      <c r="H36" s="16">
        <v>1728</v>
      </c>
      <c r="I36" s="13">
        <v>1045</v>
      </c>
      <c r="J36" s="16">
        <v>1660</v>
      </c>
      <c r="K36" s="16">
        <f t="shared" si="0"/>
        <v>1477.66666666667</v>
      </c>
      <c r="L36" s="16">
        <f t="shared" si="1"/>
        <v>1477.66666666667</v>
      </c>
      <c r="M36" s="28">
        <f t="shared" si="2"/>
        <v>5910.66666666667</v>
      </c>
    </row>
    <row r="37" ht="58.5" customHeight="1" spans="1:13">
      <c r="A37" s="13">
        <v>26</v>
      </c>
      <c r="B37" s="13" t="s">
        <v>20</v>
      </c>
      <c r="C37" s="13" t="s">
        <v>51</v>
      </c>
      <c r="D37" s="14"/>
      <c r="E37" s="15"/>
      <c r="F37" s="13" t="s">
        <v>23</v>
      </c>
      <c r="G37" s="13">
        <v>4</v>
      </c>
      <c r="H37" s="16">
        <v>1188</v>
      </c>
      <c r="I37" s="13">
        <v>693</v>
      </c>
      <c r="J37" s="16">
        <v>1140</v>
      </c>
      <c r="K37" s="16">
        <f t="shared" si="0"/>
        <v>1007</v>
      </c>
      <c r="L37" s="16">
        <f t="shared" si="1"/>
        <v>1007</v>
      </c>
      <c r="M37" s="28">
        <f t="shared" si="2"/>
        <v>4028</v>
      </c>
    </row>
    <row r="38" ht="58.5" customHeight="1" spans="1:13">
      <c r="A38" s="13">
        <v>27</v>
      </c>
      <c r="B38" s="13" t="s">
        <v>184</v>
      </c>
      <c r="C38" s="13" t="s">
        <v>185</v>
      </c>
      <c r="D38" s="14"/>
      <c r="E38" s="15"/>
      <c r="F38" s="13" t="s">
        <v>23</v>
      </c>
      <c r="G38" s="13">
        <v>4</v>
      </c>
      <c r="H38" s="16">
        <v>1944</v>
      </c>
      <c r="I38" s="13">
        <v>1045</v>
      </c>
      <c r="J38" s="16">
        <v>1870</v>
      </c>
      <c r="K38" s="16">
        <f t="shared" si="0"/>
        <v>1619.66666666667</v>
      </c>
      <c r="L38" s="16">
        <f t="shared" si="1"/>
        <v>1619.66666666667</v>
      </c>
      <c r="M38" s="28">
        <f t="shared" si="2"/>
        <v>6478.66666666667</v>
      </c>
    </row>
    <row r="39" ht="24" customHeight="1" spans="1:13">
      <c r="A39" s="12" t="s">
        <v>186</v>
      </c>
      <c r="B39" s="12"/>
      <c r="C39" s="12"/>
      <c r="D39" s="12"/>
      <c r="E39" s="12"/>
      <c r="F39" s="12"/>
      <c r="G39" s="12"/>
      <c r="H39" s="12"/>
      <c r="I39" s="29"/>
      <c r="J39" s="30"/>
      <c r="K39" s="16">
        <f t="shared" ref="K39:K74" si="3">(H39+I39+J39)/3</f>
        <v>0</v>
      </c>
      <c r="L39" s="16">
        <f t="shared" ref="L39:L73" si="4">K39</f>
        <v>0</v>
      </c>
      <c r="M39" s="28">
        <f t="shared" ref="M39:M74" si="5">G39*L39</f>
        <v>0</v>
      </c>
    </row>
    <row r="40" ht="78" customHeight="1" spans="1:13">
      <c r="A40" s="13">
        <v>28</v>
      </c>
      <c r="B40" s="13" t="s">
        <v>187</v>
      </c>
      <c r="C40" s="13" t="s">
        <v>188</v>
      </c>
      <c r="D40" s="14"/>
      <c r="E40" s="15" t="s">
        <v>189</v>
      </c>
      <c r="F40" s="13" t="s">
        <v>19</v>
      </c>
      <c r="G40" s="13">
        <v>4</v>
      </c>
      <c r="H40" s="16">
        <v>1728</v>
      </c>
      <c r="I40" s="13">
        <v>1538</v>
      </c>
      <c r="J40" s="16">
        <v>1660</v>
      </c>
      <c r="K40" s="16">
        <f t="shared" si="3"/>
        <v>1642</v>
      </c>
      <c r="L40" s="16">
        <f t="shared" si="4"/>
        <v>1642</v>
      </c>
      <c r="M40" s="28">
        <f t="shared" si="5"/>
        <v>6568</v>
      </c>
    </row>
    <row r="41" ht="78" customHeight="1" spans="1:13">
      <c r="A41" s="13">
        <v>29</v>
      </c>
      <c r="B41" s="13" t="s">
        <v>190</v>
      </c>
      <c r="C41" s="13" t="s">
        <v>31</v>
      </c>
      <c r="D41" s="14"/>
      <c r="E41" s="15"/>
      <c r="F41" s="13" t="s">
        <v>23</v>
      </c>
      <c r="G41" s="13">
        <v>8</v>
      </c>
      <c r="H41" s="16">
        <v>756</v>
      </c>
      <c r="I41" s="13">
        <v>387</v>
      </c>
      <c r="J41" s="16">
        <v>730</v>
      </c>
      <c r="K41" s="16">
        <f t="shared" si="3"/>
        <v>624.333333333333</v>
      </c>
      <c r="L41" s="16">
        <f t="shared" si="4"/>
        <v>624.333333333333</v>
      </c>
      <c r="M41" s="28">
        <f t="shared" si="5"/>
        <v>4994.66666666667</v>
      </c>
    </row>
    <row r="42" ht="78" customHeight="1" spans="1:13">
      <c r="A42" s="13">
        <v>30</v>
      </c>
      <c r="B42" s="13" t="s">
        <v>191</v>
      </c>
      <c r="C42" s="13" t="s">
        <v>192</v>
      </c>
      <c r="D42" s="14"/>
      <c r="E42" s="15"/>
      <c r="F42" s="13" t="s">
        <v>23</v>
      </c>
      <c r="G42" s="13">
        <v>4</v>
      </c>
      <c r="H42" s="16">
        <v>5184</v>
      </c>
      <c r="I42" s="13">
        <v>3733</v>
      </c>
      <c r="J42" s="16">
        <v>4990</v>
      </c>
      <c r="K42" s="16">
        <f t="shared" si="3"/>
        <v>4635.66666666667</v>
      </c>
      <c r="L42" s="16">
        <f t="shared" si="4"/>
        <v>4635.66666666667</v>
      </c>
      <c r="M42" s="28">
        <f t="shared" si="5"/>
        <v>18542.6666666667</v>
      </c>
    </row>
    <row r="43" ht="113.25" customHeight="1" spans="1:13">
      <c r="A43" s="13">
        <v>31</v>
      </c>
      <c r="B43" s="13" t="s">
        <v>193</v>
      </c>
      <c r="C43" s="13" t="s">
        <v>194</v>
      </c>
      <c r="D43" s="14"/>
      <c r="E43" s="15" t="s">
        <v>195</v>
      </c>
      <c r="F43" s="13" t="s">
        <v>19</v>
      </c>
      <c r="G43" s="13">
        <v>4</v>
      </c>
      <c r="H43" s="16">
        <v>929</v>
      </c>
      <c r="I43" s="13">
        <v>927</v>
      </c>
      <c r="J43" s="16">
        <v>850</v>
      </c>
      <c r="K43" s="16">
        <f t="shared" si="3"/>
        <v>902</v>
      </c>
      <c r="L43" s="16">
        <f t="shared" si="4"/>
        <v>902</v>
      </c>
      <c r="M43" s="28">
        <f t="shared" si="5"/>
        <v>3608</v>
      </c>
    </row>
    <row r="44" ht="60.75" customHeight="1" spans="1:13">
      <c r="A44" s="13">
        <v>32</v>
      </c>
      <c r="B44" s="13" t="s">
        <v>196</v>
      </c>
      <c r="C44" s="13" t="s">
        <v>197</v>
      </c>
      <c r="D44" s="22"/>
      <c r="E44" s="15" t="s">
        <v>146</v>
      </c>
      <c r="F44" s="13" t="s">
        <v>19</v>
      </c>
      <c r="G44" s="13">
        <v>4</v>
      </c>
      <c r="H44" s="16">
        <v>1134</v>
      </c>
      <c r="I44" s="13">
        <v>569</v>
      </c>
      <c r="J44" s="16">
        <v>1000</v>
      </c>
      <c r="K44" s="16">
        <f t="shared" si="3"/>
        <v>901</v>
      </c>
      <c r="L44" s="16">
        <f t="shared" si="4"/>
        <v>901</v>
      </c>
      <c r="M44" s="28">
        <f t="shared" si="5"/>
        <v>3604</v>
      </c>
    </row>
    <row r="45" ht="60.75" customHeight="1" spans="1:13">
      <c r="A45" s="13">
        <v>33</v>
      </c>
      <c r="B45" s="13" t="s">
        <v>184</v>
      </c>
      <c r="C45" s="13" t="s">
        <v>198</v>
      </c>
      <c r="D45" s="22"/>
      <c r="E45" s="15"/>
      <c r="F45" s="13" t="s">
        <v>23</v>
      </c>
      <c r="G45" s="13">
        <v>4</v>
      </c>
      <c r="H45" s="16">
        <v>1350</v>
      </c>
      <c r="I45" s="13">
        <v>669</v>
      </c>
      <c r="J45" s="16">
        <v>1280</v>
      </c>
      <c r="K45" s="16">
        <f t="shared" si="3"/>
        <v>1099.66666666667</v>
      </c>
      <c r="L45" s="16">
        <f t="shared" si="4"/>
        <v>1099.66666666667</v>
      </c>
      <c r="M45" s="28">
        <f t="shared" si="5"/>
        <v>4398.66666666667</v>
      </c>
    </row>
    <row r="46" ht="60.75" customHeight="1" spans="1:13">
      <c r="A46" s="13">
        <v>34</v>
      </c>
      <c r="B46" s="13" t="s">
        <v>199</v>
      </c>
      <c r="C46" s="13" t="s">
        <v>200</v>
      </c>
      <c r="D46" s="22"/>
      <c r="E46" s="15"/>
      <c r="F46" s="13" t="s">
        <v>23</v>
      </c>
      <c r="G46" s="13">
        <v>4</v>
      </c>
      <c r="H46" s="16">
        <v>972</v>
      </c>
      <c r="I46" s="13">
        <v>646</v>
      </c>
      <c r="J46" s="16">
        <v>970</v>
      </c>
      <c r="K46" s="16">
        <f t="shared" si="3"/>
        <v>862.666666666667</v>
      </c>
      <c r="L46" s="16">
        <f t="shared" si="4"/>
        <v>862.666666666667</v>
      </c>
      <c r="M46" s="28">
        <f t="shared" si="5"/>
        <v>3450.66666666667</v>
      </c>
    </row>
    <row r="47" ht="105.75" customHeight="1" spans="1:13">
      <c r="A47" s="17">
        <v>35</v>
      </c>
      <c r="B47" s="17" t="s">
        <v>201</v>
      </c>
      <c r="C47" s="17" t="s">
        <v>31</v>
      </c>
      <c r="D47" s="21"/>
      <c r="E47" s="19" t="s">
        <v>163</v>
      </c>
      <c r="F47" s="17" t="s">
        <v>33</v>
      </c>
      <c r="G47" s="17">
        <v>4</v>
      </c>
      <c r="H47" s="20">
        <v>490</v>
      </c>
      <c r="I47" s="17">
        <v>845</v>
      </c>
      <c r="J47" s="20">
        <v>580</v>
      </c>
      <c r="K47" s="20">
        <f t="shared" si="3"/>
        <v>638.333333333333</v>
      </c>
      <c r="L47" s="16">
        <v>441</v>
      </c>
      <c r="M47" s="28">
        <f t="shared" si="5"/>
        <v>1764</v>
      </c>
    </row>
    <row r="48" ht="24" customHeight="1" spans="1:13">
      <c r="A48" s="12" t="s">
        <v>202</v>
      </c>
      <c r="B48" s="12"/>
      <c r="C48" s="12"/>
      <c r="D48" s="12"/>
      <c r="E48" s="12"/>
      <c r="F48" s="12"/>
      <c r="G48" s="12"/>
      <c r="H48" s="12"/>
      <c r="I48" s="29"/>
      <c r="J48" s="30"/>
      <c r="K48" s="16">
        <f t="shared" si="3"/>
        <v>0</v>
      </c>
      <c r="L48" s="16">
        <f t="shared" si="4"/>
        <v>0</v>
      </c>
      <c r="M48" s="28">
        <f t="shared" si="5"/>
        <v>0</v>
      </c>
    </row>
    <row r="49" ht="78.75" customHeight="1" spans="1:13">
      <c r="A49" s="13">
        <v>36</v>
      </c>
      <c r="B49" s="13" t="s">
        <v>187</v>
      </c>
      <c r="C49" s="13" t="s">
        <v>203</v>
      </c>
      <c r="D49" s="14"/>
      <c r="E49" s="15" t="s">
        <v>204</v>
      </c>
      <c r="F49" s="13" t="s">
        <v>19</v>
      </c>
      <c r="G49" s="13">
        <v>8</v>
      </c>
      <c r="H49" s="16">
        <v>1350</v>
      </c>
      <c r="I49" s="13">
        <v>1127</v>
      </c>
      <c r="J49" s="16">
        <v>1300</v>
      </c>
      <c r="K49" s="16">
        <f t="shared" si="3"/>
        <v>1259</v>
      </c>
      <c r="L49" s="16">
        <f t="shared" si="4"/>
        <v>1259</v>
      </c>
      <c r="M49" s="28">
        <f t="shared" si="5"/>
        <v>10072</v>
      </c>
    </row>
    <row r="50" ht="78.75" customHeight="1" spans="1:13">
      <c r="A50" s="13">
        <v>37</v>
      </c>
      <c r="B50" s="13" t="s">
        <v>190</v>
      </c>
      <c r="C50" s="13" t="s">
        <v>31</v>
      </c>
      <c r="D50" s="14"/>
      <c r="E50" s="15"/>
      <c r="F50" s="13" t="s">
        <v>23</v>
      </c>
      <c r="G50" s="13">
        <v>4</v>
      </c>
      <c r="H50" s="16">
        <v>756</v>
      </c>
      <c r="I50" s="13">
        <v>387</v>
      </c>
      <c r="J50" s="16">
        <v>730</v>
      </c>
      <c r="K50" s="16">
        <f t="shared" si="3"/>
        <v>624.333333333333</v>
      </c>
      <c r="L50" s="16">
        <f t="shared" si="4"/>
        <v>624.333333333333</v>
      </c>
      <c r="M50" s="28">
        <f t="shared" si="5"/>
        <v>2497.33333333333</v>
      </c>
    </row>
    <row r="51" ht="78.75" customHeight="1" spans="1:13">
      <c r="A51" s="13">
        <v>38</v>
      </c>
      <c r="B51" s="13" t="s">
        <v>191</v>
      </c>
      <c r="C51" s="13" t="s">
        <v>205</v>
      </c>
      <c r="D51" s="14"/>
      <c r="E51" s="15"/>
      <c r="F51" s="13" t="s">
        <v>23</v>
      </c>
      <c r="G51" s="13">
        <v>4</v>
      </c>
      <c r="H51" s="16">
        <v>3078</v>
      </c>
      <c r="I51" s="13">
        <v>2489</v>
      </c>
      <c r="J51" s="16">
        <v>2960</v>
      </c>
      <c r="K51" s="16">
        <f t="shared" si="3"/>
        <v>2842.33333333333</v>
      </c>
      <c r="L51" s="16">
        <f t="shared" si="4"/>
        <v>2842.33333333333</v>
      </c>
      <c r="M51" s="28">
        <f t="shared" si="5"/>
        <v>11369.3333333333</v>
      </c>
    </row>
    <row r="52" ht="110.25" customHeight="1" spans="1:13">
      <c r="A52" s="13">
        <v>39</v>
      </c>
      <c r="B52" s="13" t="s">
        <v>193</v>
      </c>
      <c r="C52" s="13" t="s">
        <v>206</v>
      </c>
      <c r="D52" s="14"/>
      <c r="E52" s="23" t="s">
        <v>195</v>
      </c>
      <c r="F52" s="13" t="s">
        <v>19</v>
      </c>
      <c r="G52" s="13">
        <v>4</v>
      </c>
      <c r="H52" s="16">
        <v>842</v>
      </c>
      <c r="I52" s="13">
        <v>681</v>
      </c>
      <c r="J52" s="16">
        <v>780</v>
      </c>
      <c r="K52" s="16">
        <f t="shared" si="3"/>
        <v>767.666666666667</v>
      </c>
      <c r="L52" s="16">
        <f t="shared" si="4"/>
        <v>767.666666666667</v>
      </c>
      <c r="M52" s="28">
        <f t="shared" si="5"/>
        <v>3070.66666666667</v>
      </c>
    </row>
    <row r="53" ht="60" customHeight="1" spans="1:13">
      <c r="A53" s="13">
        <v>40</v>
      </c>
      <c r="B53" s="13" t="s">
        <v>196</v>
      </c>
      <c r="C53" s="13" t="s">
        <v>197</v>
      </c>
      <c r="D53" s="22"/>
      <c r="E53" s="15" t="s">
        <v>146</v>
      </c>
      <c r="F53" s="13" t="s">
        <v>19</v>
      </c>
      <c r="G53" s="13">
        <v>4</v>
      </c>
      <c r="H53" s="16">
        <v>1134</v>
      </c>
      <c r="I53" s="13">
        <v>569</v>
      </c>
      <c r="J53" s="16">
        <v>1000</v>
      </c>
      <c r="K53" s="16">
        <f t="shared" si="3"/>
        <v>901</v>
      </c>
      <c r="L53" s="16">
        <f t="shared" si="4"/>
        <v>901</v>
      </c>
      <c r="M53" s="28">
        <f t="shared" si="5"/>
        <v>3604</v>
      </c>
    </row>
    <row r="54" ht="60" customHeight="1" spans="1:13">
      <c r="A54" s="13">
        <v>41</v>
      </c>
      <c r="B54" s="13" t="s">
        <v>184</v>
      </c>
      <c r="C54" s="13" t="s">
        <v>198</v>
      </c>
      <c r="D54" s="22"/>
      <c r="E54" s="15"/>
      <c r="F54" s="13" t="s">
        <v>23</v>
      </c>
      <c r="G54" s="13">
        <v>4</v>
      </c>
      <c r="H54" s="16">
        <v>1350</v>
      </c>
      <c r="I54" s="13">
        <v>669</v>
      </c>
      <c r="J54" s="16">
        <v>1280</v>
      </c>
      <c r="K54" s="16">
        <f t="shared" si="3"/>
        <v>1099.66666666667</v>
      </c>
      <c r="L54" s="16">
        <f t="shared" si="4"/>
        <v>1099.66666666667</v>
      </c>
      <c r="M54" s="28">
        <f t="shared" si="5"/>
        <v>4398.66666666667</v>
      </c>
    </row>
    <row r="55" ht="60" customHeight="1" spans="1:13">
      <c r="A55" s="13">
        <v>42</v>
      </c>
      <c r="B55" s="13" t="s">
        <v>199</v>
      </c>
      <c r="C55" s="13" t="s">
        <v>200</v>
      </c>
      <c r="D55" s="22"/>
      <c r="E55" s="15"/>
      <c r="F55" s="13" t="s">
        <v>23</v>
      </c>
      <c r="G55" s="13">
        <v>4</v>
      </c>
      <c r="H55" s="16">
        <v>972</v>
      </c>
      <c r="I55" s="13">
        <v>646</v>
      </c>
      <c r="J55" s="16">
        <v>970</v>
      </c>
      <c r="K55" s="16">
        <f t="shared" si="3"/>
        <v>862.666666666667</v>
      </c>
      <c r="L55" s="16">
        <f t="shared" si="4"/>
        <v>862.666666666667</v>
      </c>
      <c r="M55" s="28">
        <f t="shared" si="5"/>
        <v>3450.66666666667</v>
      </c>
    </row>
    <row r="56" ht="108.75" customHeight="1" spans="1:13">
      <c r="A56" s="17">
        <v>43</v>
      </c>
      <c r="B56" s="17" t="s">
        <v>201</v>
      </c>
      <c r="C56" s="17" t="s">
        <v>31</v>
      </c>
      <c r="D56" s="21"/>
      <c r="E56" s="19" t="s">
        <v>163</v>
      </c>
      <c r="F56" s="17" t="s">
        <v>33</v>
      </c>
      <c r="G56" s="17">
        <v>4</v>
      </c>
      <c r="H56" s="20">
        <v>490</v>
      </c>
      <c r="I56" s="17">
        <v>845</v>
      </c>
      <c r="J56" s="20">
        <v>580</v>
      </c>
      <c r="K56" s="20">
        <f t="shared" si="3"/>
        <v>638.333333333333</v>
      </c>
      <c r="L56" s="16">
        <v>441</v>
      </c>
      <c r="M56" s="28">
        <f t="shared" si="5"/>
        <v>1764</v>
      </c>
    </row>
    <row r="57" ht="24" customHeight="1" spans="1:13">
      <c r="A57" s="12" t="s">
        <v>207</v>
      </c>
      <c r="B57" s="12"/>
      <c r="C57" s="12"/>
      <c r="D57" s="12"/>
      <c r="E57" s="12"/>
      <c r="F57" s="12"/>
      <c r="G57" s="12"/>
      <c r="H57" s="12"/>
      <c r="I57" s="29"/>
      <c r="J57" s="30"/>
      <c r="K57" s="16">
        <f t="shared" si="3"/>
        <v>0</v>
      </c>
      <c r="L57" s="16">
        <f t="shared" si="4"/>
        <v>0</v>
      </c>
      <c r="M57" s="28">
        <f t="shared" si="5"/>
        <v>0</v>
      </c>
    </row>
    <row r="58" ht="54.75" customHeight="1" spans="1:13">
      <c r="A58" s="13">
        <v>44</v>
      </c>
      <c r="B58" s="13" t="s">
        <v>187</v>
      </c>
      <c r="C58" s="13" t="s">
        <v>188</v>
      </c>
      <c r="D58" s="14"/>
      <c r="E58" s="15" t="s">
        <v>189</v>
      </c>
      <c r="F58" s="13" t="s">
        <v>19</v>
      </c>
      <c r="G58" s="13">
        <v>15</v>
      </c>
      <c r="H58" s="16">
        <v>1728</v>
      </c>
      <c r="I58" s="13">
        <v>1538</v>
      </c>
      <c r="J58" s="16">
        <v>1660</v>
      </c>
      <c r="K58" s="16">
        <f t="shared" si="3"/>
        <v>1642</v>
      </c>
      <c r="L58" s="16">
        <f t="shared" si="4"/>
        <v>1642</v>
      </c>
      <c r="M58" s="28">
        <f t="shared" si="5"/>
        <v>24630</v>
      </c>
    </row>
    <row r="59" ht="54.75" customHeight="1" spans="1:13">
      <c r="A59" s="13">
        <v>45</v>
      </c>
      <c r="B59" s="13" t="s">
        <v>190</v>
      </c>
      <c r="C59" s="13" t="s">
        <v>31</v>
      </c>
      <c r="D59" s="14"/>
      <c r="E59" s="25"/>
      <c r="F59" s="13" t="s">
        <v>23</v>
      </c>
      <c r="G59" s="13">
        <v>30</v>
      </c>
      <c r="H59" s="16">
        <v>756</v>
      </c>
      <c r="I59" s="13">
        <v>387</v>
      </c>
      <c r="J59" s="16">
        <v>730</v>
      </c>
      <c r="K59" s="16">
        <f t="shared" si="3"/>
        <v>624.333333333333</v>
      </c>
      <c r="L59" s="16">
        <f t="shared" si="4"/>
        <v>624.333333333333</v>
      </c>
      <c r="M59" s="28">
        <f t="shared" si="5"/>
        <v>18730</v>
      </c>
    </row>
    <row r="60" ht="54.75" customHeight="1" spans="1:13">
      <c r="A60" s="13">
        <v>46</v>
      </c>
      <c r="B60" s="13" t="s">
        <v>191</v>
      </c>
      <c r="C60" s="13" t="s">
        <v>208</v>
      </c>
      <c r="D60" s="14"/>
      <c r="E60" s="25"/>
      <c r="F60" s="13" t="s">
        <v>23</v>
      </c>
      <c r="G60" s="13">
        <v>15</v>
      </c>
      <c r="H60" s="16">
        <v>4320</v>
      </c>
      <c r="I60" s="13">
        <v>3111</v>
      </c>
      <c r="J60" s="16">
        <v>4160</v>
      </c>
      <c r="K60" s="16">
        <f t="shared" si="3"/>
        <v>3863.66666666667</v>
      </c>
      <c r="L60" s="16">
        <f t="shared" si="4"/>
        <v>3863.66666666667</v>
      </c>
      <c r="M60" s="28">
        <f t="shared" si="5"/>
        <v>57955</v>
      </c>
    </row>
    <row r="61" ht="111" customHeight="1" spans="1:13">
      <c r="A61" s="13">
        <v>47</v>
      </c>
      <c r="B61" s="13" t="s">
        <v>193</v>
      </c>
      <c r="C61" s="13" t="s">
        <v>194</v>
      </c>
      <c r="D61" s="14"/>
      <c r="E61" s="15" t="s">
        <v>195</v>
      </c>
      <c r="F61" s="13" t="s">
        <v>19</v>
      </c>
      <c r="G61" s="13">
        <v>15</v>
      </c>
      <c r="H61" s="16">
        <v>829</v>
      </c>
      <c r="I61" s="13">
        <v>927</v>
      </c>
      <c r="J61" s="16">
        <v>850</v>
      </c>
      <c r="K61" s="16">
        <f t="shared" si="3"/>
        <v>868.666666666667</v>
      </c>
      <c r="L61" s="16">
        <f t="shared" si="4"/>
        <v>868.666666666667</v>
      </c>
      <c r="M61" s="28">
        <f t="shared" si="5"/>
        <v>13030</v>
      </c>
    </row>
    <row r="62" ht="174" customHeight="1" spans="1:13">
      <c r="A62" s="17">
        <v>48</v>
      </c>
      <c r="B62" s="17" t="s">
        <v>209</v>
      </c>
      <c r="C62" s="17" t="s">
        <v>210</v>
      </c>
      <c r="D62" s="18"/>
      <c r="E62" s="19" t="s">
        <v>18</v>
      </c>
      <c r="F62" s="17" t="s">
        <v>19</v>
      </c>
      <c r="G62" s="17">
        <v>15</v>
      </c>
      <c r="H62" s="20">
        <v>1458</v>
      </c>
      <c r="I62" s="17">
        <v>998</v>
      </c>
      <c r="J62" s="20">
        <v>1200</v>
      </c>
      <c r="K62" s="20">
        <f t="shared" si="3"/>
        <v>1218.66666666667</v>
      </c>
      <c r="L62" s="20">
        <f t="shared" si="4"/>
        <v>1218.66666666667</v>
      </c>
      <c r="M62" s="32">
        <f t="shared" si="5"/>
        <v>18280</v>
      </c>
    </row>
    <row r="63" ht="108" customHeight="1" spans="1:13">
      <c r="A63" s="17">
        <v>49</v>
      </c>
      <c r="B63" s="17" t="s">
        <v>211</v>
      </c>
      <c r="C63" s="17" t="s">
        <v>31</v>
      </c>
      <c r="D63" s="18"/>
      <c r="E63" s="19" t="s">
        <v>163</v>
      </c>
      <c r="F63" s="17" t="s">
        <v>33</v>
      </c>
      <c r="G63" s="17">
        <v>30</v>
      </c>
      <c r="H63" s="20">
        <v>710</v>
      </c>
      <c r="I63" s="17">
        <v>1280</v>
      </c>
      <c r="J63" s="20">
        <v>880</v>
      </c>
      <c r="K63" s="20">
        <f t="shared" si="3"/>
        <v>956.666666666667</v>
      </c>
      <c r="L63" s="20">
        <f>K63*0.7</f>
        <v>669.666666666667</v>
      </c>
      <c r="M63" s="32">
        <f t="shared" si="5"/>
        <v>20090</v>
      </c>
    </row>
    <row r="64" ht="94.5" customHeight="1" spans="1:13">
      <c r="A64" s="13">
        <v>50</v>
      </c>
      <c r="B64" s="13" t="s">
        <v>196</v>
      </c>
      <c r="C64" s="13" t="s">
        <v>197</v>
      </c>
      <c r="D64" s="22"/>
      <c r="E64" s="15" t="s">
        <v>146</v>
      </c>
      <c r="F64" s="13" t="s">
        <v>19</v>
      </c>
      <c r="G64" s="13">
        <v>15</v>
      </c>
      <c r="H64" s="16">
        <v>1134</v>
      </c>
      <c r="I64" s="13">
        <v>569</v>
      </c>
      <c r="J64" s="16">
        <v>1000</v>
      </c>
      <c r="K64" s="16">
        <f t="shared" si="3"/>
        <v>901</v>
      </c>
      <c r="L64" s="16">
        <f t="shared" si="4"/>
        <v>901</v>
      </c>
      <c r="M64" s="28">
        <f t="shared" si="5"/>
        <v>13515</v>
      </c>
    </row>
    <row r="65" ht="94.5" customHeight="1" spans="1:13">
      <c r="A65" s="13">
        <v>51</v>
      </c>
      <c r="B65" s="13" t="s">
        <v>184</v>
      </c>
      <c r="C65" s="13" t="s">
        <v>198</v>
      </c>
      <c r="D65" s="22"/>
      <c r="E65" s="15"/>
      <c r="F65" s="13" t="s">
        <v>23</v>
      </c>
      <c r="G65" s="13">
        <v>15</v>
      </c>
      <c r="H65" s="16">
        <v>1350</v>
      </c>
      <c r="I65" s="13">
        <v>669</v>
      </c>
      <c r="J65" s="16">
        <v>1280</v>
      </c>
      <c r="K65" s="16">
        <f t="shared" si="3"/>
        <v>1099.66666666667</v>
      </c>
      <c r="L65" s="16">
        <f t="shared" si="4"/>
        <v>1099.66666666667</v>
      </c>
      <c r="M65" s="28">
        <f t="shared" si="5"/>
        <v>16495</v>
      </c>
    </row>
    <row r="66" ht="113.25" customHeight="1" spans="1:13">
      <c r="A66" s="17">
        <v>52</v>
      </c>
      <c r="B66" s="17" t="s">
        <v>201</v>
      </c>
      <c r="C66" s="17" t="s">
        <v>31</v>
      </c>
      <c r="D66" s="21"/>
      <c r="E66" s="19" t="s">
        <v>163</v>
      </c>
      <c r="F66" s="17" t="s">
        <v>33</v>
      </c>
      <c r="G66" s="17">
        <v>15</v>
      </c>
      <c r="H66" s="20">
        <v>490</v>
      </c>
      <c r="I66" s="17">
        <v>845</v>
      </c>
      <c r="J66" s="20">
        <v>580</v>
      </c>
      <c r="K66" s="20">
        <f t="shared" si="3"/>
        <v>638.333333333333</v>
      </c>
      <c r="L66" s="16">
        <v>441</v>
      </c>
      <c r="M66" s="28">
        <f t="shared" si="5"/>
        <v>6615</v>
      </c>
    </row>
    <row r="67" ht="24" customHeight="1" spans="1:13">
      <c r="A67" s="12"/>
      <c r="B67" s="12"/>
      <c r="C67" s="12"/>
      <c r="D67" s="12"/>
      <c r="E67" s="12"/>
      <c r="F67" s="12"/>
      <c r="G67" s="12"/>
      <c r="H67" s="12"/>
      <c r="I67" s="29"/>
      <c r="J67" s="30"/>
      <c r="K67" s="16">
        <f t="shared" si="3"/>
        <v>0</v>
      </c>
      <c r="L67" s="16">
        <f t="shared" si="4"/>
        <v>0</v>
      </c>
      <c r="M67" s="28">
        <f t="shared" si="5"/>
        <v>0</v>
      </c>
    </row>
    <row r="68" ht="62.25" customHeight="1" spans="1:13">
      <c r="A68" s="13">
        <v>53</v>
      </c>
      <c r="B68" s="13" t="s">
        <v>187</v>
      </c>
      <c r="C68" s="13" t="s">
        <v>203</v>
      </c>
      <c r="D68" s="14"/>
      <c r="E68" s="15" t="s">
        <v>204</v>
      </c>
      <c r="F68" s="13" t="s">
        <v>19</v>
      </c>
      <c r="G68" s="13">
        <v>44</v>
      </c>
      <c r="H68" s="16">
        <v>1350</v>
      </c>
      <c r="I68" s="13">
        <v>1127</v>
      </c>
      <c r="J68" s="16">
        <v>1300</v>
      </c>
      <c r="K68" s="16">
        <f t="shared" si="3"/>
        <v>1259</v>
      </c>
      <c r="L68" s="16">
        <f t="shared" si="4"/>
        <v>1259</v>
      </c>
      <c r="M68" s="28">
        <f t="shared" si="5"/>
        <v>55396</v>
      </c>
    </row>
    <row r="69" ht="62.25" customHeight="1" spans="1:13">
      <c r="A69" s="13">
        <v>54</v>
      </c>
      <c r="B69" s="13" t="s">
        <v>190</v>
      </c>
      <c r="C69" s="13" t="s">
        <v>31</v>
      </c>
      <c r="D69" s="14"/>
      <c r="E69" s="15"/>
      <c r="F69" s="13" t="s">
        <v>23</v>
      </c>
      <c r="G69" s="13">
        <v>22</v>
      </c>
      <c r="H69" s="16">
        <v>756</v>
      </c>
      <c r="I69" s="13">
        <v>387</v>
      </c>
      <c r="J69" s="16">
        <v>730</v>
      </c>
      <c r="K69" s="16">
        <f t="shared" si="3"/>
        <v>624.333333333333</v>
      </c>
      <c r="L69" s="16">
        <f t="shared" si="4"/>
        <v>624.333333333333</v>
      </c>
      <c r="M69" s="28">
        <f t="shared" si="5"/>
        <v>13735.3333333333</v>
      </c>
    </row>
    <row r="70" ht="62.25" customHeight="1" spans="1:13">
      <c r="A70" s="13">
        <v>55</v>
      </c>
      <c r="B70" s="13" t="s">
        <v>191</v>
      </c>
      <c r="C70" s="13" t="s">
        <v>212</v>
      </c>
      <c r="D70" s="14"/>
      <c r="E70" s="15"/>
      <c r="F70" s="13" t="s">
        <v>23</v>
      </c>
      <c r="G70" s="13">
        <v>44</v>
      </c>
      <c r="H70" s="16">
        <v>3456</v>
      </c>
      <c r="I70" s="13">
        <v>1867</v>
      </c>
      <c r="J70" s="16">
        <v>3330</v>
      </c>
      <c r="K70" s="16">
        <f t="shared" si="3"/>
        <v>2884.33333333333</v>
      </c>
      <c r="L70" s="16">
        <f t="shared" si="4"/>
        <v>2884.33333333333</v>
      </c>
      <c r="M70" s="28">
        <f t="shared" si="5"/>
        <v>126910.666666667</v>
      </c>
    </row>
    <row r="71" ht="110.25" customHeight="1" spans="1:13">
      <c r="A71" s="13">
        <v>56</v>
      </c>
      <c r="B71" s="13" t="s">
        <v>193</v>
      </c>
      <c r="C71" s="13" t="s">
        <v>206</v>
      </c>
      <c r="D71" s="14"/>
      <c r="E71" s="23" t="s">
        <v>195</v>
      </c>
      <c r="F71" s="13" t="s">
        <v>19</v>
      </c>
      <c r="G71" s="13">
        <v>44</v>
      </c>
      <c r="H71" s="16">
        <v>642</v>
      </c>
      <c r="I71" s="13">
        <v>693</v>
      </c>
      <c r="J71" s="16">
        <v>780</v>
      </c>
      <c r="K71" s="16">
        <f t="shared" si="3"/>
        <v>705</v>
      </c>
      <c r="L71" s="16">
        <f t="shared" si="4"/>
        <v>705</v>
      </c>
      <c r="M71" s="28">
        <f t="shared" si="5"/>
        <v>31020</v>
      </c>
    </row>
    <row r="72" ht="89.25" customHeight="1" spans="1:13">
      <c r="A72" s="13">
        <v>57</v>
      </c>
      <c r="B72" s="13" t="s">
        <v>196</v>
      </c>
      <c r="C72" s="13" t="s">
        <v>197</v>
      </c>
      <c r="D72" s="22"/>
      <c r="E72" s="15" t="s">
        <v>146</v>
      </c>
      <c r="F72" s="13" t="s">
        <v>19</v>
      </c>
      <c r="G72" s="13">
        <v>22</v>
      </c>
      <c r="H72" s="16">
        <v>1134</v>
      </c>
      <c r="I72" s="13">
        <v>569</v>
      </c>
      <c r="J72" s="16">
        <v>1000</v>
      </c>
      <c r="K72" s="16">
        <f t="shared" si="3"/>
        <v>901</v>
      </c>
      <c r="L72" s="16">
        <f t="shared" si="4"/>
        <v>901</v>
      </c>
      <c r="M72" s="28">
        <f t="shared" si="5"/>
        <v>19822</v>
      </c>
    </row>
    <row r="73" ht="89.25" customHeight="1" spans="1:13">
      <c r="A73" s="13">
        <v>58</v>
      </c>
      <c r="B73" s="13" t="s">
        <v>184</v>
      </c>
      <c r="C73" s="13" t="s">
        <v>198</v>
      </c>
      <c r="D73" s="22"/>
      <c r="E73" s="15"/>
      <c r="F73" s="13" t="s">
        <v>23</v>
      </c>
      <c r="G73" s="13">
        <v>22</v>
      </c>
      <c r="H73" s="16">
        <v>1350</v>
      </c>
      <c r="I73" s="13">
        <v>669</v>
      </c>
      <c r="J73" s="16">
        <v>1280</v>
      </c>
      <c r="K73" s="16">
        <f t="shared" si="3"/>
        <v>1099.66666666667</v>
      </c>
      <c r="L73" s="16">
        <f t="shared" si="4"/>
        <v>1099.66666666667</v>
      </c>
      <c r="M73" s="28">
        <f t="shared" si="5"/>
        <v>24192.6666666667</v>
      </c>
    </row>
    <row r="74" ht="105.75" customHeight="1" spans="1:13">
      <c r="A74" s="17">
        <v>59</v>
      </c>
      <c r="B74" s="17" t="s">
        <v>201</v>
      </c>
      <c r="C74" s="17" t="s">
        <v>31</v>
      </c>
      <c r="D74" s="21"/>
      <c r="E74" s="19" t="s">
        <v>163</v>
      </c>
      <c r="F74" s="17" t="s">
        <v>33</v>
      </c>
      <c r="G74" s="17">
        <v>22</v>
      </c>
      <c r="H74" s="20">
        <v>490</v>
      </c>
      <c r="I74" s="17">
        <v>845</v>
      </c>
      <c r="J74" s="20">
        <v>580</v>
      </c>
      <c r="K74" s="20">
        <f t="shared" si="3"/>
        <v>638.333333333333</v>
      </c>
      <c r="L74" s="16">
        <v>441</v>
      </c>
      <c r="M74" s="28">
        <f t="shared" si="5"/>
        <v>9702</v>
      </c>
    </row>
    <row r="75" ht="34.5" customHeight="1" spans="1:13">
      <c r="A75" s="34" t="s">
        <v>108</v>
      </c>
      <c r="B75" s="34"/>
      <c r="C75" s="34"/>
      <c r="D75" s="34"/>
      <c r="E75" s="34"/>
      <c r="F75" s="35">
        <f>SUM(M6:M74)</f>
        <v>990028.6</v>
      </c>
      <c r="G75" s="35"/>
      <c r="H75" s="35"/>
      <c r="I75" s="35"/>
      <c r="J75" s="35"/>
      <c r="K75" s="35"/>
      <c r="L75" s="35"/>
      <c r="M75" s="35"/>
    </row>
  </sheetData>
  <autoFilter ref="A3:X75">
    <extLst/>
  </autoFilter>
  <mergeCells count="39">
    <mergeCell ref="A1:M1"/>
    <mergeCell ref="A2:M2"/>
    <mergeCell ref="A4:G4"/>
    <mergeCell ref="A5:G5"/>
    <mergeCell ref="A15:G15"/>
    <mergeCell ref="A24:G24"/>
    <mergeCell ref="A28:G28"/>
    <mergeCell ref="A31:G31"/>
    <mergeCell ref="A32:G32"/>
    <mergeCell ref="A33:G33"/>
    <mergeCell ref="A39:G39"/>
    <mergeCell ref="A48:G48"/>
    <mergeCell ref="A57:G57"/>
    <mergeCell ref="A67:G67"/>
    <mergeCell ref="A75:E75"/>
    <mergeCell ref="F75:M75"/>
    <mergeCell ref="D18:D21"/>
    <mergeCell ref="D29:D30"/>
    <mergeCell ref="D34:D38"/>
    <mergeCell ref="D40:D42"/>
    <mergeCell ref="D49:D51"/>
    <mergeCell ref="D58:D60"/>
    <mergeCell ref="D62:D63"/>
    <mergeCell ref="D68:D70"/>
    <mergeCell ref="E9:E10"/>
    <mergeCell ref="E11:E12"/>
    <mergeCell ref="E18:E19"/>
    <mergeCell ref="E20:E21"/>
    <mergeCell ref="E29:E30"/>
    <mergeCell ref="E34:E35"/>
    <mergeCell ref="E36:E38"/>
    <mergeCell ref="E40:E42"/>
    <mergeCell ref="E44:E46"/>
    <mergeCell ref="E49:E51"/>
    <mergeCell ref="E53:E55"/>
    <mergeCell ref="E58:E60"/>
    <mergeCell ref="E64:E65"/>
    <mergeCell ref="E68:E70"/>
    <mergeCell ref="E72:E73"/>
  </mergeCells>
  <pageMargins left="0.388888888888889" right="0.379166666666667" top="0.429166666666667" bottom="0.309027777777778" header="0.3" footer="0.3"/>
  <pageSetup paperSize="9" scale="81" orientation="landscape" verticalDpi="300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0"/>
  <sheetViews>
    <sheetView tabSelected="1" workbookViewId="0">
      <selection activeCell="G10" sqref="G10:K10"/>
    </sheetView>
  </sheetViews>
  <sheetFormatPr defaultColWidth="8.88888888888889" defaultRowHeight="14.4"/>
  <sheetData>
    <row r="1" spans="1:11">
      <c r="A1" s="1" t="s">
        <v>213</v>
      </c>
      <c r="B1" s="1"/>
      <c r="C1" s="1"/>
      <c r="D1" s="1"/>
      <c r="E1" s="1"/>
      <c r="F1" s="1"/>
      <c r="G1" s="1"/>
      <c r="H1" s="1"/>
      <c r="I1" s="1"/>
      <c r="J1" s="1"/>
      <c r="K1" s="1"/>
    </row>
    <row r="2" spans="1:11">
      <c r="A2" s="1"/>
      <c r="B2" s="1"/>
      <c r="C2" s="1"/>
      <c r="D2" s="1"/>
      <c r="E2" s="1"/>
      <c r="F2" s="1"/>
      <c r="G2" s="1"/>
      <c r="H2" s="1"/>
      <c r="I2" s="1"/>
      <c r="J2" s="1"/>
      <c r="K2" s="1"/>
    </row>
    <row r="3" spans="1:11">
      <c r="A3" s="1"/>
      <c r="B3" s="1"/>
      <c r="C3" s="1"/>
      <c r="D3" s="1"/>
      <c r="E3" s="1"/>
      <c r="F3" s="1"/>
      <c r="G3" s="1"/>
      <c r="H3" s="1"/>
      <c r="I3" s="1"/>
      <c r="J3" s="1"/>
      <c r="K3" s="1"/>
    </row>
    <row r="4" spans="1:11">
      <c r="A4" s="1"/>
      <c r="B4" s="1"/>
      <c r="C4" s="1"/>
      <c r="D4" s="1"/>
      <c r="E4" s="1"/>
      <c r="F4" s="1"/>
      <c r="G4" s="1"/>
      <c r="H4" s="1"/>
      <c r="I4" s="1"/>
      <c r="J4" s="1"/>
      <c r="K4" s="1"/>
    </row>
    <row r="5" spans="1:11">
      <c r="A5" s="1"/>
      <c r="B5" s="1"/>
      <c r="C5" s="1"/>
      <c r="D5" s="1"/>
      <c r="E5" s="1"/>
      <c r="F5" s="1"/>
      <c r="G5" s="1"/>
      <c r="H5" s="1"/>
      <c r="I5" s="1"/>
      <c r="J5" s="1"/>
      <c r="K5" s="1"/>
    </row>
    <row r="6" ht="34.95" customHeight="1" spans="1:11">
      <c r="A6" s="2" t="s">
        <v>1</v>
      </c>
      <c r="B6" s="2" t="s">
        <v>214</v>
      </c>
      <c r="C6" s="2"/>
      <c r="D6" s="2"/>
      <c r="E6" s="2"/>
      <c r="F6" s="2"/>
      <c r="G6" s="2" t="s">
        <v>215</v>
      </c>
      <c r="H6" s="2"/>
      <c r="I6" s="2"/>
      <c r="J6" s="2"/>
      <c r="K6" s="2"/>
    </row>
    <row r="7" ht="34.95" customHeight="1" spans="1:11">
      <c r="A7" s="2">
        <v>1</v>
      </c>
      <c r="B7" s="2" t="s">
        <v>216</v>
      </c>
      <c r="C7" s="2"/>
      <c r="D7" s="2"/>
      <c r="E7" s="2"/>
      <c r="F7" s="2"/>
      <c r="G7" s="3">
        <f>'1#办公类'!F96</f>
        <v>581660.4</v>
      </c>
      <c r="H7" s="3"/>
      <c r="I7" s="3"/>
      <c r="J7" s="3"/>
      <c r="K7" s="3"/>
    </row>
    <row r="8" ht="34.95" customHeight="1" spans="1:11">
      <c r="A8" s="2">
        <v>2</v>
      </c>
      <c r="B8" s="2" t="s">
        <v>217</v>
      </c>
      <c r="C8" s="2"/>
      <c r="D8" s="2"/>
      <c r="E8" s="2"/>
      <c r="F8" s="2"/>
      <c r="G8" s="3">
        <f>候工楼!F86</f>
        <v>365994.933333333</v>
      </c>
      <c r="H8" s="3"/>
      <c r="I8" s="3"/>
      <c r="J8" s="3"/>
      <c r="K8" s="3"/>
    </row>
    <row r="9" ht="34.95" customHeight="1" spans="1:11">
      <c r="A9" s="2">
        <v>3</v>
      </c>
      <c r="B9" s="2" t="s">
        <v>218</v>
      </c>
      <c r="C9" s="2"/>
      <c r="D9" s="2"/>
      <c r="E9" s="2"/>
      <c r="F9" s="2"/>
      <c r="G9" s="3">
        <f>'宿舍、餐厅类2#'!F75</f>
        <v>990028.6</v>
      </c>
      <c r="H9" s="3"/>
      <c r="I9" s="3"/>
      <c r="J9" s="3"/>
      <c r="K9" s="3"/>
    </row>
    <row r="10" ht="34.95" customHeight="1" spans="1:11">
      <c r="A10" s="2">
        <v>4</v>
      </c>
      <c r="B10" s="2" t="s">
        <v>219</v>
      </c>
      <c r="C10" s="2"/>
      <c r="D10" s="2"/>
      <c r="E10" s="2"/>
      <c r="F10" s="2"/>
      <c r="G10" s="3">
        <f>SUM(G7:G9)</f>
        <v>1937683.93333333</v>
      </c>
      <c r="H10" s="3"/>
      <c r="I10" s="3"/>
      <c r="J10" s="3"/>
      <c r="K10" s="3"/>
    </row>
  </sheetData>
  <mergeCells count="11">
    <mergeCell ref="B6:F6"/>
    <mergeCell ref="G6:K6"/>
    <mergeCell ref="B7:F7"/>
    <mergeCell ref="G7:K7"/>
    <mergeCell ref="B8:F8"/>
    <mergeCell ref="G8:K8"/>
    <mergeCell ref="B9:F9"/>
    <mergeCell ref="G9:K9"/>
    <mergeCell ref="B10:F10"/>
    <mergeCell ref="G10:K10"/>
    <mergeCell ref="A1:K5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1#办公类</vt:lpstr>
      <vt:lpstr>候工楼</vt:lpstr>
      <vt:lpstr>宿舍、餐厅类2#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白小纯</cp:lastModifiedBy>
  <dcterms:created xsi:type="dcterms:W3CDTF">2006-09-13T11:21:00Z</dcterms:created>
  <cp:lastPrinted>2021-02-24T07:21:00Z</cp:lastPrinted>
  <dcterms:modified xsi:type="dcterms:W3CDTF">2021-12-08T05:00:36Z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2052-11.1.0.11115</vt:lpwstr>
  </property>
  <property fmtid="{D5CDD505-2E9C-101B-9397-08002B2CF9AE}" pid="3" name="ICV">
    <vt:lpwstr>5F9639B012FB4D739D533D375A6CC69E</vt:lpwstr>
  </property>
</Properties>
</file>