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表-09 分部分项工程项目清单计价表" sheetId="4" r:id="rId1"/>
  </sheets>
  <definedNames>
    <definedName name="_xlnm._FilterDatabase" localSheetId="0" hidden="1">'表-09 分部分项工程项目清单计价表'!$A$5:$I$100</definedName>
    <definedName name="_xlnm.Print_Titles" localSheetId="0">'表-09 分部分项工程项目清单计价表'!$1:$5</definedName>
  </definedNames>
  <calcPr calcId="144525"/>
</workbook>
</file>

<file path=xl/sharedStrings.xml><?xml version="1.0" encoding="utf-8"?>
<sst xmlns="http://schemas.openxmlformats.org/spreadsheetml/2006/main" count="382" uniqueCount="289">
  <si>
    <t>表-09</t>
  </si>
  <si>
    <t>富渝公司土建维修工程限价清单</t>
  </si>
  <si>
    <t>工程名称：富渝土建维修工程2021</t>
  </si>
  <si>
    <t>序号</t>
  </si>
  <si>
    <t>项目编码</t>
  </si>
  <si>
    <t>项目名称</t>
  </si>
  <si>
    <t>项目特征</t>
  </si>
  <si>
    <t>计量单位</t>
  </si>
  <si>
    <t>工程量</t>
  </si>
  <si>
    <t>金额（元）</t>
  </si>
  <si>
    <t>综合单价</t>
  </si>
  <si>
    <t>合价</t>
  </si>
  <si>
    <t>其中:暂估价</t>
  </si>
  <si>
    <t>00B001</t>
  </si>
  <si>
    <t>签证人工（普工定额价）</t>
  </si>
  <si>
    <t>工日</t>
  </si>
  <si>
    <t>00B002</t>
  </si>
  <si>
    <t>签证人工（技工定额价）</t>
  </si>
  <si>
    <t>00B003</t>
  </si>
  <si>
    <t>签证运输车辆（2T内）</t>
  </si>
  <si>
    <t>台班</t>
  </si>
  <si>
    <t>00B004</t>
  </si>
  <si>
    <t>签证运输车辆（2T外-5t内）</t>
  </si>
  <si>
    <t>00B005</t>
  </si>
  <si>
    <t>高空作业车出场费</t>
  </si>
  <si>
    <t>台次</t>
  </si>
  <si>
    <t>00B006</t>
  </si>
  <si>
    <t>高空作业车台班费</t>
  </si>
  <si>
    <t>041001009001</t>
  </si>
  <si>
    <t>拆除井盖</t>
  </si>
  <si>
    <t>[工作内容]
1.拆除、清理
2.运输</t>
  </si>
  <si>
    <t>套</t>
  </si>
  <si>
    <t>010512008001</t>
  </si>
  <si>
    <t>井盖安装</t>
  </si>
  <si>
    <t>[工作内容]
1.模板制作、安装、拆除、堆放、运输及清理模内杂物、刷隔离剂等
2.混凝土制作运输、浇筑、振捣、养护
3.构件运输、安装
4.砂浆制作、运输
5.接头灌缝、养护</t>
  </si>
  <si>
    <t>011605002001</t>
  </si>
  <si>
    <t>人工井墙面砖拆除</t>
  </si>
  <si>
    <t>[项目特征]
1.饰面材料种类及厚度:面砖
[工作内容]
1.拆除
2.控制扬尘
3.清理
4.场内运输</t>
  </si>
  <si>
    <t>m2</t>
  </si>
  <si>
    <t>011605001001</t>
  </si>
  <si>
    <t>人工井底部面砖拆除</t>
  </si>
  <si>
    <t>011201004001</t>
  </si>
  <si>
    <t>墙面20mm水泥防水砂浆</t>
  </si>
  <si>
    <t>[项目特征]
1.基层类型:防水砂浆打底找平
[工作内容]
1.基层清理
2.砂浆制作、运输
3.抹灰找平</t>
  </si>
  <si>
    <t>011101006001</t>
  </si>
  <si>
    <t>地面20mm水泥防水砂浆</t>
  </si>
  <si>
    <t>[项目特征]
1.找平层厚度:防水砂浆打底找平
[工作内容]
1.基层清理
2.抹找平层
3.材料运输</t>
  </si>
  <si>
    <t>010903002001</t>
  </si>
  <si>
    <t>人孔墙面涂膜防水</t>
  </si>
  <si>
    <t>[项目特征]
1.防水膜品种:聚氨酯涂膜防水
2.涂膜厚度、遍数:总厚4mm、涂刷3遍
[工作内容]
1.基层处理
2.刷基层处理剂
3.铺布、喷涂防水层</t>
  </si>
  <si>
    <t>010904002001</t>
  </si>
  <si>
    <t>人孔底部涂膜防水</t>
  </si>
  <si>
    <t>010903001001</t>
  </si>
  <si>
    <t>墙面4mmSBS防水卷材</t>
  </si>
  <si>
    <t>[项目特征]
1.卷材品种、规格、厚度:4mmSBS防水卷材
2.防水层数:2层
[工作内容]
1.基层处理
2.刷粘结剂
3.铺防水卷材
4.接缝、嵌缝</t>
  </si>
  <si>
    <t>010904001001</t>
  </si>
  <si>
    <t>地面4mmSBS防水卷材</t>
  </si>
  <si>
    <t>011201004002</t>
  </si>
  <si>
    <t>墙面水泥砂浆保护层</t>
  </si>
  <si>
    <t>[项目特征]
1.找平层砂浆厚度、配合比:20水泥砂浆保护层
[工作内容]
1.基层清理
2.砂浆制作、运输
3.抹灰找平</t>
  </si>
  <si>
    <t>011101006002</t>
  </si>
  <si>
    <t>地面水泥砂浆保护层</t>
  </si>
  <si>
    <t>[项目特征]
1.砂浆种类及配合比:20水泥砂浆保护层
[工作内容]
1.基层清理
2.抹找平层
3.材料运输</t>
  </si>
  <si>
    <t>011204003001</t>
  </si>
  <si>
    <t>人孔内墙面贴砖</t>
  </si>
  <si>
    <t>[项目特征]
1.安装方式:水泥砂浆粘贴
2.面层材料品种、规格、颜色:600*600玻化砖
[工作内容]
1.基层清理
2.砂浆制作、运输
3.粘结层铺贴
4.面层安装
5.嵌缝
6.刷防护材料
7.磨光、酸洗、打蜡</t>
  </si>
  <si>
    <t>011102003001</t>
  </si>
  <si>
    <t>人孔底部贴砖</t>
  </si>
  <si>
    <t>[项目特征]
1.面层材料品种、规格、颜色:600*600玻化砖
[工作内容]
1.基层清理
2.抹找平层
3.面层铺设、磨边
4.嵌缝
5.刷防护材料
6.酸洗、打蜡
7.材料运输</t>
  </si>
  <si>
    <t>081311B07001</t>
  </si>
  <si>
    <t>建筑垃圾清运</t>
  </si>
  <si>
    <t>[项目特征]
1.运输距离:20km
[工作内容]
1.运输
2.弃渣</t>
  </si>
  <si>
    <t>m3</t>
  </si>
  <si>
    <t>081311B07002</t>
  </si>
  <si>
    <t>建筑垃圾清运每增运1km</t>
  </si>
  <si>
    <t>[项目特征]
1.运输距离:每增运1km
[工作内容]
1.运输
2.弃渣</t>
  </si>
  <si>
    <t>011605001002</t>
  </si>
  <si>
    <t>地面砖拆除</t>
  </si>
  <si>
    <t>[项目特征]
1.拆除的基层类型:基层10cm垫层拆除
2.饰面材料种类及厚度:地面砖拆除
[工作内容]
1.拆除
2.控制扬尘
3.清理
4.场内运输</t>
  </si>
  <si>
    <t>011605002002</t>
  </si>
  <si>
    <t>墙面砖拆除</t>
  </si>
  <si>
    <t>[项目特征]
1.拆除的基层类型:抹灰层
2.饰面材料种类及厚度:面砖拆除
[工作内容]
1.拆除
2.控制扬尘
3.清理
4.场内运输</t>
  </si>
  <si>
    <t>011606003001</t>
  </si>
  <si>
    <t>天棚面龙骨及饰面拆除</t>
  </si>
  <si>
    <t>[工作内容]
1.拆除
2.控制扬尘
3.清理
4.场内运输</t>
  </si>
  <si>
    <t>011601001001</t>
  </si>
  <si>
    <t>砖砌体隔墙拆除</t>
  </si>
  <si>
    <t>011609002001</t>
  </si>
  <si>
    <t>蹲位隔断拆除</t>
  </si>
  <si>
    <t>011612002001</t>
  </si>
  <si>
    <t>卫生洁具拆除</t>
  </si>
  <si>
    <t>011601001002</t>
  </si>
  <si>
    <t>蹲台拆除</t>
  </si>
  <si>
    <t>011610002001</t>
  </si>
  <si>
    <t>塑钢门、窗拆除</t>
  </si>
  <si>
    <t>[项目特征]
1.门窗洞口尺寸:M1521
[工作内容]
1.拆除
2.控制扬尘
3.清理
4.场内运输</t>
  </si>
  <si>
    <t>030411002001</t>
  </si>
  <si>
    <t>墙面开线槽</t>
  </si>
  <si>
    <t>[项目特征]
1.名称:墙面剔线槽
[工作内容]
1.本体安装
2.补刷(喷)油漆</t>
  </si>
  <si>
    <t>m</t>
  </si>
  <si>
    <t>010102002001</t>
  </si>
  <si>
    <t>排水沟挖沟</t>
  </si>
  <si>
    <t>[项目特征]
1.岩石类别:综合
2.开挖方式:人工开挖
3.开凿深度:30cm
[工作内容]
1.排地表水
2.凿石
3.场内运输</t>
  </si>
  <si>
    <t>011615001001</t>
  </si>
  <si>
    <t>墙上开孔(打洞)</t>
  </si>
  <si>
    <t>[项目特征]
1.打洞部位材质:砖墙
2.洞尺寸:200*200
[工作内容]
1.拆除
2.控制扬尘
3.清理
4.场内运输</t>
  </si>
  <si>
    <t>个</t>
  </si>
  <si>
    <t>011612001001</t>
  </si>
  <si>
    <t>原排污管道拆除</t>
  </si>
  <si>
    <t>项</t>
  </si>
  <si>
    <t>010401003001</t>
  </si>
  <si>
    <t>门洞封堵</t>
  </si>
  <si>
    <t>[项目特征]
1.砖品种、规格、强度等级:页岩标准砖
2.墙体类型:240砖墙
[工作内容]
1.砂浆制作、运输
2.砌砖
3.刮缝
4.砖压顶砌筑
5.材料运输</t>
  </si>
  <si>
    <t>011201001001</t>
  </si>
  <si>
    <t>墙面一般抹灰</t>
  </si>
  <si>
    <t>[工作内容]
1.基层清理
2.砂浆制作、运输
3.底层抹灰
4.抹面层
5.抹装饰面
6.勾分格缝</t>
  </si>
  <si>
    <t>011102003002</t>
  </si>
  <si>
    <t>300*300防滑地砖</t>
  </si>
  <si>
    <t>[项目特征]
1.找平层厚度、砂浆配合比:30mm细石混凝土找平层
2.结合层厚度、砂浆配合比:20mm砂浆粘接层
3.面层材料品种、规格、颜色:300*300防滑地砖
[工作内容]
1.基层清理
2.抹找平层
3.面层铺设、切边、磨边
4.嵌缝
5.刷防护材料
6.酸洗、打蜡
7.材料运输</t>
  </si>
  <si>
    <t>011204003002</t>
  </si>
  <si>
    <t>300*600玻化砖墙面</t>
  </si>
  <si>
    <t>[项目特征]
1.安装方式:水泥砂浆粘贴
2.面层材料品种、规格、颜色:300*600玻化砖墙面
3.缝宽、嵌缝材料种类:白水泥嵌缝
[工作内容]
1.基层清理
2.砂浆制作、运输
3.粘结层铺贴
4.面层安装
5.嵌缝
6.刷防护材料
7.磨光、酸洗、打蜡</t>
  </si>
  <si>
    <t>011302001001</t>
  </si>
  <si>
    <t>300*300铝扣板吊顶</t>
  </si>
  <si>
    <t>[项目特征]
1.吊顶形式、吊杆规格、高度:Ф6吊杆
2.龙骨材料种类、规格、中距:300*300铝合金龙骨
3.面层材料品种、规格:300*300铝扣板吊顶
4.压条材料种类、规格:5mm压条
[工作内容]
1.基层清理、吊杆安装
2.龙骨安装
3.基层板铺贴
4.面层铺贴
5.嵌缝
6.刷防护材料</t>
  </si>
  <si>
    <t>010807006001</t>
  </si>
  <si>
    <t>铝合金窗</t>
  </si>
  <si>
    <t>[项目特征]
1.窗代号:C1515
2.框、扇材质:断桥铝合金
3.玻璃品种、厚度:6+12A+9中空钢化玻璃
[工作内容]
1.窗制作、运输、安装
2.五金、玻璃安装
3.刷防护材料</t>
  </si>
  <si>
    <t>010802004001</t>
  </si>
  <si>
    <t>防盗门</t>
  </si>
  <si>
    <t>[项目特征]
1.门代号及洞口尺寸:FD1521
[工作内容]
1.门安装
2.五金安装</t>
  </si>
  <si>
    <t>樘</t>
  </si>
  <si>
    <t>010507003001</t>
  </si>
  <si>
    <t>不锈钢地沟带防鼠篦子</t>
  </si>
  <si>
    <t>[项目特征]
1.沟类型:3mm不锈钢成品地沟带篦子
2.沟截面净空尺寸:300*300
3.垫层材料种类、厚度:水泥砂浆粘贴
[工作内容]
1.挖填、运土石方
2.铺设垫层
3.模板及支撑制作、安装、拆除、堆放、运输及清理模内杂物、刷隔离剂等
4.混凝土制作、运输、浇筑、振捣、养护
5.刷防护材料</t>
  </si>
  <si>
    <t>030411001002</t>
  </si>
  <si>
    <t>Ф20给水管</t>
  </si>
  <si>
    <t>[项目特征]
1.名称:20PPR给水管
2.敷设方式:暗敷</t>
  </si>
  <si>
    <t>031003013001</t>
  </si>
  <si>
    <t>水表</t>
  </si>
  <si>
    <t>[工作内容]
1.组装</t>
  </si>
  <si>
    <t>组</t>
  </si>
  <si>
    <t>030404017001</t>
  </si>
  <si>
    <t>配电箱</t>
  </si>
  <si>
    <t>[工作内容]
1.本体安装300*500内
2.基础型钢制作、安装
3.焊、压接线端子
4.补刷(喷)油漆
5.接地</t>
  </si>
  <si>
    <t>台</t>
  </si>
  <si>
    <t>030602004001</t>
  </si>
  <si>
    <t>电表安装</t>
  </si>
  <si>
    <t>[工作内容]
1.本体安装
2.盘柜配线
3.表盘开孔
4.单体调试</t>
  </si>
  <si>
    <t>030411004001</t>
  </si>
  <si>
    <t>配线BV3*2.5</t>
  </si>
  <si>
    <t>[工作内容]
1.配线
2.钢索架设(拉紧装置安装)
3.支持体(夹板、绝缘子、槽板等)安装</t>
  </si>
  <si>
    <t>030411004002</t>
  </si>
  <si>
    <t>配线BV3*6</t>
  </si>
  <si>
    <t>030404035001</t>
  </si>
  <si>
    <t>空调插座</t>
  </si>
  <si>
    <t>[工作内容]
1.本体安装
2.接线</t>
  </si>
  <si>
    <t>040801030001</t>
  </si>
  <si>
    <t>冰柜插座</t>
  </si>
  <si>
    <t>040801030002</t>
  </si>
  <si>
    <t>普通用电插座</t>
  </si>
  <si>
    <t>040801029001</t>
  </si>
  <si>
    <t>照明开关</t>
  </si>
  <si>
    <t>030412001001</t>
  </si>
  <si>
    <t>防水防尘灯</t>
  </si>
  <si>
    <t>[工作内容]
1.本体安装</t>
  </si>
  <si>
    <t>030404033001</t>
  </si>
  <si>
    <t>换气扇</t>
  </si>
  <si>
    <t>[工作内容]
1.本体安装
2.调速开关安装</t>
  </si>
  <si>
    <t>030113003001</t>
  </si>
  <si>
    <t>冰柜</t>
  </si>
  <si>
    <t>[工作内容]
1.本体安装
2.二次灌浆
3.单机试运转
4.补刷(喷)油漆</t>
  </si>
  <si>
    <t>030113003002</t>
  </si>
  <si>
    <t>冷藏保鲜柜</t>
  </si>
  <si>
    <t>010514001001</t>
  </si>
  <si>
    <t>油烟机</t>
  </si>
  <si>
    <t>[工作内容]
1.模板制作、安装、拆除、堆放、运输及清理模内杂物、刷隔离剂等
2.混凝土制作、运输、浇筑、振捣、养护
3.构件运输、安装
4.砂浆制作、运输
5.接头灌缝、养护</t>
  </si>
  <si>
    <t>031007006001</t>
  </si>
  <si>
    <t>品牌燃气灶具</t>
  </si>
  <si>
    <t>[工作内容]
1.安装
2.附件安装</t>
  </si>
  <si>
    <t>050301006001</t>
  </si>
  <si>
    <t>不锈钢蓄水池1m3</t>
  </si>
  <si>
    <t>[工作内容]
1.底盘制作、安装
2.池、盆景山石安装、砌筑</t>
  </si>
  <si>
    <t>座</t>
  </si>
  <si>
    <t>011501009001</t>
  </si>
  <si>
    <t>厨房低柜</t>
  </si>
  <si>
    <t>[项目特征]
1.台柜规格:600mm宽
2.材料种类、规格:石材台面、水泥砂浆隔断贴砖、防水免漆面板门
3.五金种类、规格:不锈钢压条、门拉手等
[工作内容]
1.台柜制作、运输、安装(安放)
2.刷防护材料、油漆
3.五金件安装</t>
  </si>
  <si>
    <t>011501010001</t>
  </si>
  <si>
    <t>厨房吊柜</t>
  </si>
  <si>
    <t>[项目特征]
1.台柜规格:1*3m
[工作内容]
1.台柜制作、运输、安装(安放)
2.刷防护材料、油漆
3.五金件安装</t>
  </si>
  <si>
    <t>031004004001</t>
  </si>
  <si>
    <t>双槽（加大型）不锈钢洗菜盆带龙头</t>
  </si>
  <si>
    <t>[工作内容]
1.器具安装
2.附件安装</t>
  </si>
  <si>
    <t>011503001001</t>
  </si>
  <si>
    <t>金属扶手、栏杆、栏板</t>
  </si>
  <si>
    <t>[项目特征]
1.扶手材料种类、规格:304不锈钢圆管57*4
2.栏杆材料种类、规格:304不锈钢圆管57*4，32*3
3.栏板材料种类、规格、颜色:总计57*1.5:217.85米，32*1.2:226.98米
[工作内容]
1.制作
2.运输
3.安装
4.刷防护材料
5.砼地面钻孔</t>
  </si>
  <si>
    <t>010804005001</t>
  </si>
  <si>
    <t>金属格栅门(两樘）</t>
  </si>
  <si>
    <t>[工作内容]
1.门安装
2.启动装置、五金配件安装</t>
  </si>
  <si>
    <t>01B002</t>
  </si>
  <si>
    <t>固废间</t>
  </si>
  <si>
    <t>[项目特征]
1.详设计大样图</t>
  </si>
  <si>
    <t>间</t>
  </si>
  <si>
    <t>010101004003</t>
  </si>
  <si>
    <t>挖基坑土方</t>
  </si>
  <si>
    <t>[工作内容]
1.排地表水
2.土方开挖
3.围护(挡土板)及拆除
4.基底钎探
5.场内运输</t>
  </si>
  <si>
    <t>010515001003</t>
  </si>
  <si>
    <t>现浇构件钢筋</t>
  </si>
  <si>
    <t>[项目特征]
1.钢筋种类、规格:综合
[工作内容]
1.钢筋制作、运输
2.钢筋安装
3.焊接(绑扎)</t>
  </si>
  <si>
    <t>t</t>
  </si>
  <si>
    <t>010501006001</t>
  </si>
  <si>
    <t>设备基础</t>
  </si>
  <si>
    <t>[工作内容]
1.模板及支撑制作、安装、拆除、堆放、运输及清理模内杂物、刷隔离剂等
2.混凝土制作、运输、浇筑、振捣、养护</t>
  </si>
  <si>
    <t>030109011003</t>
  </si>
  <si>
    <t>防爆水泵安装</t>
  </si>
  <si>
    <t>[项目特征]
1.包含内容:本机安装
[工作内容]
1.本体安装
2.泵拆装检查
3.电动机安装
4.二次灌浆
5.单机试运转
6.补刷(喷)油漆</t>
  </si>
  <si>
    <t>031003010001</t>
  </si>
  <si>
    <t>Φ20防爆软管</t>
  </si>
  <si>
    <t>[项目特征]
1.材质:金属防爆软管
2.规格:Φ20-1米/根
3.连接形式:螺纹
[工作内容]
1.安装</t>
  </si>
  <si>
    <t>根</t>
  </si>
  <si>
    <t>030411006001</t>
  </si>
  <si>
    <t>金属防爆接线盒</t>
  </si>
  <si>
    <t>[项目特征]
1.名称:金属防爆盒
[工作内容]
1.本体安装</t>
  </si>
  <si>
    <t>010101007001</t>
  </si>
  <si>
    <t>管沟土方开挖</t>
  </si>
  <si>
    <t>[项目特征]
1.土壤类别:土方
2.开挖方式:人工开挖
3.挖沟深度:30cm宽、50cm深
[工作内容]
1.排地表水
2.土方开挖
3.围护(挡土板)、支撑
4.运输
5.回填
6.基底钎探</t>
  </si>
  <si>
    <t>010103001003</t>
  </si>
  <si>
    <t>沟槽回填土方</t>
  </si>
  <si>
    <t>[项目特征]
1.密实度要求:原土回填
[工作内容]
1.运输
2.回填
3.压实</t>
  </si>
  <si>
    <t>030411001005</t>
  </si>
  <si>
    <t>钢塑排水管50</t>
  </si>
  <si>
    <t>[项目特征]
1.名称:钢塑复合管
2.规格:50管
3.敷设方式:暗敷
[工作内容]
1.电线管路敷设
2.钢索架设(拉紧装置安装)
3.砖墙开沟槽
4.接地</t>
  </si>
  <si>
    <t>030411001006</t>
  </si>
  <si>
    <t>电线配管Φ20</t>
  </si>
  <si>
    <t>[工作内容]
1.电线管路敷设
2.钢索架设(拉紧装置安装)
3.砖墙开沟槽
4.接地</t>
  </si>
  <si>
    <t>030411004003</t>
  </si>
  <si>
    <t>水泵电源线RVV5*2.5</t>
  </si>
  <si>
    <t>030404019001</t>
  </si>
  <si>
    <t>水泵控制开关按钮</t>
  </si>
  <si>
    <t>[工作内容]
1.本体安装
2.焊、压接线端子
3.接线</t>
  </si>
  <si>
    <t>011615001002</t>
  </si>
  <si>
    <t>打墙洞</t>
  </si>
  <si>
    <t>030413003001</t>
  </si>
  <si>
    <t>楼板打孔</t>
  </si>
  <si>
    <t>[工作内容]
1.开孔、洞
2.恢复处理</t>
  </si>
  <si>
    <t>乳胶漆墙面、天棚</t>
  </si>
  <si>
    <t>[工作内容]
1.剔除原涂料
2.腻子2遍找平、2遍乳胶漆翻新</t>
  </si>
  <si>
    <t>00B007</t>
  </si>
  <si>
    <t>600*600硅钙板吊顶</t>
  </si>
  <si>
    <t>[工作内容]
1.铝合金轻钢龙骨
2.600*600硅钙板</t>
  </si>
  <si>
    <t>00B008</t>
  </si>
  <si>
    <t>石膏板吊顶</t>
  </si>
  <si>
    <t>[工作内容]
1.铝合金轻钢龙骨
2.9.5mm石膏板吊顶</t>
  </si>
  <si>
    <t>00B009</t>
  </si>
  <si>
    <t>800*800地面砖</t>
  </si>
  <si>
    <t xml:space="preserve">[项目特征]
1.找平层厚度、砂浆配合比:30mm细石混凝土找平层
2.结合层厚度、砂浆配合比:20mm砂浆粘接层
3.面层材料品种、规格、颜色:800*800地砖
</t>
  </si>
  <si>
    <t>00B010</t>
  </si>
  <si>
    <t>20mm火烧板石材地面</t>
  </si>
  <si>
    <t xml:space="preserve">[项目特征]
1.找平层厚度、砂浆配合比:30mm细石混凝土找平层
2.结合层厚度、砂浆配合比:20mm砂浆粘接层
3.面层材料品种、规格、颜色:20mm火烧板石材
</t>
  </si>
  <si>
    <t>00B011</t>
  </si>
  <si>
    <t>中油铝塑板</t>
  </si>
  <si>
    <t>[工作内容]
1.中油铝塑板
2.打胶、收边等内容</t>
  </si>
  <si>
    <t>00B012</t>
  </si>
  <si>
    <t>防撞柱</t>
  </si>
  <si>
    <t>[工作内容]
1.中油标准防撞柱
2.安装固定</t>
  </si>
  <si>
    <t>00B013</t>
  </si>
  <si>
    <t>减速带</t>
  </si>
  <si>
    <t>[工作内容]
1.铸铁减速带
2.安装固定</t>
  </si>
  <si>
    <t>00B014</t>
  </si>
  <si>
    <t>LED滚动屏</t>
  </si>
  <si>
    <t>[工作内容]
1.LED屏200*300
2.安装、调试</t>
  </si>
  <si>
    <t>块</t>
  </si>
  <si>
    <t>00B015</t>
  </si>
  <si>
    <t>防爆罩棚灯</t>
  </si>
  <si>
    <t>[工作内容]
1.防爆罩棚灯
2.安装、调试</t>
  </si>
  <si>
    <t>00B016</t>
  </si>
  <si>
    <t>罐区金属防护网</t>
  </si>
  <si>
    <t>[工作内容]
1.防护网
2.安装</t>
  </si>
  <si>
    <t>00B017</t>
  </si>
  <si>
    <t>100*100小方砖修补</t>
  </si>
  <si>
    <t xml:space="preserve">[项目特征]
1.找平层厚度、砂浆配合比:20mm细石混凝土找平层
2.结合层厚度、砂浆配合比:20mm砂浆粘接层
3.面层材料品种、规格、颜色:100*100小方砖
</t>
  </si>
  <si>
    <t>00B018</t>
  </si>
  <si>
    <t>外墙真石漆找补</t>
  </si>
  <si>
    <t>[工作内容]
1.剔除、整平外墙
2.找补真石漆</t>
  </si>
  <si>
    <t>00B019</t>
  </si>
  <si>
    <t>外墙脚手架</t>
  </si>
  <si>
    <t>00B020</t>
  </si>
  <si>
    <t>路面标线</t>
  </si>
  <si>
    <t>合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</si>
</sst>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4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sz val="9"/>
      <color rgb="FFFF0000"/>
      <name val="宋体"/>
      <charset val="134"/>
    </font>
    <font>
      <sz val="11"/>
      <color theme="1"/>
      <name val="??"/>
      <charset val="134"/>
      <scheme val="minor"/>
    </font>
    <font>
      <sz val="11"/>
      <color theme="0"/>
      <name val="??"/>
      <charset val="0"/>
      <scheme val="minor"/>
    </font>
    <font>
      <b/>
      <sz val="11"/>
      <color rgb="FF3F3F3F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1"/>
      <name val="??"/>
      <charset val="0"/>
      <scheme val="minor"/>
    </font>
    <font>
      <b/>
      <sz val="15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theme="1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  <font>
      <b/>
      <sz val="11"/>
      <color theme="3"/>
      <name val="??"/>
      <charset val="134"/>
      <scheme val="minor"/>
    </font>
    <font>
      <b/>
      <sz val="18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b/>
      <sz val="11"/>
      <color rgb="FFFFFFFF"/>
      <name val="??"/>
      <charset val="0"/>
      <scheme val="minor"/>
    </font>
    <font>
      <i/>
      <sz val="11"/>
      <color rgb="FF7F7F7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A7D00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3" borderId="1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12" borderId="12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3" borderId="10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20" fillId="28" borderId="1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49"/>
    <xf numFmtId="0" fontId="0" fillId="0" borderId="0" xfId="49" applyFill="1"/>
    <xf numFmtId="0" fontId="0" fillId="0" borderId="0" xfId="49" applyFill="1" applyAlignment="1">
      <alignment horizontal="center"/>
    </xf>
    <xf numFmtId="176" fontId="0" fillId="0" borderId="0" xfId="49" applyNumberFormat="1" applyFill="1" applyAlignment="1">
      <alignment horizontal="center"/>
    </xf>
    <xf numFmtId="0" fontId="1" fillId="0" borderId="0" xfId="49" applyFont="1" applyFill="1" applyAlignment="1">
      <alignment horizontal="right" vertical="center" wrapText="1"/>
    </xf>
    <xf numFmtId="0" fontId="1" fillId="0" borderId="0" xfId="49" applyFont="1" applyFill="1" applyAlignment="1">
      <alignment horizontal="center" vertical="center" wrapText="1"/>
    </xf>
    <xf numFmtId="176" fontId="1" fillId="0" borderId="0" xfId="49" applyNumberFormat="1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176" fontId="2" fillId="0" borderId="0" xfId="49" applyNumberFormat="1" applyFont="1" applyFill="1" applyAlignment="1">
      <alignment horizontal="center" vertical="center" wrapText="1"/>
    </xf>
    <xf numFmtId="0" fontId="1" fillId="0" borderId="0" xfId="49" applyFont="1" applyFill="1" applyAlignment="1">
      <alignment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6" fontId="1" fillId="0" borderId="2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176" fontId="1" fillId="0" borderId="4" xfId="49" applyNumberFormat="1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left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right" vertical="center" wrapText="1"/>
    </xf>
    <xf numFmtId="0" fontId="3" fillId="0" borderId="6" xfId="49" applyFont="1" applyFill="1" applyBorder="1" applyAlignment="1">
      <alignment horizontal="right" vertical="center" wrapText="1"/>
    </xf>
    <xf numFmtId="0" fontId="1" fillId="0" borderId="7" xfId="49" applyFont="1" applyFill="1" applyBorder="1" applyAlignment="1">
      <alignment horizontal="center" vertical="center" wrapText="1"/>
    </xf>
    <xf numFmtId="0" fontId="1" fillId="0" borderId="8" xfId="49" applyFont="1" applyFill="1" applyBorder="1" applyAlignment="1">
      <alignment horizontal="center" vertical="center" wrapText="1"/>
    </xf>
    <xf numFmtId="176" fontId="1" fillId="0" borderId="8" xfId="49" applyNumberFormat="1" applyFont="1" applyFill="1" applyBorder="1" applyAlignment="1">
      <alignment horizontal="center" vertical="center" wrapText="1"/>
    </xf>
    <xf numFmtId="0" fontId="1" fillId="0" borderId="9" xfId="49" applyFont="1" applyFill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"/>
  <sheetViews>
    <sheetView showGridLines="0" tabSelected="1" topLeftCell="A91" workbookViewId="0">
      <selection activeCell="A2" sqref="A2:I2"/>
    </sheetView>
  </sheetViews>
  <sheetFormatPr defaultColWidth="9" defaultRowHeight="12"/>
  <cols>
    <col min="1" max="1" width="9.71428571428571" style="1" customWidth="1"/>
    <col min="2" max="2" width="17.1428571428571" style="1" customWidth="1"/>
    <col min="3" max="3" width="25.4285714285714" style="1" customWidth="1"/>
    <col min="4" max="4" width="31" style="1" customWidth="1"/>
    <col min="5" max="5" width="12.7142857142857" style="1" customWidth="1"/>
    <col min="6" max="6" width="13.5619047619048" style="2" customWidth="1"/>
    <col min="7" max="7" width="14.5619047619048" style="2" customWidth="1"/>
    <col min="8" max="8" width="14.5619047619048" style="3" customWidth="1"/>
    <col min="9" max="9" width="15.2857142857143" style="1" customWidth="1"/>
    <col min="10" max="16383" width="9" style="1"/>
  </cols>
  <sheetData>
    <row r="1" ht="10" customHeight="1" spans="1:9">
      <c r="A1" s="4" t="s">
        <v>0</v>
      </c>
      <c r="B1" s="4"/>
      <c r="C1" s="4"/>
      <c r="D1" s="4"/>
      <c r="E1" s="4"/>
      <c r="F1" s="5"/>
      <c r="G1" s="5"/>
      <c r="H1" s="6"/>
      <c r="I1" s="4"/>
    </row>
    <row r="2" ht="24" customHeight="1" spans="1:9">
      <c r="A2" s="7" t="s">
        <v>1</v>
      </c>
      <c r="B2" s="7"/>
      <c r="C2" s="7"/>
      <c r="D2" s="7"/>
      <c r="E2" s="7"/>
      <c r="F2" s="7"/>
      <c r="G2" s="7"/>
      <c r="H2" s="8"/>
      <c r="I2" s="7"/>
    </row>
    <row r="3" ht="18.75" customHeight="1" spans="1:9">
      <c r="A3" s="9" t="s">
        <v>2</v>
      </c>
      <c r="B3" s="9"/>
      <c r="C3" s="9"/>
      <c r="D3" s="9"/>
      <c r="E3" s="9"/>
      <c r="F3" s="5"/>
      <c r="G3" s="5"/>
      <c r="H3" s="6"/>
      <c r="I3" s="4"/>
    </row>
    <row r="4" ht="14.25" customHeight="1" spans="1:9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/>
      <c r="I4" s="17"/>
    </row>
    <row r="5" ht="17.25" customHeight="1" spans="1:9">
      <c r="A5" s="13"/>
      <c r="B5" s="14"/>
      <c r="C5" s="14"/>
      <c r="D5" s="14"/>
      <c r="E5" s="14"/>
      <c r="F5" s="14"/>
      <c r="G5" s="14" t="s">
        <v>10</v>
      </c>
      <c r="H5" s="15" t="s">
        <v>11</v>
      </c>
      <c r="I5" s="18" t="s">
        <v>12</v>
      </c>
    </row>
    <row r="6" ht="25.5" customHeight="1" spans="1:9">
      <c r="A6" s="13">
        <v>1</v>
      </c>
      <c r="B6" s="14" t="s">
        <v>13</v>
      </c>
      <c r="C6" s="16" t="s">
        <v>14</v>
      </c>
      <c r="D6" s="16"/>
      <c r="E6" s="14" t="s">
        <v>15</v>
      </c>
      <c r="F6" s="14">
        <v>150</v>
      </c>
      <c r="G6" s="14">
        <v>219.84</v>
      </c>
      <c r="H6" s="15">
        <f>F6*G6</f>
        <v>32976</v>
      </c>
      <c r="I6" s="19"/>
    </row>
    <row r="7" ht="25.5" customHeight="1" spans="1:9">
      <c r="A7" s="13">
        <v>2</v>
      </c>
      <c r="B7" s="14" t="s">
        <v>16</v>
      </c>
      <c r="C7" s="16" t="s">
        <v>17</v>
      </c>
      <c r="D7" s="16"/>
      <c r="E7" s="14" t="s">
        <v>15</v>
      </c>
      <c r="F7" s="14">
        <v>150</v>
      </c>
      <c r="G7" s="14">
        <v>260.65</v>
      </c>
      <c r="H7" s="15">
        <f t="shared" ref="H7:H38" si="0">F7*G7</f>
        <v>39097.5</v>
      </c>
      <c r="I7" s="19"/>
    </row>
    <row r="8" ht="24" customHeight="1" spans="1:9">
      <c r="A8" s="13">
        <v>3</v>
      </c>
      <c r="B8" s="14" t="s">
        <v>18</v>
      </c>
      <c r="C8" s="16" t="s">
        <v>19</v>
      </c>
      <c r="D8" s="16"/>
      <c r="E8" s="14" t="s">
        <v>20</v>
      </c>
      <c r="F8" s="14">
        <v>100</v>
      </c>
      <c r="G8" s="14">
        <v>596.18</v>
      </c>
      <c r="H8" s="15">
        <f t="shared" si="0"/>
        <v>59618</v>
      </c>
      <c r="I8" s="19"/>
    </row>
    <row r="9" ht="24" customHeight="1" spans="1:9">
      <c r="A9" s="13">
        <v>4</v>
      </c>
      <c r="B9" s="14" t="s">
        <v>21</v>
      </c>
      <c r="C9" s="16" t="s">
        <v>22</v>
      </c>
      <c r="D9" s="16"/>
      <c r="E9" s="14" t="s">
        <v>20</v>
      </c>
      <c r="F9" s="14">
        <v>100</v>
      </c>
      <c r="G9" s="14">
        <v>758.95</v>
      </c>
      <c r="H9" s="15">
        <f t="shared" si="0"/>
        <v>75895</v>
      </c>
      <c r="I9" s="19"/>
    </row>
    <row r="10" ht="24" customHeight="1" spans="1:9">
      <c r="A10" s="13">
        <v>5</v>
      </c>
      <c r="B10" s="14" t="s">
        <v>23</v>
      </c>
      <c r="C10" s="16" t="s">
        <v>24</v>
      </c>
      <c r="D10" s="16"/>
      <c r="E10" s="14" t="s">
        <v>25</v>
      </c>
      <c r="F10" s="14">
        <v>1</v>
      </c>
      <c r="G10" s="14">
        <v>1500</v>
      </c>
      <c r="H10" s="15">
        <f t="shared" si="0"/>
        <v>1500</v>
      </c>
      <c r="I10" s="19"/>
    </row>
    <row r="11" ht="24" customHeight="1" spans="1:9">
      <c r="A11" s="13">
        <v>6</v>
      </c>
      <c r="B11" s="14" t="s">
        <v>26</v>
      </c>
      <c r="C11" s="16" t="s">
        <v>27</v>
      </c>
      <c r="D11" s="16"/>
      <c r="E11" s="14" t="s">
        <v>20</v>
      </c>
      <c r="F11" s="14">
        <v>1</v>
      </c>
      <c r="G11" s="14">
        <v>1500</v>
      </c>
      <c r="H11" s="15">
        <f t="shared" si="0"/>
        <v>1500</v>
      </c>
      <c r="I11" s="19"/>
    </row>
    <row r="12" ht="36.75" customHeight="1" spans="1:9">
      <c r="A12" s="13">
        <v>7</v>
      </c>
      <c r="B12" s="14" t="s">
        <v>28</v>
      </c>
      <c r="C12" s="16" t="s">
        <v>29</v>
      </c>
      <c r="D12" s="16" t="s">
        <v>30</v>
      </c>
      <c r="E12" s="14" t="s">
        <v>31</v>
      </c>
      <c r="F12" s="14">
        <v>10</v>
      </c>
      <c r="G12" s="14">
        <v>49.85</v>
      </c>
      <c r="H12" s="15">
        <f t="shared" si="0"/>
        <v>498.5</v>
      </c>
      <c r="I12" s="19"/>
    </row>
    <row r="13" ht="93" customHeight="1" spans="1:9">
      <c r="A13" s="13">
        <v>8</v>
      </c>
      <c r="B13" s="14" t="s">
        <v>32</v>
      </c>
      <c r="C13" s="16" t="s">
        <v>33</v>
      </c>
      <c r="D13" s="16" t="s">
        <v>34</v>
      </c>
      <c r="E13" s="14" t="s">
        <v>31</v>
      </c>
      <c r="F13" s="14">
        <v>2</v>
      </c>
      <c r="G13" s="14">
        <v>80.81</v>
      </c>
      <c r="H13" s="15">
        <f t="shared" si="0"/>
        <v>161.62</v>
      </c>
      <c r="I13" s="19"/>
    </row>
    <row r="14" ht="81.75" customHeight="1" spans="1:9">
      <c r="A14" s="13">
        <v>9</v>
      </c>
      <c r="B14" s="14" t="s">
        <v>35</v>
      </c>
      <c r="C14" s="16" t="s">
        <v>36</v>
      </c>
      <c r="D14" s="16" t="s">
        <v>37</v>
      </c>
      <c r="E14" s="14" t="s">
        <v>38</v>
      </c>
      <c r="F14" s="14">
        <v>20</v>
      </c>
      <c r="G14" s="14">
        <v>7.89</v>
      </c>
      <c r="H14" s="15">
        <f t="shared" si="0"/>
        <v>157.8</v>
      </c>
      <c r="I14" s="19"/>
    </row>
    <row r="15" ht="81.75" customHeight="1" spans="1:9">
      <c r="A15" s="13">
        <v>10</v>
      </c>
      <c r="B15" s="14" t="s">
        <v>39</v>
      </c>
      <c r="C15" s="16" t="s">
        <v>40</v>
      </c>
      <c r="D15" s="16" t="s">
        <v>37</v>
      </c>
      <c r="E15" s="14" t="s">
        <v>38</v>
      </c>
      <c r="F15" s="14">
        <v>10</v>
      </c>
      <c r="G15" s="14">
        <v>7.89</v>
      </c>
      <c r="H15" s="15">
        <f t="shared" si="0"/>
        <v>78.9</v>
      </c>
      <c r="I15" s="19"/>
    </row>
    <row r="16" ht="70.5" customHeight="1" spans="1:9">
      <c r="A16" s="13">
        <v>11</v>
      </c>
      <c r="B16" s="14" t="s">
        <v>41</v>
      </c>
      <c r="C16" s="16" t="s">
        <v>42</v>
      </c>
      <c r="D16" s="16" t="s">
        <v>43</v>
      </c>
      <c r="E16" s="14" t="s">
        <v>38</v>
      </c>
      <c r="F16" s="14">
        <v>20</v>
      </c>
      <c r="G16" s="14">
        <v>39.49</v>
      </c>
      <c r="H16" s="15">
        <f t="shared" si="0"/>
        <v>789.8</v>
      </c>
      <c r="I16" s="19"/>
    </row>
    <row r="17" ht="70.5" customHeight="1" spans="1:9">
      <c r="A17" s="13">
        <v>12</v>
      </c>
      <c r="B17" s="14" t="s">
        <v>44</v>
      </c>
      <c r="C17" s="16" t="s">
        <v>45</v>
      </c>
      <c r="D17" s="16" t="s">
        <v>46</v>
      </c>
      <c r="E17" s="14" t="s">
        <v>38</v>
      </c>
      <c r="F17" s="14">
        <v>10</v>
      </c>
      <c r="G17" s="14">
        <v>36</v>
      </c>
      <c r="H17" s="15">
        <f t="shared" si="0"/>
        <v>360</v>
      </c>
      <c r="I17" s="19"/>
    </row>
    <row r="18" ht="81.75" customHeight="1" spans="1:9">
      <c r="A18" s="13">
        <v>13</v>
      </c>
      <c r="B18" s="14" t="s">
        <v>47</v>
      </c>
      <c r="C18" s="16" t="s">
        <v>48</v>
      </c>
      <c r="D18" s="16" t="s">
        <v>49</v>
      </c>
      <c r="E18" s="14" t="s">
        <v>38</v>
      </c>
      <c r="F18" s="14">
        <v>20</v>
      </c>
      <c r="G18" s="14">
        <v>138.08</v>
      </c>
      <c r="H18" s="15">
        <f t="shared" si="0"/>
        <v>2761.6</v>
      </c>
      <c r="I18" s="19"/>
    </row>
    <row r="19" ht="81.75" customHeight="1" spans="1:9">
      <c r="A19" s="13">
        <v>14</v>
      </c>
      <c r="B19" s="14" t="s">
        <v>50</v>
      </c>
      <c r="C19" s="16" t="s">
        <v>51</v>
      </c>
      <c r="D19" s="16" t="s">
        <v>49</v>
      </c>
      <c r="E19" s="14" t="s">
        <v>38</v>
      </c>
      <c r="F19" s="14">
        <v>10</v>
      </c>
      <c r="G19" s="14">
        <v>126.27</v>
      </c>
      <c r="H19" s="15">
        <f t="shared" si="0"/>
        <v>1262.7</v>
      </c>
      <c r="I19" s="19"/>
    </row>
    <row r="20" ht="104.25" customHeight="1" spans="1:9">
      <c r="A20" s="13">
        <v>15</v>
      </c>
      <c r="B20" s="14" t="s">
        <v>52</v>
      </c>
      <c r="C20" s="16" t="s">
        <v>53</v>
      </c>
      <c r="D20" s="16" t="s">
        <v>54</v>
      </c>
      <c r="E20" s="14" t="s">
        <v>38</v>
      </c>
      <c r="F20" s="14">
        <v>100</v>
      </c>
      <c r="G20" s="14">
        <v>55.98</v>
      </c>
      <c r="H20" s="15">
        <f t="shared" si="0"/>
        <v>5598</v>
      </c>
      <c r="I20" s="19"/>
    </row>
    <row r="21" ht="104.25" customHeight="1" spans="1:9">
      <c r="A21" s="13">
        <v>16</v>
      </c>
      <c r="B21" s="14" t="s">
        <v>55</v>
      </c>
      <c r="C21" s="16" t="s">
        <v>56</v>
      </c>
      <c r="D21" s="16" t="s">
        <v>54</v>
      </c>
      <c r="E21" s="14" t="s">
        <v>38</v>
      </c>
      <c r="F21" s="14">
        <v>28.8</v>
      </c>
      <c r="G21" s="14">
        <v>54.09</v>
      </c>
      <c r="H21" s="15">
        <f t="shared" si="0"/>
        <v>1557.792</v>
      </c>
      <c r="I21" s="19"/>
    </row>
    <row r="22" ht="81.75" customHeight="1" spans="1:9">
      <c r="A22" s="13">
        <v>17</v>
      </c>
      <c r="B22" s="14" t="s">
        <v>57</v>
      </c>
      <c r="C22" s="16" t="s">
        <v>58</v>
      </c>
      <c r="D22" s="16" t="s">
        <v>59</v>
      </c>
      <c r="E22" s="14" t="s">
        <v>38</v>
      </c>
      <c r="F22" s="14">
        <v>81.6</v>
      </c>
      <c r="G22" s="14">
        <v>34.91</v>
      </c>
      <c r="H22" s="15">
        <f t="shared" si="0"/>
        <v>2848.656</v>
      </c>
      <c r="I22" s="19"/>
    </row>
    <row r="23" ht="81.75" customHeight="1" spans="1:9">
      <c r="A23" s="13">
        <v>18</v>
      </c>
      <c r="B23" s="14" t="s">
        <v>60</v>
      </c>
      <c r="C23" s="16" t="s">
        <v>61</v>
      </c>
      <c r="D23" s="16" t="s">
        <v>62</v>
      </c>
      <c r="E23" s="14" t="s">
        <v>38</v>
      </c>
      <c r="F23" s="14">
        <v>14.4</v>
      </c>
      <c r="G23" s="14">
        <v>29.21</v>
      </c>
      <c r="H23" s="15">
        <f t="shared" si="0"/>
        <v>420.624</v>
      </c>
      <c r="I23" s="19"/>
    </row>
    <row r="24" ht="138" customHeight="1" spans="1:9">
      <c r="A24" s="13">
        <v>19</v>
      </c>
      <c r="B24" s="14" t="s">
        <v>63</v>
      </c>
      <c r="C24" s="16" t="s">
        <v>64</v>
      </c>
      <c r="D24" s="16" t="s">
        <v>65</v>
      </c>
      <c r="E24" s="14" t="s">
        <v>38</v>
      </c>
      <c r="F24" s="14">
        <v>81.6</v>
      </c>
      <c r="G24" s="14">
        <v>305.69</v>
      </c>
      <c r="H24" s="15">
        <f t="shared" si="0"/>
        <v>24944.304</v>
      </c>
      <c r="I24" s="19"/>
    </row>
    <row r="25" ht="126.75" customHeight="1" spans="1:9">
      <c r="A25" s="13">
        <v>20</v>
      </c>
      <c r="B25" s="14" t="s">
        <v>66</v>
      </c>
      <c r="C25" s="16" t="s">
        <v>67</v>
      </c>
      <c r="D25" s="16" t="s">
        <v>68</v>
      </c>
      <c r="E25" s="14" t="s">
        <v>38</v>
      </c>
      <c r="F25" s="14">
        <v>14.4</v>
      </c>
      <c r="G25" s="14">
        <v>266.92</v>
      </c>
      <c r="H25" s="15">
        <f t="shared" si="0"/>
        <v>3843.648</v>
      </c>
      <c r="I25" s="19"/>
    </row>
    <row r="26" ht="59.25" customHeight="1" spans="1:9">
      <c r="A26" s="13">
        <v>21</v>
      </c>
      <c r="B26" s="14" t="s">
        <v>69</v>
      </c>
      <c r="C26" s="16" t="s">
        <v>70</v>
      </c>
      <c r="D26" s="16" t="s">
        <v>71</v>
      </c>
      <c r="E26" s="14" t="s">
        <v>72</v>
      </c>
      <c r="F26" s="14">
        <f>10.9+5.76</f>
        <v>16.66</v>
      </c>
      <c r="G26" s="14">
        <v>263.15</v>
      </c>
      <c r="H26" s="15">
        <f t="shared" si="0"/>
        <v>4384.079</v>
      </c>
      <c r="I26" s="20"/>
    </row>
    <row r="27" ht="59.25" customHeight="1" spans="1:9">
      <c r="A27" s="13">
        <v>22</v>
      </c>
      <c r="B27" s="14" t="s">
        <v>73</v>
      </c>
      <c r="C27" s="16" t="s">
        <v>74</v>
      </c>
      <c r="D27" s="16" t="s">
        <v>75</v>
      </c>
      <c r="E27" s="14" t="s">
        <v>72</v>
      </c>
      <c r="F27" s="14">
        <v>1</v>
      </c>
      <c r="G27" s="14">
        <v>3.52</v>
      </c>
      <c r="H27" s="15">
        <f t="shared" si="0"/>
        <v>3.52</v>
      </c>
      <c r="I27" s="20"/>
    </row>
    <row r="28" ht="93" customHeight="1" spans="1:9">
      <c r="A28" s="13">
        <v>23</v>
      </c>
      <c r="B28" s="14" t="s">
        <v>76</v>
      </c>
      <c r="C28" s="16" t="s">
        <v>77</v>
      </c>
      <c r="D28" s="16" t="s">
        <v>78</v>
      </c>
      <c r="E28" s="14" t="s">
        <v>38</v>
      </c>
      <c r="F28" s="14">
        <v>50.43</v>
      </c>
      <c r="G28" s="14">
        <v>21.04</v>
      </c>
      <c r="H28" s="15">
        <f t="shared" si="0"/>
        <v>1061.0472</v>
      </c>
      <c r="I28" s="19"/>
    </row>
    <row r="29" ht="93" customHeight="1" spans="1:9">
      <c r="A29" s="13">
        <v>24</v>
      </c>
      <c r="B29" s="14" t="s">
        <v>79</v>
      </c>
      <c r="C29" s="16" t="s">
        <v>80</v>
      </c>
      <c r="D29" s="16" t="s">
        <v>81</v>
      </c>
      <c r="E29" s="14" t="s">
        <v>38</v>
      </c>
      <c r="F29" s="14">
        <v>44.08</v>
      </c>
      <c r="G29" s="14">
        <v>10.85</v>
      </c>
      <c r="H29" s="15">
        <f t="shared" si="0"/>
        <v>478.268</v>
      </c>
      <c r="I29" s="19"/>
    </row>
    <row r="30" ht="59.25" customHeight="1" spans="1:9">
      <c r="A30" s="13">
        <v>25</v>
      </c>
      <c r="B30" s="14" t="s">
        <v>82</v>
      </c>
      <c r="C30" s="16" t="s">
        <v>83</v>
      </c>
      <c r="D30" s="16" t="s">
        <v>84</v>
      </c>
      <c r="E30" s="14" t="s">
        <v>38</v>
      </c>
      <c r="F30" s="14">
        <v>14.43</v>
      </c>
      <c r="G30" s="14">
        <v>11.93</v>
      </c>
      <c r="H30" s="15">
        <f t="shared" si="0"/>
        <v>172.1499</v>
      </c>
      <c r="I30" s="19"/>
    </row>
    <row r="31" ht="59.25" customHeight="1" spans="1:9">
      <c r="A31" s="13">
        <v>26</v>
      </c>
      <c r="B31" s="14" t="s">
        <v>85</v>
      </c>
      <c r="C31" s="16" t="s">
        <v>86</v>
      </c>
      <c r="D31" s="16" t="s">
        <v>84</v>
      </c>
      <c r="E31" s="14" t="s">
        <v>72</v>
      </c>
      <c r="F31" s="14">
        <v>2.61</v>
      </c>
      <c r="G31" s="14">
        <v>62.48</v>
      </c>
      <c r="H31" s="15">
        <f t="shared" si="0"/>
        <v>163.0728</v>
      </c>
      <c r="I31" s="19"/>
    </row>
    <row r="32" ht="59.25" customHeight="1" spans="1:9">
      <c r="A32" s="13">
        <v>27</v>
      </c>
      <c r="B32" s="14" t="s">
        <v>87</v>
      </c>
      <c r="C32" s="16" t="s">
        <v>88</v>
      </c>
      <c r="D32" s="16" t="s">
        <v>84</v>
      </c>
      <c r="E32" s="14" t="s">
        <v>31</v>
      </c>
      <c r="F32" s="14">
        <v>4</v>
      </c>
      <c r="G32" s="14">
        <v>36.37</v>
      </c>
      <c r="H32" s="15">
        <f t="shared" si="0"/>
        <v>145.48</v>
      </c>
      <c r="I32" s="19"/>
    </row>
    <row r="33" ht="59.25" customHeight="1" spans="1:9">
      <c r="A33" s="13">
        <v>28</v>
      </c>
      <c r="B33" s="14" t="s">
        <v>89</v>
      </c>
      <c r="C33" s="16" t="s">
        <v>90</v>
      </c>
      <c r="D33" s="16" t="s">
        <v>84</v>
      </c>
      <c r="E33" s="14" t="s">
        <v>31</v>
      </c>
      <c r="F33" s="14">
        <v>4</v>
      </c>
      <c r="G33" s="14">
        <v>10.14</v>
      </c>
      <c r="H33" s="15">
        <f t="shared" si="0"/>
        <v>40.56</v>
      </c>
      <c r="I33" s="19"/>
    </row>
    <row r="34" ht="59.25" customHeight="1" spans="1:9">
      <c r="A34" s="13">
        <v>29</v>
      </c>
      <c r="B34" s="14" t="s">
        <v>91</v>
      </c>
      <c r="C34" s="16" t="s">
        <v>92</v>
      </c>
      <c r="D34" s="16" t="s">
        <v>84</v>
      </c>
      <c r="E34" s="14" t="s">
        <v>38</v>
      </c>
      <c r="F34" s="14">
        <v>1</v>
      </c>
      <c r="G34" s="14">
        <v>441.58</v>
      </c>
      <c r="H34" s="15">
        <f t="shared" si="0"/>
        <v>441.58</v>
      </c>
      <c r="I34" s="19"/>
    </row>
    <row r="35" ht="81.75" customHeight="1" spans="1:9">
      <c r="A35" s="13">
        <v>30</v>
      </c>
      <c r="B35" s="14" t="s">
        <v>93</v>
      </c>
      <c r="C35" s="16" t="s">
        <v>94</v>
      </c>
      <c r="D35" s="16" t="s">
        <v>95</v>
      </c>
      <c r="E35" s="14" t="s">
        <v>38</v>
      </c>
      <c r="F35" s="14">
        <v>4.2</v>
      </c>
      <c r="G35" s="14">
        <v>23.33</v>
      </c>
      <c r="H35" s="15">
        <f t="shared" si="0"/>
        <v>97.986</v>
      </c>
      <c r="I35" s="19"/>
    </row>
    <row r="36" ht="59.25" customHeight="1" spans="1:9">
      <c r="A36" s="13">
        <v>31</v>
      </c>
      <c r="B36" s="14" t="s">
        <v>96</v>
      </c>
      <c r="C36" s="16" t="s">
        <v>97</v>
      </c>
      <c r="D36" s="16" t="s">
        <v>98</v>
      </c>
      <c r="E36" s="14" t="s">
        <v>99</v>
      </c>
      <c r="F36" s="14">
        <v>30</v>
      </c>
      <c r="G36" s="14">
        <v>28.63</v>
      </c>
      <c r="H36" s="15">
        <f t="shared" si="0"/>
        <v>858.9</v>
      </c>
      <c r="I36" s="19"/>
    </row>
    <row r="37" ht="93" customHeight="1" spans="1:9">
      <c r="A37" s="13">
        <v>32</v>
      </c>
      <c r="B37" s="14" t="s">
        <v>100</v>
      </c>
      <c r="C37" s="16" t="s">
        <v>101</v>
      </c>
      <c r="D37" s="16" t="s">
        <v>102</v>
      </c>
      <c r="E37" s="14" t="s">
        <v>99</v>
      </c>
      <c r="F37" s="14">
        <v>5</v>
      </c>
      <c r="G37" s="14">
        <v>43.17</v>
      </c>
      <c r="H37" s="15">
        <f t="shared" si="0"/>
        <v>215.85</v>
      </c>
      <c r="I37" s="19"/>
    </row>
    <row r="38" ht="93" customHeight="1" spans="1:9">
      <c r="A38" s="13">
        <v>33</v>
      </c>
      <c r="B38" s="14" t="s">
        <v>103</v>
      </c>
      <c r="C38" s="16" t="s">
        <v>104</v>
      </c>
      <c r="D38" s="16" t="s">
        <v>105</v>
      </c>
      <c r="E38" s="14" t="s">
        <v>106</v>
      </c>
      <c r="F38" s="14">
        <v>2</v>
      </c>
      <c r="G38" s="14">
        <v>22.68</v>
      </c>
      <c r="H38" s="15">
        <f t="shared" si="0"/>
        <v>45.36</v>
      </c>
      <c r="I38" s="19"/>
    </row>
    <row r="39" ht="59.25" customHeight="1" spans="1:9">
      <c r="A39" s="13">
        <v>34</v>
      </c>
      <c r="B39" s="14" t="s">
        <v>107</v>
      </c>
      <c r="C39" s="16" t="s">
        <v>108</v>
      </c>
      <c r="D39" s="16" t="s">
        <v>84</v>
      </c>
      <c r="E39" s="14" t="s">
        <v>109</v>
      </c>
      <c r="F39" s="14">
        <v>1</v>
      </c>
      <c r="G39" s="14">
        <v>1000</v>
      </c>
      <c r="H39" s="15">
        <f t="shared" ref="H39:H70" si="1">F39*G39</f>
        <v>1000</v>
      </c>
      <c r="I39" s="19"/>
    </row>
    <row r="40" ht="115.5" customHeight="1" spans="1:9">
      <c r="A40" s="13">
        <v>35</v>
      </c>
      <c r="B40" s="14" t="s">
        <v>110</v>
      </c>
      <c r="C40" s="16" t="s">
        <v>111</v>
      </c>
      <c r="D40" s="16" t="s">
        <v>112</v>
      </c>
      <c r="E40" s="14" t="s">
        <v>106</v>
      </c>
      <c r="F40" s="14">
        <v>1</v>
      </c>
      <c r="G40" s="14">
        <v>316.69</v>
      </c>
      <c r="H40" s="15">
        <f t="shared" si="1"/>
        <v>316.69</v>
      </c>
      <c r="I40" s="19"/>
    </row>
    <row r="41" ht="81.75" customHeight="1" spans="1:9">
      <c r="A41" s="13">
        <v>36</v>
      </c>
      <c r="B41" s="14" t="s">
        <v>113</v>
      </c>
      <c r="C41" s="16" t="s">
        <v>114</v>
      </c>
      <c r="D41" s="16" t="s">
        <v>115</v>
      </c>
      <c r="E41" s="14" t="s">
        <v>38</v>
      </c>
      <c r="F41" s="14">
        <v>44.08</v>
      </c>
      <c r="G41" s="14">
        <v>34.91</v>
      </c>
      <c r="H41" s="15">
        <f t="shared" si="1"/>
        <v>1538.8328</v>
      </c>
      <c r="I41" s="19"/>
    </row>
    <row r="42" ht="194.25" customHeight="1" spans="1:9">
      <c r="A42" s="13">
        <v>37</v>
      </c>
      <c r="B42" s="14" t="s">
        <v>116</v>
      </c>
      <c r="C42" s="16" t="s">
        <v>117</v>
      </c>
      <c r="D42" s="16" t="s">
        <v>118</v>
      </c>
      <c r="E42" s="14" t="s">
        <v>38</v>
      </c>
      <c r="F42" s="14">
        <v>14.43</v>
      </c>
      <c r="G42" s="14">
        <v>306.93</v>
      </c>
      <c r="H42" s="15">
        <f t="shared" si="1"/>
        <v>4428.9999</v>
      </c>
      <c r="I42" s="19"/>
    </row>
    <row r="43" ht="160.5" customHeight="1" spans="1:9">
      <c r="A43" s="13">
        <v>38</v>
      </c>
      <c r="B43" s="14" t="s">
        <v>119</v>
      </c>
      <c r="C43" s="16" t="s">
        <v>120</v>
      </c>
      <c r="D43" s="16" t="s">
        <v>121</v>
      </c>
      <c r="E43" s="14" t="s">
        <v>38</v>
      </c>
      <c r="F43" s="14">
        <v>44.08</v>
      </c>
      <c r="G43" s="14">
        <v>309.49</v>
      </c>
      <c r="H43" s="15">
        <f t="shared" si="1"/>
        <v>13642.3192</v>
      </c>
      <c r="I43" s="19"/>
    </row>
    <row r="44" ht="171.75" customHeight="1" spans="1:9">
      <c r="A44" s="13">
        <v>39</v>
      </c>
      <c r="B44" s="14" t="s">
        <v>122</v>
      </c>
      <c r="C44" s="16" t="s">
        <v>123</v>
      </c>
      <c r="D44" s="16" t="s">
        <v>124</v>
      </c>
      <c r="E44" s="14" t="s">
        <v>38</v>
      </c>
      <c r="F44" s="14">
        <v>14.43</v>
      </c>
      <c r="G44" s="14">
        <v>220.5</v>
      </c>
      <c r="H44" s="15">
        <f t="shared" si="1"/>
        <v>3181.815</v>
      </c>
      <c r="I44" s="19"/>
    </row>
    <row r="45" ht="104.25" customHeight="1" spans="1:9">
      <c r="A45" s="13">
        <v>40</v>
      </c>
      <c r="B45" s="14" t="s">
        <v>125</v>
      </c>
      <c r="C45" s="16" t="s">
        <v>126</v>
      </c>
      <c r="D45" s="16" t="s">
        <v>127</v>
      </c>
      <c r="E45" s="14" t="s">
        <v>38</v>
      </c>
      <c r="F45" s="14">
        <v>4.5</v>
      </c>
      <c r="G45" s="14">
        <v>1356.38</v>
      </c>
      <c r="H45" s="15">
        <f t="shared" si="1"/>
        <v>6103.71</v>
      </c>
      <c r="I45" s="19"/>
    </row>
    <row r="46" ht="59.25" customHeight="1" spans="1:9">
      <c r="A46" s="13">
        <v>41</v>
      </c>
      <c r="B46" s="14" t="s">
        <v>128</v>
      </c>
      <c r="C46" s="16" t="s">
        <v>129</v>
      </c>
      <c r="D46" s="16" t="s">
        <v>130</v>
      </c>
      <c r="E46" s="14" t="s">
        <v>131</v>
      </c>
      <c r="F46" s="14">
        <v>1</v>
      </c>
      <c r="G46" s="14">
        <v>3659.56</v>
      </c>
      <c r="H46" s="15">
        <f t="shared" si="1"/>
        <v>3659.56</v>
      </c>
      <c r="I46" s="19"/>
    </row>
    <row r="47" ht="149.25" customHeight="1" spans="1:9">
      <c r="A47" s="13">
        <v>42</v>
      </c>
      <c r="B47" s="14" t="s">
        <v>132</v>
      </c>
      <c r="C47" s="16" t="s">
        <v>133</v>
      </c>
      <c r="D47" s="16" t="s">
        <v>134</v>
      </c>
      <c r="E47" s="14" t="s">
        <v>99</v>
      </c>
      <c r="F47" s="14">
        <v>4</v>
      </c>
      <c r="G47" s="14">
        <v>969.14</v>
      </c>
      <c r="H47" s="15">
        <f t="shared" si="1"/>
        <v>3876.56</v>
      </c>
      <c r="I47" s="19"/>
    </row>
    <row r="48" ht="36.75" customHeight="1" spans="1:9">
      <c r="A48" s="13">
        <v>43</v>
      </c>
      <c r="B48" s="14" t="s">
        <v>135</v>
      </c>
      <c r="C48" s="16" t="s">
        <v>136</v>
      </c>
      <c r="D48" s="16" t="s">
        <v>137</v>
      </c>
      <c r="E48" s="14" t="s">
        <v>99</v>
      </c>
      <c r="F48" s="14">
        <v>30</v>
      </c>
      <c r="G48" s="14">
        <v>24.15</v>
      </c>
      <c r="H48" s="15">
        <f t="shared" si="1"/>
        <v>724.5</v>
      </c>
      <c r="I48" s="19"/>
    </row>
    <row r="49" ht="25.5" customHeight="1" spans="1:9">
      <c r="A49" s="13">
        <v>44</v>
      </c>
      <c r="B49" s="14" t="s">
        <v>138</v>
      </c>
      <c r="C49" s="16" t="s">
        <v>139</v>
      </c>
      <c r="D49" s="16" t="s">
        <v>140</v>
      </c>
      <c r="E49" s="14" t="s">
        <v>141</v>
      </c>
      <c r="F49" s="14">
        <v>1</v>
      </c>
      <c r="G49" s="14">
        <v>1228.1</v>
      </c>
      <c r="H49" s="15">
        <f t="shared" si="1"/>
        <v>1228.1</v>
      </c>
      <c r="I49" s="19"/>
    </row>
    <row r="50" ht="70.5" customHeight="1" spans="1:9">
      <c r="A50" s="13">
        <v>45</v>
      </c>
      <c r="B50" s="14" t="s">
        <v>142</v>
      </c>
      <c r="C50" s="16" t="s">
        <v>143</v>
      </c>
      <c r="D50" s="16" t="s">
        <v>144</v>
      </c>
      <c r="E50" s="14" t="s">
        <v>145</v>
      </c>
      <c r="F50" s="14">
        <v>1</v>
      </c>
      <c r="G50" s="14">
        <v>354.26</v>
      </c>
      <c r="H50" s="15">
        <f t="shared" si="1"/>
        <v>354.26</v>
      </c>
      <c r="I50" s="19"/>
    </row>
    <row r="51" ht="59.25" customHeight="1" spans="1:9">
      <c r="A51" s="13">
        <v>46</v>
      </c>
      <c r="B51" s="14" t="s">
        <v>146</v>
      </c>
      <c r="C51" s="16" t="s">
        <v>147</v>
      </c>
      <c r="D51" s="16" t="s">
        <v>148</v>
      </c>
      <c r="E51" s="14" t="s">
        <v>145</v>
      </c>
      <c r="F51" s="14">
        <v>1</v>
      </c>
      <c r="G51" s="14">
        <v>141.91</v>
      </c>
      <c r="H51" s="15">
        <f t="shared" si="1"/>
        <v>141.91</v>
      </c>
      <c r="I51" s="19"/>
    </row>
    <row r="52" ht="59.25" customHeight="1" spans="1:9">
      <c r="A52" s="13">
        <v>47</v>
      </c>
      <c r="B52" s="14" t="s">
        <v>149</v>
      </c>
      <c r="C52" s="16" t="s">
        <v>150</v>
      </c>
      <c r="D52" s="16" t="s">
        <v>151</v>
      </c>
      <c r="E52" s="14" t="s">
        <v>99</v>
      </c>
      <c r="F52" s="14">
        <v>55</v>
      </c>
      <c r="G52" s="14">
        <v>8.35</v>
      </c>
      <c r="H52" s="15">
        <f t="shared" si="1"/>
        <v>459.25</v>
      </c>
      <c r="I52" s="19"/>
    </row>
    <row r="53" ht="59.25" customHeight="1" spans="1:9">
      <c r="A53" s="13">
        <v>48</v>
      </c>
      <c r="B53" s="14" t="s">
        <v>152</v>
      </c>
      <c r="C53" s="16" t="s">
        <v>153</v>
      </c>
      <c r="D53" s="16" t="s">
        <v>151</v>
      </c>
      <c r="E53" s="14" t="s">
        <v>99</v>
      </c>
      <c r="F53" s="14">
        <v>30</v>
      </c>
      <c r="G53" s="14">
        <v>13.41</v>
      </c>
      <c r="H53" s="15">
        <f t="shared" si="1"/>
        <v>402.3</v>
      </c>
      <c r="I53" s="19"/>
    </row>
    <row r="54" ht="36.75" customHeight="1" spans="1:9">
      <c r="A54" s="13">
        <v>49</v>
      </c>
      <c r="B54" s="14" t="s">
        <v>154</v>
      </c>
      <c r="C54" s="16" t="s">
        <v>155</v>
      </c>
      <c r="D54" s="16" t="s">
        <v>156</v>
      </c>
      <c r="E54" s="14" t="s">
        <v>106</v>
      </c>
      <c r="F54" s="14">
        <v>1</v>
      </c>
      <c r="G54" s="14">
        <v>57.35</v>
      </c>
      <c r="H54" s="15">
        <f t="shared" si="1"/>
        <v>57.35</v>
      </c>
      <c r="I54" s="19"/>
    </row>
    <row r="55" ht="36.75" customHeight="1" spans="1:9">
      <c r="A55" s="13">
        <v>50</v>
      </c>
      <c r="B55" s="14" t="s">
        <v>157</v>
      </c>
      <c r="C55" s="16" t="s">
        <v>158</v>
      </c>
      <c r="D55" s="16" t="s">
        <v>156</v>
      </c>
      <c r="E55" s="14" t="s">
        <v>106</v>
      </c>
      <c r="F55" s="14">
        <v>2</v>
      </c>
      <c r="G55" s="14">
        <v>64.23</v>
      </c>
      <c r="H55" s="15">
        <f t="shared" si="1"/>
        <v>128.46</v>
      </c>
      <c r="I55" s="19"/>
    </row>
    <row r="56" ht="36.75" customHeight="1" spans="1:9">
      <c r="A56" s="13">
        <v>51</v>
      </c>
      <c r="B56" s="14" t="s">
        <v>159</v>
      </c>
      <c r="C56" s="16" t="s">
        <v>160</v>
      </c>
      <c r="D56" s="16" t="s">
        <v>156</v>
      </c>
      <c r="E56" s="14" t="s">
        <v>106</v>
      </c>
      <c r="F56" s="14">
        <v>5</v>
      </c>
      <c r="G56" s="14">
        <v>39.44</v>
      </c>
      <c r="H56" s="15">
        <f t="shared" si="1"/>
        <v>197.2</v>
      </c>
      <c r="I56" s="19"/>
    </row>
    <row r="57" ht="36.75" customHeight="1" spans="1:9">
      <c r="A57" s="13">
        <v>52</v>
      </c>
      <c r="B57" s="14" t="s">
        <v>161</v>
      </c>
      <c r="C57" s="16" t="s">
        <v>162</v>
      </c>
      <c r="D57" s="16" t="s">
        <v>156</v>
      </c>
      <c r="E57" s="14" t="s">
        <v>106</v>
      </c>
      <c r="F57" s="14">
        <v>1</v>
      </c>
      <c r="G57" s="14">
        <v>45.24</v>
      </c>
      <c r="H57" s="15">
        <f t="shared" si="1"/>
        <v>45.24</v>
      </c>
      <c r="I57" s="19"/>
    </row>
    <row r="58" ht="25.5" customHeight="1" spans="1:9">
      <c r="A58" s="13">
        <v>53</v>
      </c>
      <c r="B58" s="14" t="s">
        <v>163</v>
      </c>
      <c r="C58" s="16" t="s">
        <v>164</v>
      </c>
      <c r="D58" s="16" t="s">
        <v>165</v>
      </c>
      <c r="E58" s="14" t="s">
        <v>31</v>
      </c>
      <c r="F58" s="14">
        <v>2</v>
      </c>
      <c r="G58" s="14">
        <v>147.97</v>
      </c>
      <c r="H58" s="15">
        <f t="shared" si="1"/>
        <v>295.94</v>
      </c>
      <c r="I58" s="19"/>
    </row>
    <row r="59" ht="36.75" customHeight="1" spans="1:9">
      <c r="A59" s="13">
        <v>54</v>
      </c>
      <c r="B59" s="14" t="s">
        <v>166</v>
      </c>
      <c r="C59" s="16" t="s">
        <v>167</v>
      </c>
      <c r="D59" s="16" t="s">
        <v>168</v>
      </c>
      <c r="E59" s="14" t="s">
        <v>31</v>
      </c>
      <c r="F59" s="14">
        <v>1</v>
      </c>
      <c r="G59" s="14">
        <v>291.9</v>
      </c>
      <c r="H59" s="15">
        <f t="shared" si="1"/>
        <v>291.9</v>
      </c>
      <c r="I59" s="19"/>
    </row>
    <row r="60" ht="59.25" customHeight="1" spans="1:9">
      <c r="A60" s="13">
        <v>55</v>
      </c>
      <c r="B60" s="14" t="s">
        <v>169</v>
      </c>
      <c r="C60" s="16" t="s">
        <v>170</v>
      </c>
      <c r="D60" s="16" t="s">
        <v>171</v>
      </c>
      <c r="E60" s="14" t="s">
        <v>145</v>
      </c>
      <c r="F60" s="14">
        <v>1</v>
      </c>
      <c r="G60" s="14">
        <v>5500</v>
      </c>
      <c r="H60" s="15">
        <f t="shared" si="1"/>
        <v>5500</v>
      </c>
      <c r="I60" s="19"/>
    </row>
    <row r="61" ht="59.25" customHeight="1" spans="1:9">
      <c r="A61" s="13">
        <v>56</v>
      </c>
      <c r="B61" s="14" t="s">
        <v>172</v>
      </c>
      <c r="C61" s="16" t="s">
        <v>173</v>
      </c>
      <c r="D61" s="16" t="s">
        <v>171</v>
      </c>
      <c r="E61" s="14" t="s">
        <v>145</v>
      </c>
      <c r="F61" s="14">
        <v>1</v>
      </c>
      <c r="G61" s="14">
        <v>10000</v>
      </c>
      <c r="H61" s="15">
        <f t="shared" si="1"/>
        <v>10000</v>
      </c>
      <c r="I61" s="19"/>
    </row>
    <row r="62" ht="93" customHeight="1" spans="1:9">
      <c r="A62" s="13">
        <v>57</v>
      </c>
      <c r="B62" s="14" t="s">
        <v>174</v>
      </c>
      <c r="C62" s="16" t="s">
        <v>175</v>
      </c>
      <c r="D62" s="16" t="s">
        <v>176</v>
      </c>
      <c r="E62" s="14" t="s">
        <v>31</v>
      </c>
      <c r="F62" s="14">
        <v>1</v>
      </c>
      <c r="G62" s="14">
        <v>2250</v>
      </c>
      <c r="H62" s="15">
        <f t="shared" si="1"/>
        <v>2250</v>
      </c>
      <c r="I62" s="19"/>
    </row>
    <row r="63" ht="36.75" customHeight="1" spans="1:9">
      <c r="A63" s="13">
        <v>58</v>
      </c>
      <c r="B63" s="14" t="s">
        <v>177</v>
      </c>
      <c r="C63" s="16" t="s">
        <v>178</v>
      </c>
      <c r="D63" s="16" t="s">
        <v>179</v>
      </c>
      <c r="E63" s="14" t="s">
        <v>145</v>
      </c>
      <c r="F63" s="14">
        <v>1</v>
      </c>
      <c r="G63" s="14">
        <v>3903.52</v>
      </c>
      <c r="H63" s="15">
        <f t="shared" si="1"/>
        <v>3903.52</v>
      </c>
      <c r="I63" s="19"/>
    </row>
    <row r="64" ht="36.75" customHeight="1" spans="1:9">
      <c r="A64" s="13">
        <v>59</v>
      </c>
      <c r="B64" s="14" t="s">
        <v>180</v>
      </c>
      <c r="C64" s="16" t="s">
        <v>181</v>
      </c>
      <c r="D64" s="16" t="s">
        <v>182</v>
      </c>
      <c r="E64" s="14" t="s">
        <v>183</v>
      </c>
      <c r="F64" s="14">
        <v>1</v>
      </c>
      <c r="G64" s="14">
        <v>1500</v>
      </c>
      <c r="H64" s="15">
        <f t="shared" si="1"/>
        <v>1500</v>
      </c>
      <c r="I64" s="19"/>
    </row>
    <row r="65" ht="115.5" customHeight="1" spans="1:9">
      <c r="A65" s="13">
        <v>60</v>
      </c>
      <c r="B65" s="14" t="s">
        <v>184</v>
      </c>
      <c r="C65" s="16" t="s">
        <v>185</v>
      </c>
      <c r="D65" s="16" t="s">
        <v>186</v>
      </c>
      <c r="E65" s="14" t="s">
        <v>99</v>
      </c>
      <c r="F65" s="14">
        <v>5</v>
      </c>
      <c r="G65" s="14">
        <v>4000</v>
      </c>
      <c r="H65" s="15">
        <f t="shared" si="1"/>
        <v>20000</v>
      </c>
      <c r="I65" s="19"/>
    </row>
    <row r="66" ht="70.5" customHeight="1" spans="1:9">
      <c r="A66" s="13">
        <v>61</v>
      </c>
      <c r="B66" s="14" t="s">
        <v>187</v>
      </c>
      <c r="C66" s="16" t="s">
        <v>188</v>
      </c>
      <c r="D66" s="16" t="s">
        <v>189</v>
      </c>
      <c r="E66" s="14" t="s">
        <v>99</v>
      </c>
      <c r="F66" s="14">
        <v>4.5</v>
      </c>
      <c r="G66" s="14">
        <v>1500</v>
      </c>
      <c r="H66" s="15">
        <f t="shared" si="1"/>
        <v>6750</v>
      </c>
      <c r="I66" s="19"/>
    </row>
    <row r="67" ht="36.75" customHeight="1" spans="1:9">
      <c r="A67" s="13">
        <v>62</v>
      </c>
      <c r="B67" s="14" t="s">
        <v>190</v>
      </c>
      <c r="C67" s="16" t="s">
        <v>191</v>
      </c>
      <c r="D67" s="16" t="s">
        <v>192</v>
      </c>
      <c r="E67" s="14" t="s">
        <v>141</v>
      </c>
      <c r="F67" s="14">
        <v>1</v>
      </c>
      <c r="G67" s="14">
        <v>2431.93</v>
      </c>
      <c r="H67" s="15">
        <f t="shared" si="1"/>
        <v>2431.93</v>
      </c>
      <c r="I67" s="19"/>
    </row>
    <row r="68" ht="149.25" customHeight="1" spans="1:9">
      <c r="A68" s="13">
        <v>63</v>
      </c>
      <c r="B68" s="14" t="s">
        <v>193</v>
      </c>
      <c r="C68" s="16" t="s">
        <v>194</v>
      </c>
      <c r="D68" s="16" t="s">
        <v>195</v>
      </c>
      <c r="E68" s="14" t="s">
        <v>99</v>
      </c>
      <c r="F68" s="14">
        <v>30</v>
      </c>
      <c r="G68" s="14">
        <v>591.11</v>
      </c>
      <c r="H68" s="15">
        <f t="shared" si="1"/>
        <v>17733.3</v>
      </c>
      <c r="I68" s="19"/>
    </row>
    <row r="69" ht="36.75" customHeight="1" spans="1:9">
      <c r="A69" s="13">
        <v>64</v>
      </c>
      <c r="B69" s="14" t="s">
        <v>196</v>
      </c>
      <c r="C69" s="16" t="s">
        <v>197</v>
      </c>
      <c r="D69" s="16" t="s">
        <v>198</v>
      </c>
      <c r="E69" s="14" t="s">
        <v>38</v>
      </c>
      <c r="F69" s="14">
        <f>2*6.4</f>
        <v>12.8</v>
      </c>
      <c r="G69" s="14">
        <v>660.6</v>
      </c>
      <c r="H69" s="15">
        <f t="shared" si="1"/>
        <v>8455.68</v>
      </c>
      <c r="I69" s="19"/>
    </row>
    <row r="70" ht="25.5" customHeight="1" spans="1:9">
      <c r="A70" s="13">
        <v>65</v>
      </c>
      <c r="B70" s="14" t="s">
        <v>199</v>
      </c>
      <c r="C70" s="16" t="s">
        <v>200</v>
      </c>
      <c r="D70" s="16" t="s">
        <v>201</v>
      </c>
      <c r="E70" s="14" t="s">
        <v>202</v>
      </c>
      <c r="F70" s="14">
        <v>4</v>
      </c>
      <c r="G70" s="14">
        <v>7322.94</v>
      </c>
      <c r="H70" s="15">
        <f t="shared" si="1"/>
        <v>29291.76</v>
      </c>
      <c r="I70" s="19"/>
    </row>
    <row r="71" ht="70.5" customHeight="1" spans="1:9">
      <c r="A71" s="13">
        <v>66</v>
      </c>
      <c r="B71" s="14" t="s">
        <v>203</v>
      </c>
      <c r="C71" s="16" t="s">
        <v>204</v>
      </c>
      <c r="D71" s="16" t="s">
        <v>205</v>
      </c>
      <c r="E71" s="14" t="s">
        <v>72</v>
      </c>
      <c r="F71" s="14">
        <v>3.7</v>
      </c>
      <c r="G71" s="14">
        <v>81.13</v>
      </c>
      <c r="H71" s="15">
        <f t="shared" ref="H71:H99" si="2">F71*G71</f>
        <v>300.181</v>
      </c>
      <c r="I71" s="19"/>
    </row>
    <row r="72" ht="70.5" customHeight="1" spans="1:9">
      <c r="A72" s="13">
        <v>67</v>
      </c>
      <c r="B72" s="14" t="s">
        <v>206</v>
      </c>
      <c r="C72" s="16" t="s">
        <v>207</v>
      </c>
      <c r="D72" s="16" t="s">
        <v>208</v>
      </c>
      <c r="E72" s="14" t="s">
        <v>209</v>
      </c>
      <c r="F72" s="14">
        <v>0.1</v>
      </c>
      <c r="G72" s="14">
        <v>7045.82</v>
      </c>
      <c r="H72" s="15">
        <f t="shared" si="2"/>
        <v>704.582</v>
      </c>
      <c r="I72" s="19"/>
    </row>
    <row r="73" ht="70.5" customHeight="1" spans="1:9">
      <c r="A73" s="13">
        <v>68</v>
      </c>
      <c r="B73" s="14" t="s">
        <v>210</v>
      </c>
      <c r="C73" s="16" t="s">
        <v>211</v>
      </c>
      <c r="D73" s="16" t="s">
        <v>212</v>
      </c>
      <c r="E73" s="14" t="s">
        <v>72</v>
      </c>
      <c r="F73" s="14">
        <v>2.31</v>
      </c>
      <c r="G73" s="14">
        <v>559.71</v>
      </c>
      <c r="H73" s="15">
        <f t="shared" si="2"/>
        <v>1292.9301</v>
      </c>
      <c r="I73" s="19"/>
    </row>
    <row r="74" ht="104.25" customHeight="1" spans="1:9">
      <c r="A74" s="13">
        <v>69</v>
      </c>
      <c r="B74" s="14" t="s">
        <v>213</v>
      </c>
      <c r="C74" s="16" t="s">
        <v>214</v>
      </c>
      <c r="D74" s="16" t="s">
        <v>215</v>
      </c>
      <c r="E74" s="14" t="s">
        <v>145</v>
      </c>
      <c r="F74" s="14">
        <v>3</v>
      </c>
      <c r="G74" s="14">
        <v>4927.18</v>
      </c>
      <c r="H74" s="15">
        <f t="shared" si="2"/>
        <v>14781.54</v>
      </c>
      <c r="I74" s="19"/>
    </row>
    <row r="75" s="1" customFormat="1" ht="70.5" customHeight="1" spans="1:9">
      <c r="A75" s="13">
        <v>70</v>
      </c>
      <c r="B75" s="14" t="s">
        <v>216</v>
      </c>
      <c r="C75" s="16" t="s">
        <v>217</v>
      </c>
      <c r="D75" s="16" t="s">
        <v>218</v>
      </c>
      <c r="E75" s="14" t="s">
        <v>219</v>
      </c>
      <c r="F75" s="14">
        <v>3</v>
      </c>
      <c r="G75" s="14">
        <v>149.83</v>
      </c>
      <c r="H75" s="15">
        <f t="shared" si="2"/>
        <v>449.49</v>
      </c>
      <c r="I75" s="19"/>
    </row>
    <row r="76" s="1" customFormat="1" ht="48" customHeight="1" spans="1:9">
      <c r="A76" s="13">
        <v>71</v>
      </c>
      <c r="B76" s="14" t="s">
        <v>220</v>
      </c>
      <c r="C76" s="16" t="s">
        <v>221</v>
      </c>
      <c r="D76" s="16" t="s">
        <v>222</v>
      </c>
      <c r="E76" s="14" t="s">
        <v>106</v>
      </c>
      <c r="F76" s="14">
        <v>3</v>
      </c>
      <c r="G76" s="14">
        <v>93.31</v>
      </c>
      <c r="H76" s="15">
        <f t="shared" si="2"/>
        <v>279.93</v>
      </c>
      <c r="I76" s="19"/>
    </row>
    <row r="77" ht="126.75" customHeight="1" spans="1:9">
      <c r="A77" s="13">
        <v>72</v>
      </c>
      <c r="B77" s="14" t="s">
        <v>223</v>
      </c>
      <c r="C77" s="16" t="s">
        <v>224</v>
      </c>
      <c r="D77" s="16" t="s">
        <v>225</v>
      </c>
      <c r="E77" s="14" t="s">
        <v>72</v>
      </c>
      <c r="F77" s="14">
        <f>18.75+29.78</f>
        <v>48.53</v>
      </c>
      <c r="G77" s="14">
        <v>76.41</v>
      </c>
      <c r="H77" s="15">
        <f t="shared" si="2"/>
        <v>3708.1773</v>
      </c>
      <c r="I77" s="19"/>
    </row>
    <row r="78" ht="70.5" customHeight="1" spans="1:9">
      <c r="A78" s="13">
        <v>73</v>
      </c>
      <c r="B78" s="14" t="s">
        <v>226</v>
      </c>
      <c r="C78" s="16" t="s">
        <v>227</v>
      </c>
      <c r="D78" s="16" t="s">
        <v>228</v>
      </c>
      <c r="E78" s="14" t="s">
        <v>72</v>
      </c>
      <c r="F78" s="14">
        <f>18.75+29.78</f>
        <v>48.53</v>
      </c>
      <c r="G78" s="14">
        <v>48.15</v>
      </c>
      <c r="H78" s="15">
        <f t="shared" si="2"/>
        <v>2336.7195</v>
      </c>
      <c r="I78" s="19"/>
    </row>
    <row r="79" ht="104.25" customHeight="1" spans="1:9">
      <c r="A79" s="13">
        <v>74</v>
      </c>
      <c r="B79" s="14" t="s">
        <v>229</v>
      </c>
      <c r="C79" s="16" t="s">
        <v>230</v>
      </c>
      <c r="D79" s="16" t="s">
        <v>231</v>
      </c>
      <c r="E79" s="14" t="s">
        <v>99</v>
      </c>
      <c r="F79" s="14">
        <f>126+119.72+9.108</f>
        <v>254.828</v>
      </c>
      <c r="G79" s="14">
        <v>54.42</v>
      </c>
      <c r="H79" s="15">
        <f t="shared" si="2"/>
        <v>13867.73976</v>
      </c>
      <c r="I79" s="19"/>
    </row>
    <row r="80" ht="59.25" customHeight="1" spans="1:9">
      <c r="A80" s="13">
        <v>75</v>
      </c>
      <c r="B80" s="14" t="s">
        <v>232</v>
      </c>
      <c r="C80" s="16" t="s">
        <v>233</v>
      </c>
      <c r="D80" s="16" t="s">
        <v>234</v>
      </c>
      <c r="E80" s="14" t="s">
        <v>99</v>
      </c>
      <c r="F80" s="14">
        <f>115+171.6+50</f>
        <v>336.6</v>
      </c>
      <c r="G80" s="14">
        <v>18.29</v>
      </c>
      <c r="H80" s="15">
        <f t="shared" si="2"/>
        <v>6156.414</v>
      </c>
      <c r="I80" s="19"/>
    </row>
    <row r="81" ht="59.25" customHeight="1" spans="1:9">
      <c r="A81" s="13">
        <v>76</v>
      </c>
      <c r="B81" s="14" t="s">
        <v>235</v>
      </c>
      <c r="C81" s="16" t="s">
        <v>236</v>
      </c>
      <c r="D81" s="16" t="s">
        <v>151</v>
      </c>
      <c r="E81" s="14" t="s">
        <v>99</v>
      </c>
      <c r="F81" s="14">
        <f>118+177.6</f>
        <v>295.6</v>
      </c>
      <c r="G81" s="14">
        <v>15</v>
      </c>
      <c r="H81" s="15">
        <f t="shared" si="2"/>
        <v>4434</v>
      </c>
      <c r="I81" s="19"/>
    </row>
    <row r="82" ht="48" customHeight="1" spans="1:9">
      <c r="A82" s="13">
        <v>77</v>
      </c>
      <c r="B82" s="14" t="s">
        <v>237</v>
      </c>
      <c r="C82" s="16" t="s">
        <v>238</v>
      </c>
      <c r="D82" s="16" t="s">
        <v>239</v>
      </c>
      <c r="E82" s="14" t="s">
        <v>106</v>
      </c>
      <c r="F82" s="14">
        <v>3</v>
      </c>
      <c r="G82" s="14">
        <v>151.03</v>
      </c>
      <c r="H82" s="15">
        <f t="shared" si="2"/>
        <v>453.09</v>
      </c>
      <c r="I82" s="19"/>
    </row>
    <row r="83" ht="59.25" customHeight="1" spans="1:9">
      <c r="A83" s="13">
        <v>78</v>
      </c>
      <c r="B83" s="14" t="s">
        <v>240</v>
      </c>
      <c r="C83" s="16" t="s">
        <v>241</v>
      </c>
      <c r="D83" s="16" t="s">
        <v>84</v>
      </c>
      <c r="E83" s="14" t="s">
        <v>106</v>
      </c>
      <c r="F83" s="14">
        <v>2</v>
      </c>
      <c r="G83" s="14">
        <v>182.33</v>
      </c>
      <c r="H83" s="15">
        <f t="shared" si="2"/>
        <v>364.66</v>
      </c>
      <c r="I83" s="19"/>
    </row>
    <row r="84" ht="36.75" customHeight="1" spans="1:9">
      <c r="A84" s="13">
        <v>79</v>
      </c>
      <c r="B84" s="14" t="s">
        <v>242</v>
      </c>
      <c r="C84" s="16" t="s">
        <v>243</v>
      </c>
      <c r="D84" s="16" t="s">
        <v>244</v>
      </c>
      <c r="E84" s="14" t="s">
        <v>106</v>
      </c>
      <c r="F84" s="14">
        <v>2</v>
      </c>
      <c r="G84" s="14">
        <v>131.98</v>
      </c>
      <c r="H84" s="15">
        <f t="shared" si="2"/>
        <v>263.96</v>
      </c>
      <c r="I84" s="19"/>
    </row>
    <row r="85" ht="36.75" customHeight="1" spans="1:9">
      <c r="A85" s="13">
        <v>80</v>
      </c>
      <c r="B85" s="14" t="s">
        <v>26</v>
      </c>
      <c r="C85" s="16" t="s">
        <v>245</v>
      </c>
      <c r="D85" s="16" t="s">
        <v>246</v>
      </c>
      <c r="E85" s="14" t="s">
        <v>38</v>
      </c>
      <c r="F85" s="14">
        <v>1</v>
      </c>
      <c r="G85" s="14">
        <v>60</v>
      </c>
      <c r="H85" s="15">
        <f t="shared" si="2"/>
        <v>60</v>
      </c>
      <c r="I85" s="19"/>
    </row>
    <row r="86" ht="36.75" customHeight="1" spans="1:9">
      <c r="A86" s="13">
        <v>81</v>
      </c>
      <c r="B86" s="14" t="s">
        <v>247</v>
      </c>
      <c r="C86" s="16" t="s">
        <v>248</v>
      </c>
      <c r="D86" s="16" t="s">
        <v>249</v>
      </c>
      <c r="E86" s="14" t="s">
        <v>38</v>
      </c>
      <c r="F86" s="14">
        <v>1</v>
      </c>
      <c r="G86" s="14">
        <v>130</v>
      </c>
      <c r="H86" s="15">
        <f t="shared" si="2"/>
        <v>130</v>
      </c>
      <c r="I86" s="19"/>
    </row>
    <row r="87" ht="36.75" customHeight="1" spans="1:9">
      <c r="A87" s="13">
        <v>82</v>
      </c>
      <c r="B87" s="14" t="s">
        <v>250</v>
      </c>
      <c r="C87" s="16" t="s">
        <v>251</v>
      </c>
      <c r="D87" s="16" t="s">
        <v>252</v>
      </c>
      <c r="E87" s="14" t="s">
        <v>38</v>
      </c>
      <c r="F87" s="14">
        <v>1</v>
      </c>
      <c r="G87" s="14">
        <v>180</v>
      </c>
      <c r="H87" s="15">
        <f t="shared" si="2"/>
        <v>180</v>
      </c>
      <c r="I87" s="19"/>
    </row>
    <row r="88" ht="77" customHeight="1" spans="1:9">
      <c r="A88" s="13">
        <v>83</v>
      </c>
      <c r="B88" s="14" t="s">
        <v>253</v>
      </c>
      <c r="C88" s="16" t="s">
        <v>254</v>
      </c>
      <c r="D88" s="16" t="s">
        <v>255</v>
      </c>
      <c r="E88" s="14" t="s">
        <v>38</v>
      </c>
      <c r="F88" s="14">
        <v>1</v>
      </c>
      <c r="G88" s="14">
        <v>350</v>
      </c>
      <c r="H88" s="15">
        <f t="shared" si="2"/>
        <v>350</v>
      </c>
      <c r="I88" s="19"/>
    </row>
    <row r="89" ht="58" customHeight="1" spans="1:9">
      <c r="A89" s="13">
        <v>84</v>
      </c>
      <c r="B89" s="14" t="s">
        <v>256</v>
      </c>
      <c r="C89" s="16" t="s">
        <v>257</v>
      </c>
      <c r="D89" s="16" t="s">
        <v>258</v>
      </c>
      <c r="E89" s="14" t="s">
        <v>38</v>
      </c>
      <c r="F89" s="14">
        <v>1</v>
      </c>
      <c r="G89" s="14">
        <v>400</v>
      </c>
      <c r="H89" s="15">
        <f t="shared" si="2"/>
        <v>400</v>
      </c>
      <c r="I89" s="19"/>
    </row>
    <row r="90" ht="36.75" customHeight="1" spans="1:9">
      <c r="A90" s="13">
        <v>85</v>
      </c>
      <c r="B90" s="14" t="s">
        <v>259</v>
      </c>
      <c r="C90" s="16" t="s">
        <v>260</v>
      </c>
      <c r="D90" s="16" t="s">
        <v>261</v>
      </c>
      <c r="E90" s="14" t="s">
        <v>38</v>
      </c>
      <c r="F90" s="14">
        <v>1</v>
      </c>
      <c r="G90" s="14">
        <v>385</v>
      </c>
      <c r="H90" s="15">
        <f t="shared" si="2"/>
        <v>385</v>
      </c>
      <c r="I90" s="19"/>
    </row>
    <row r="91" ht="36.75" customHeight="1" spans="1:9">
      <c r="A91" s="13">
        <v>86</v>
      </c>
      <c r="B91" s="14" t="s">
        <v>262</v>
      </c>
      <c r="C91" s="16" t="s">
        <v>263</v>
      </c>
      <c r="D91" s="16" t="s">
        <v>264</v>
      </c>
      <c r="E91" s="14" t="s">
        <v>31</v>
      </c>
      <c r="F91" s="14">
        <v>1</v>
      </c>
      <c r="G91" s="14">
        <v>2150</v>
      </c>
      <c r="H91" s="15">
        <f t="shared" si="2"/>
        <v>2150</v>
      </c>
      <c r="I91" s="19"/>
    </row>
    <row r="92" ht="36.75" customHeight="1" spans="1:9">
      <c r="A92" s="13">
        <v>87</v>
      </c>
      <c r="B92" s="14" t="s">
        <v>265</v>
      </c>
      <c r="C92" s="16" t="s">
        <v>266</v>
      </c>
      <c r="D92" s="16" t="s">
        <v>267</v>
      </c>
      <c r="E92" s="14" t="s">
        <v>99</v>
      </c>
      <c r="F92" s="14">
        <v>1</v>
      </c>
      <c r="G92" s="14">
        <v>300</v>
      </c>
      <c r="H92" s="15">
        <f t="shared" si="2"/>
        <v>300</v>
      </c>
      <c r="I92" s="19"/>
    </row>
    <row r="93" ht="36.75" customHeight="1" spans="1:9">
      <c r="A93" s="13">
        <v>88</v>
      </c>
      <c r="B93" s="14" t="s">
        <v>268</v>
      </c>
      <c r="C93" s="16" t="s">
        <v>269</v>
      </c>
      <c r="D93" s="16" t="s">
        <v>270</v>
      </c>
      <c r="E93" s="14" t="s">
        <v>271</v>
      </c>
      <c r="F93" s="14">
        <v>1</v>
      </c>
      <c r="G93" s="14">
        <v>750</v>
      </c>
      <c r="H93" s="15">
        <f t="shared" si="2"/>
        <v>750</v>
      </c>
      <c r="I93" s="19"/>
    </row>
    <row r="94" ht="36.75" customHeight="1" spans="1:9">
      <c r="A94" s="13">
        <v>89</v>
      </c>
      <c r="B94" s="14" t="s">
        <v>272</v>
      </c>
      <c r="C94" s="16" t="s">
        <v>273</v>
      </c>
      <c r="D94" s="16" t="s">
        <v>274</v>
      </c>
      <c r="E94" s="14" t="s">
        <v>31</v>
      </c>
      <c r="F94" s="14">
        <v>1</v>
      </c>
      <c r="G94" s="14">
        <v>3650</v>
      </c>
      <c r="H94" s="15">
        <f t="shared" si="2"/>
        <v>3650</v>
      </c>
      <c r="I94" s="19"/>
    </row>
    <row r="95" ht="36.75" customHeight="1" spans="1:9">
      <c r="A95" s="13">
        <v>90</v>
      </c>
      <c r="B95" s="14" t="s">
        <v>275</v>
      </c>
      <c r="C95" s="16" t="s">
        <v>276</v>
      </c>
      <c r="D95" s="16" t="s">
        <v>277</v>
      </c>
      <c r="E95" s="14" t="s">
        <v>38</v>
      </c>
      <c r="F95" s="14">
        <v>1</v>
      </c>
      <c r="G95" s="14">
        <v>280</v>
      </c>
      <c r="H95" s="15">
        <f t="shared" si="2"/>
        <v>280</v>
      </c>
      <c r="I95" s="19"/>
    </row>
    <row r="96" ht="57" customHeight="1" spans="1:9">
      <c r="A96" s="13">
        <v>91</v>
      </c>
      <c r="B96" s="14" t="s">
        <v>278</v>
      </c>
      <c r="C96" s="16" t="s">
        <v>279</v>
      </c>
      <c r="D96" s="16" t="s">
        <v>280</v>
      </c>
      <c r="E96" s="14" t="s">
        <v>38</v>
      </c>
      <c r="F96" s="14">
        <v>1</v>
      </c>
      <c r="G96" s="14">
        <v>275</v>
      </c>
      <c r="H96" s="15">
        <f t="shared" si="2"/>
        <v>275</v>
      </c>
      <c r="I96" s="19"/>
    </row>
    <row r="97" ht="44" customHeight="1" spans="1:9">
      <c r="A97" s="13">
        <v>92</v>
      </c>
      <c r="B97" s="14" t="s">
        <v>281</v>
      </c>
      <c r="C97" s="16" t="s">
        <v>282</v>
      </c>
      <c r="D97" s="16" t="s">
        <v>283</v>
      </c>
      <c r="E97" s="14" t="s">
        <v>38</v>
      </c>
      <c r="F97" s="14">
        <v>1</v>
      </c>
      <c r="G97" s="14">
        <v>400</v>
      </c>
      <c r="H97" s="15">
        <f t="shared" si="2"/>
        <v>400</v>
      </c>
      <c r="I97" s="19"/>
    </row>
    <row r="98" ht="57" customHeight="1" spans="1:9">
      <c r="A98" s="13">
        <v>93</v>
      </c>
      <c r="B98" s="14" t="s">
        <v>284</v>
      </c>
      <c r="C98" s="16" t="s">
        <v>285</v>
      </c>
      <c r="D98" s="16"/>
      <c r="E98" s="14" t="s">
        <v>38</v>
      </c>
      <c r="F98" s="14">
        <v>1</v>
      </c>
      <c r="G98" s="14">
        <v>60</v>
      </c>
      <c r="H98" s="15">
        <f t="shared" si="2"/>
        <v>60</v>
      </c>
      <c r="I98" s="19"/>
    </row>
    <row r="99" ht="57" customHeight="1" spans="1:9">
      <c r="A99" s="13"/>
      <c r="B99" s="14" t="s">
        <v>286</v>
      </c>
      <c r="C99" s="16" t="s">
        <v>287</v>
      </c>
      <c r="D99" s="16"/>
      <c r="E99" s="14" t="s">
        <v>99</v>
      </c>
      <c r="F99" s="14">
        <v>1</v>
      </c>
      <c r="G99" s="14">
        <v>35.1</v>
      </c>
      <c r="H99" s="15">
        <f t="shared" si="2"/>
        <v>35.1</v>
      </c>
      <c r="I99" s="19"/>
    </row>
    <row r="100" ht="14.25" customHeight="1" spans="1:9">
      <c r="A100" s="21" t="s">
        <v>288</v>
      </c>
      <c r="B100" s="22"/>
      <c r="C100" s="22"/>
      <c r="D100" s="22"/>
      <c r="E100" s="22"/>
      <c r="F100" s="22"/>
      <c r="G100" s="22"/>
      <c r="H100" s="23">
        <f>SUM(H6:H99)</f>
        <v>472667.89746</v>
      </c>
      <c r="I100" s="24"/>
    </row>
    <row r="102" spans="8:8">
      <c r="H102" s="3">
        <v>472667.9</v>
      </c>
    </row>
  </sheetData>
  <autoFilter ref="A5:I100">
    <extLst/>
  </autoFilter>
  <mergeCells count="13">
    <mergeCell ref="A1:I1"/>
    <mergeCell ref="A2:I2"/>
    <mergeCell ref="A3:D3"/>
    <mergeCell ref="E3:F3"/>
    <mergeCell ref="G3:I3"/>
    <mergeCell ref="G4:I4"/>
    <mergeCell ref="A100:G100"/>
    <mergeCell ref="A4:A5"/>
    <mergeCell ref="B4:B5"/>
    <mergeCell ref="C4:C5"/>
    <mergeCell ref="D4:D5"/>
    <mergeCell ref="E4:E5"/>
    <mergeCell ref="F4:F5"/>
  </mergeCells>
  <printOptions horizontalCentered="1"/>
  <pageMargins left="0.2" right="0.2" top="0.235416666666667" bottom="0" header="0.354166666666667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表-09 分部分项工程项目清单计价表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WPS_1606287783</cp:lastModifiedBy>
  <dcterms:created xsi:type="dcterms:W3CDTF">2021-06-03T08:53:00Z</dcterms:created>
  <dcterms:modified xsi:type="dcterms:W3CDTF">2021-07-06T07:24:15Z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7E46B19A5C0449A1BC46B9CAF9805501</vt:lpwstr>
  </property>
  <property fmtid="{D5CDD505-2E9C-101B-9397-08002B2CF9AE}" pid="3" name="KSOProductBuildVer">
    <vt:lpwstr>2052-11.8.6.9023</vt:lpwstr>
  </property>
</Properties>
</file>