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投标清单" sheetId="4" r:id="rId1"/>
  </sheets>
  <calcPr calcId="144525"/>
</workbook>
</file>

<file path=xl/sharedStrings.xml><?xml version="1.0" encoding="utf-8"?>
<sst xmlns="http://schemas.openxmlformats.org/spreadsheetml/2006/main" count="80" uniqueCount="38">
  <si>
    <t>2022年度工程造价咨询服务竞争性询价清单</t>
  </si>
  <si>
    <t>单位名称：                                                                                          日期：</t>
  </si>
  <si>
    <t>序号</t>
  </si>
  <si>
    <t>项目名称</t>
  </si>
  <si>
    <t>项目预估金额（元）</t>
  </si>
  <si>
    <t>咨询服务类型</t>
  </si>
  <si>
    <t>收费标准计算金额（元）</t>
  </si>
  <si>
    <t>最高上限取费系数（%）</t>
  </si>
  <si>
    <t>上限价（元）</t>
  </si>
  <si>
    <t>投标取费系数（%）</t>
  </si>
  <si>
    <t>投标价（元）</t>
  </si>
  <si>
    <t>备注</t>
  </si>
  <si>
    <t>路面病害处治</t>
  </si>
  <si>
    <t>工程量清单及组价编制（审核）</t>
  </si>
  <si>
    <r>
      <rPr>
        <sz val="9"/>
        <color theme="1"/>
        <rFont val="宋体"/>
        <charset val="134"/>
      </rPr>
      <t>建筑、市政、园林（清单计价方式</t>
    </r>
    <r>
      <rPr>
        <sz val="9"/>
        <color rgb="FF000000"/>
        <rFont val="宋体"/>
        <charset val="134"/>
      </rPr>
      <t>）</t>
    </r>
  </si>
  <si>
    <t>桥梁病害综合处治</t>
  </si>
  <si>
    <t>隧道病害综合处治</t>
  </si>
  <si>
    <t>桥梁防撞护栏露筋处治</t>
  </si>
  <si>
    <t>增设排水沟</t>
  </si>
  <si>
    <t>增设挡墙</t>
  </si>
  <si>
    <t>边坡处治</t>
  </si>
  <si>
    <t>狮子岩消防低位水池增设水井</t>
  </si>
  <si>
    <t>隧道洞口影响影响行车安全绿化整改</t>
  </si>
  <si>
    <t>江津观音岩长江大桥桥检系统、鱼嘴两江大桥桥检系统和除湿机系统专项维护</t>
  </si>
  <si>
    <t>江津观音岩长江大桥、鱼嘴两江大桥特殊结构桥梁专项管养维护</t>
  </si>
  <si>
    <t>桥梁径流系统管养维护</t>
  </si>
  <si>
    <t>新增声屏障</t>
  </si>
  <si>
    <t>人行天桥安全栏杆处治</t>
  </si>
  <si>
    <t>交通标志标线专项提升工程</t>
  </si>
  <si>
    <t>收费站排水系统改造</t>
  </si>
  <si>
    <t>收费站收费天棚安全隐患处治</t>
  </si>
  <si>
    <t>护栏安全改造</t>
  </si>
  <si>
    <t>桥梁径流系统更换排水管</t>
  </si>
  <si>
    <t>收费站站房屋面防水及外墙处治</t>
  </si>
  <si>
    <t>桥梁通航安全风险及抗撞性能综合处治</t>
  </si>
  <si>
    <t>桥梁健康监测系统</t>
  </si>
  <si>
    <t>合计</t>
  </si>
  <si>
    <r>
      <t>备注：
1、报价单位需填写表中</t>
    </r>
    <r>
      <rPr>
        <b/>
        <u/>
        <sz val="14"/>
        <color theme="1"/>
        <rFont val="宋体"/>
        <charset val="134"/>
        <scheme val="minor"/>
      </rPr>
      <t>单位名称、投标取费系数并加盖公章</t>
    </r>
    <r>
      <rPr>
        <sz val="14"/>
        <color theme="1"/>
        <rFont val="宋体"/>
        <charset val="134"/>
        <scheme val="minor"/>
      </rPr>
      <t>。
2、投标人报价不得超出“最高上限取费系数”和“上限价”，否则其投标文件视为重大偏差；未在投标书上填写投标总价或填写的投标报价超出招标人公布的“最高上限取费系数”或“上限价”，将作废标处理。
3、单项委托项目咨询服务费用计算不足3000元时，按3000元计取。
4、在项目实施过程中，询价方可以根据实际需要新增或减少咨询项目；新增咨询项目结算费用按照中标取费系数乘以工程造价咨询服务收费项目及标准（渝价[2013]428号）表所对应的收费项目的收费标准。
5、清单内项目及咨询服务类型均为预估，最终以实际委托项目和委托服务类型结算；在项目实施过程中，询价方可以根据实际需要新增或减少咨询项目和咨询服务类型，新增咨询项目在投标方资质范围内，投标方不得拒绝。</t>
    </r>
  </si>
</sst>
</file>

<file path=xl/styles.xml><?xml version="1.0" encoding="utf-8"?>
<styleSheet xmlns="http://schemas.openxmlformats.org/spreadsheetml/2006/main">
  <numFmts count="7">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_ "/>
    <numFmt numFmtId="43" formatCode="_ * #,##0.00_ ;_ * \-#,##0.00_ ;_ * &quot;-&quot;??_ ;_ @_ "/>
    <numFmt numFmtId="178" formatCode="#,###.00;\-#,###.00"/>
  </numFmts>
  <fonts count="35">
    <font>
      <sz val="11"/>
      <color theme="1"/>
      <name val="宋体"/>
      <charset val="134"/>
      <scheme val="minor"/>
    </font>
    <font>
      <sz val="11"/>
      <name val="宋体"/>
      <charset val="134"/>
      <scheme val="minor"/>
    </font>
    <font>
      <b/>
      <sz val="20"/>
      <color rgb="FF000000"/>
      <name val="宋体"/>
      <charset val="134"/>
    </font>
    <font>
      <b/>
      <sz val="20"/>
      <name val="宋体"/>
      <charset val="134"/>
    </font>
    <font>
      <sz val="14"/>
      <color rgb="FF000000"/>
      <name val="宋体"/>
      <charset val="134"/>
    </font>
    <font>
      <b/>
      <sz val="18"/>
      <color rgb="FF000000"/>
      <name val="宋体"/>
      <charset val="134"/>
    </font>
    <font>
      <sz val="9"/>
      <color rgb="FF000000"/>
      <name val="宋体"/>
      <charset val="134"/>
    </font>
    <font>
      <b/>
      <sz val="9"/>
      <name val="宋体"/>
      <charset val="134"/>
    </font>
    <font>
      <b/>
      <sz val="9"/>
      <color rgb="FF000000"/>
      <name val="宋体"/>
      <charset val="134"/>
    </font>
    <font>
      <sz val="10"/>
      <name val="宋体"/>
      <charset val="134"/>
    </font>
    <font>
      <sz val="9"/>
      <color theme="1"/>
      <name val="宋体"/>
      <charset val="134"/>
    </font>
    <font>
      <sz val="10"/>
      <name val="宋体"/>
      <charset val="134"/>
      <scheme val="minor"/>
    </font>
    <font>
      <sz val="9"/>
      <name val="宋体"/>
      <charset val="134"/>
    </font>
    <font>
      <sz val="14"/>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u/>
      <sz val="14"/>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s>
  <borders count="18">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13" applyNumberFormat="0" applyFont="0" applyAlignment="0" applyProtection="0">
      <alignment vertical="center"/>
    </xf>
    <xf numFmtId="0" fontId="16" fillId="16"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0" borderId="14" applyNumberFormat="0" applyFill="0" applyAlignment="0" applyProtection="0">
      <alignment vertical="center"/>
    </xf>
    <xf numFmtId="0" fontId="16" fillId="20" borderId="0" applyNumberFormat="0" applyBorder="0" applyAlignment="0" applyProtection="0">
      <alignment vertical="center"/>
    </xf>
    <xf numFmtId="0" fontId="22" fillId="0" borderId="15" applyNumberFormat="0" applyFill="0" applyAlignment="0" applyProtection="0">
      <alignment vertical="center"/>
    </xf>
    <xf numFmtId="0" fontId="16" fillId="22" borderId="0" applyNumberFormat="0" applyBorder="0" applyAlignment="0" applyProtection="0">
      <alignment vertical="center"/>
    </xf>
    <xf numFmtId="0" fontId="28" fillId="23" borderId="16" applyNumberFormat="0" applyAlignment="0" applyProtection="0">
      <alignment vertical="center"/>
    </xf>
    <xf numFmtId="0" fontId="29" fillId="23" borderId="10" applyNumberFormat="0" applyAlignment="0" applyProtection="0">
      <alignment vertical="center"/>
    </xf>
    <xf numFmtId="0" fontId="19" fillId="9" borderId="12" applyNumberFormat="0" applyAlignment="0" applyProtection="0">
      <alignment vertical="center"/>
    </xf>
    <xf numFmtId="0" fontId="14" fillId="19" borderId="0" applyNumberFormat="0" applyBorder="0" applyAlignment="0" applyProtection="0">
      <alignment vertical="center"/>
    </xf>
    <xf numFmtId="0" fontId="16" fillId="26" borderId="0" applyNumberFormat="0" applyBorder="0" applyAlignment="0" applyProtection="0">
      <alignment vertical="center"/>
    </xf>
    <xf numFmtId="0" fontId="18" fillId="0" borderId="11" applyNumberFormat="0" applyFill="0" applyAlignment="0" applyProtection="0">
      <alignment vertical="center"/>
    </xf>
    <xf numFmtId="0" fontId="31" fillId="0" borderId="17" applyNumberFormat="0" applyFill="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14" fillId="25" borderId="0" applyNumberFormat="0" applyBorder="0" applyAlignment="0" applyProtection="0">
      <alignment vertical="center"/>
    </xf>
    <xf numFmtId="0" fontId="16" fillId="27"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16" fillId="21" borderId="0" applyNumberFormat="0" applyBorder="0" applyAlignment="0" applyProtection="0">
      <alignment vertical="center"/>
    </xf>
    <xf numFmtId="0" fontId="16" fillId="24"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6" fillId="6" borderId="0" applyNumberFormat="0" applyBorder="0" applyAlignment="0" applyProtection="0">
      <alignment vertical="center"/>
    </xf>
    <xf numFmtId="0" fontId="14" fillId="17" borderId="0" applyNumberFormat="0" applyBorder="0" applyAlignment="0" applyProtection="0">
      <alignment vertical="center"/>
    </xf>
    <xf numFmtId="0" fontId="16" fillId="5" borderId="0" applyNumberFormat="0" applyBorder="0" applyAlignment="0" applyProtection="0">
      <alignment vertical="center"/>
    </xf>
    <xf numFmtId="0" fontId="16" fillId="33" borderId="0" applyNumberFormat="0" applyBorder="0" applyAlignment="0" applyProtection="0">
      <alignment vertical="center"/>
    </xf>
    <xf numFmtId="0" fontId="14" fillId="13" borderId="0" applyNumberFormat="0" applyBorder="0" applyAlignment="0" applyProtection="0">
      <alignment vertical="center"/>
    </xf>
    <xf numFmtId="0" fontId="16" fillId="32" borderId="0" applyNumberFormat="0" applyBorder="0" applyAlignment="0" applyProtection="0">
      <alignment vertical="center"/>
    </xf>
    <xf numFmtId="0" fontId="0" fillId="0" borderId="0"/>
    <xf numFmtId="0" fontId="30" fillId="0" borderId="0">
      <alignment vertical="center"/>
    </xf>
  </cellStyleXfs>
  <cellXfs count="47">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0"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2"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176" fontId="2" fillId="2" borderId="0"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3" xfId="0" applyFont="1" applyFill="1" applyBorder="1" applyAlignment="1" applyProtection="1">
      <alignment horizontal="center" vertical="center" wrapText="1"/>
    </xf>
    <xf numFmtId="176" fontId="8" fillId="2" borderId="3"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xf>
    <xf numFmtId="177" fontId="9" fillId="0" borderId="3" xfId="0" applyNumberFormat="1" applyFont="1" applyFill="1" applyBorder="1" applyAlignment="1" applyProtection="1">
      <alignment horizontal="center" vertical="center"/>
    </xf>
    <xf numFmtId="0" fontId="10" fillId="0" borderId="3" xfId="0" applyFont="1" applyBorder="1" applyAlignment="1" applyProtection="1">
      <alignment horizontal="center" vertical="center" wrapText="1"/>
    </xf>
    <xf numFmtId="0" fontId="6" fillId="2" borderId="4" xfId="0" applyNumberFormat="1" applyFont="1" applyFill="1" applyBorder="1" applyAlignment="1" applyProtection="1">
      <alignment horizontal="center" vertical="center"/>
    </xf>
    <xf numFmtId="176" fontId="6" fillId="2" borderId="3" xfId="0" applyNumberFormat="1" applyFont="1" applyFill="1" applyBorder="1" applyAlignment="1" applyProtection="1">
      <alignment horizontal="center" vertical="center"/>
    </xf>
    <xf numFmtId="176" fontId="6" fillId="2"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9" fontId="6" fillId="2" borderId="5" xfId="0" applyNumberFormat="1" applyFont="1" applyFill="1" applyBorder="1" applyAlignment="1" applyProtection="1">
      <alignment horizontal="center" vertical="center"/>
    </xf>
    <xf numFmtId="176" fontId="6" fillId="2" borderId="5" xfId="0" applyNumberFormat="1" applyFont="1" applyFill="1" applyBorder="1" applyAlignment="1" applyProtection="1">
      <alignment horizontal="center" vertical="center"/>
      <protection locked="0"/>
    </xf>
    <xf numFmtId="176" fontId="10" fillId="0" borderId="3" xfId="0" applyNumberFormat="1" applyFont="1" applyBorder="1" applyAlignment="1" applyProtection="1">
      <alignment horizontal="center" vertical="center" wrapText="1"/>
    </xf>
    <xf numFmtId="177" fontId="9" fillId="0" borderId="3" xfId="0" applyNumberFormat="1" applyFont="1" applyFill="1" applyBorder="1" applyAlignment="1" applyProtection="1">
      <alignment horizontal="center" vertical="center" wrapText="1"/>
    </xf>
    <xf numFmtId="176" fontId="9" fillId="0" borderId="3" xfId="0" applyNumberFormat="1" applyFont="1" applyFill="1" applyBorder="1" applyAlignment="1" applyProtection="1">
      <alignment horizontal="center" vertical="center" wrapText="1"/>
    </xf>
    <xf numFmtId="177" fontId="11" fillId="0" borderId="3" xfId="0" applyNumberFormat="1" applyFont="1" applyFill="1" applyBorder="1" applyAlignment="1" applyProtection="1">
      <alignment horizontal="center" vertical="center"/>
    </xf>
    <xf numFmtId="178" fontId="9" fillId="0" borderId="3" xfId="50" applyNumberFormat="1" applyFont="1" applyFill="1" applyBorder="1" applyAlignment="1" applyProtection="1">
      <alignment horizontal="center" vertical="center" wrapText="1"/>
    </xf>
    <xf numFmtId="177" fontId="9" fillId="0" borderId="3" xfId="50" applyNumberFormat="1" applyFont="1" applyFill="1" applyBorder="1" applyAlignment="1" applyProtection="1">
      <alignment horizontal="center" vertical="center" wrapText="1"/>
    </xf>
    <xf numFmtId="9" fontId="6" fillId="2" borderId="6" xfId="0" applyNumberFormat="1" applyFont="1" applyFill="1" applyBorder="1" applyAlignment="1" applyProtection="1">
      <alignment horizontal="center" vertical="center"/>
    </xf>
    <xf numFmtId="176" fontId="6" fillId="2" borderId="6"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176" fontId="6" fillId="2" borderId="7" xfId="0" applyNumberFormat="1" applyFont="1" applyFill="1" applyBorder="1" applyAlignment="1" applyProtection="1">
      <alignment horizontal="center" vertical="center" wrapText="1"/>
    </xf>
    <xf numFmtId="176" fontId="6" fillId="2" borderId="9" xfId="0" applyNumberFormat="1" applyFont="1" applyFill="1" applyBorder="1" applyAlignment="1" applyProtection="1">
      <alignment horizontal="center" vertical="center" wrapText="1"/>
    </xf>
    <xf numFmtId="0" fontId="13" fillId="0" borderId="0" xfId="0" applyFont="1" applyAlignment="1">
      <alignment horizontal="left" vertical="center" wrapText="1"/>
    </xf>
    <xf numFmtId="0" fontId="0" fillId="0" borderId="0" xfId="0" applyAlignment="1">
      <alignment horizontal="left" vertical="center"/>
    </xf>
    <xf numFmtId="0" fontId="0" fillId="0" borderId="0" xfId="0" applyBorder="1">
      <alignment vertical="center"/>
    </xf>
    <xf numFmtId="0" fontId="5" fillId="2" borderId="2" xfId="0" applyFont="1" applyFill="1" applyBorder="1" applyAlignment="1" applyProtection="1">
      <alignment horizontal="left" vertical="center"/>
      <protection locked="0"/>
    </xf>
    <xf numFmtId="0" fontId="0" fillId="0" borderId="0" xfId="0" applyBorder="1">
      <alignment vertical="center"/>
    </xf>
    <xf numFmtId="176" fontId="6" fillId="2" borderId="3"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A3" workbookViewId="0">
      <selection activeCell="L18" sqref="L18"/>
    </sheetView>
  </sheetViews>
  <sheetFormatPr defaultColWidth="9" defaultRowHeight="13.5"/>
  <cols>
    <col min="1" max="1" width="4.16666666666667" customWidth="1"/>
    <col min="2" max="2" width="38.9833333333333" style="1" customWidth="1"/>
    <col min="3" max="3" width="18.5583333333333" style="2" customWidth="1"/>
    <col min="4" max="5" width="14.7916666666667" style="3" customWidth="1"/>
    <col min="6" max="6" width="8.725" style="4" customWidth="1"/>
    <col min="7" max="7" width="13.2416666666667" style="5" customWidth="1"/>
    <col min="8" max="8" width="7.80833333333333" style="5" customWidth="1"/>
    <col min="9" max="9" width="11.75" style="5" customWidth="1"/>
    <col min="10" max="10" width="16.2833333333333" style="3" customWidth="1"/>
  </cols>
  <sheetData>
    <row r="1" ht="45" customHeight="1" spans="1:11">
      <c r="A1" s="6" t="s">
        <v>0</v>
      </c>
      <c r="B1" s="7"/>
      <c r="C1" s="7"/>
      <c r="D1" s="6"/>
      <c r="E1" s="6"/>
      <c r="F1" s="6"/>
      <c r="G1" s="8"/>
      <c r="H1" s="8"/>
      <c r="I1" s="8"/>
      <c r="J1" s="6"/>
      <c r="K1" s="42"/>
    </row>
    <row r="2" ht="26" customHeight="1" spans="1:11">
      <c r="A2" s="9" t="s">
        <v>1</v>
      </c>
      <c r="B2" s="10"/>
      <c r="C2" s="10"/>
      <c r="D2" s="10"/>
      <c r="E2" s="10"/>
      <c r="F2" s="10"/>
      <c r="G2" s="10"/>
      <c r="H2" s="10"/>
      <c r="I2" s="10"/>
      <c r="J2" s="43"/>
      <c r="K2" s="44"/>
    </row>
    <row r="3" ht="33.75" spans="1:10">
      <c r="A3" s="11" t="s">
        <v>2</v>
      </c>
      <c r="B3" s="12" t="s">
        <v>3</v>
      </c>
      <c r="C3" s="13" t="s">
        <v>4</v>
      </c>
      <c r="D3" s="14" t="s">
        <v>5</v>
      </c>
      <c r="E3" s="15" t="s">
        <v>6</v>
      </c>
      <c r="F3" s="15" t="s">
        <v>7</v>
      </c>
      <c r="G3" s="16" t="s">
        <v>8</v>
      </c>
      <c r="H3" s="16" t="s">
        <v>9</v>
      </c>
      <c r="I3" s="16" t="s">
        <v>10</v>
      </c>
      <c r="J3" s="15" t="s">
        <v>11</v>
      </c>
    </row>
    <row r="4" ht="35" customHeight="1" spans="1:10">
      <c r="A4" s="11">
        <v>1</v>
      </c>
      <c r="B4" s="17" t="s">
        <v>12</v>
      </c>
      <c r="C4" s="18">
        <v>30000000</v>
      </c>
      <c r="D4" s="19" t="s">
        <v>13</v>
      </c>
      <c r="E4" s="19">
        <v>97500</v>
      </c>
      <c r="F4" s="20">
        <v>70</v>
      </c>
      <c r="G4" s="21">
        <v>68250</v>
      </c>
      <c r="H4" s="22"/>
      <c r="I4" s="45" t="str">
        <f>IF(ROUND(E4*$H$4/100,2)&gt;3000,ROUND(E4*$H$4/100,2),"3000.00")</f>
        <v>3000.00</v>
      </c>
      <c r="J4" s="19" t="s">
        <v>14</v>
      </c>
    </row>
    <row r="5" ht="35" customHeight="1" spans="1:10">
      <c r="A5" s="11">
        <v>2</v>
      </c>
      <c r="B5" s="17" t="s">
        <v>15</v>
      </c>
      <c r="C5" s="18">
        <v>5997500</v>
      </c>
      <c r="D5" s="19" t="s">
        <v>13</v>
      </c>
      <c r="E5" s="23">
        <v>23491.25</v>
      </c>
      <c r="F5" s="24"/>
      <c r="G5" s="21">
        <v>16443.875</v>
      </c>
      <c r="H5" s="25"/>
      <c r="I5" s="45" t="str">
        <f t="shared" ref="I5:I25" si="0">IF(ROUND(E5*$H$4/100,2)&gt;3000,ROUND(E5*$H$4/100,2),"3000.00")</f>
        <v>3000.00</v>
      </c>
      <c r="J5" s="19" t="s">
        <v>14</v>
      </c>
    </row>
    <row r="6" ht="35" customHeight="1" spans="1:10">
      <c r="A6" s="11">
        <v>3</v>
      </c>
      <c r="B6" s="17" t="s">
        <v>16</v>
      </c>
      <c r="C6" s="18">
        <v>2555000</v>
      </c>
      <c r="D6" s="19" t="s">
        <v>13</v>
      </c>
      <c r="E6" s="19">
        <v>10220</v>
      </c>
      <c r="F6" s="24"/>
      <c r="G6" s="21">
        <v>7154</v>
      </c>
      <c r="H6" s="25"/>
      <c r="I6" s="45" t="str">
        <f t="shared" si="0"/>
        <v>3000.00</v>
      </c>
      <c r="J6" s="19" t="s">
        <v>14</v>
      </c>
    </row>
    <row r="7" ht="35" customHeight="1" spans="1:10">
      <c r="A7" s="11">
        <v>4</v>
      </c>
      <c r="B7" s="17" t="s">
        <v>17</v>
      </c>
      <c r="C7" s="18">
        <v>759000</v>
      </c>
      <c r="D7" s="19" t="s">
        <v>13</v>
      </c>
      <c r="E7" s="19">
        <v>3036</v>
      </c>
      <c r="F7" s="24"/>
      <c r="G7" s="26">
        <v>3000</v>
      </c>
      <c r="H7" s="25"/>
      <c r="I7" s="45" t="str">
        <f t="shared" si="0"/>
        <v>3000.00</v>
      </c>
      <c r="J7" s="19" t="s">
        <v>14</v>
      </c>
    </row>
    <row r="8" ht="35" customHeight="1" spans="1:10">
      <c r="A8" s="11">
        <v>5</v>
      </c>
      <c r="B8" s="17" t="s">
        <v>18</v>
      </c>
      <c r="C8" s="18">
        <v>1370000</v>
      </c>
      <c r="D8" s="19" t="s">
        <v>13</v>
      </c>
      <c r="E8" s="19">
        <v>5480</v>
      </c>
      <c r="F8" s="24"/>
      <c r="G8" s="21">
        <v>3836</v>
      </c>
      <c r="H8" s="25"/>
      <c r="I8" s="45" t="str">
        <f t="shared" si="0"/>
        <v>3000.00</v>
      </c>
      <c r="J8" s="19" t="s">
        <v>14</v>
      </c>
    </row>
    <row r="9" ht="35" customHeight="1" spans="1:10">
      <c r="A9" s="11">
        <v>6</v>
      </c>
      <c r="B9" s="17" t="s">
        <v>19</v>
      </c>
      <c r="C9" s="18">
        <v>95000</v>
      </c>
      <c r="D9" s="19" t="s">
        <v>13</v>
      </c>
      <c r="E9" s="19">
        <v>3000</v>
      </c>
      <c r="F9" s="24"/>
      <c r="G9" s="26">
        <v>3000</v>
      </c>
      <c r="H9" s="25"/>
      <c r="I9" s="45" t="str">
        <f t="shared" si="0"/>
        <v>3000.00</v>
      </c>
      <c r="J9" s="19" t="s">
        <v>14</v>
      </c>
    </row>
    <row r="10" ht="35" customHeight="1" spans="1:10">
      <c r="A10" s="11">
        <v>7</v>
      </c>
      <c r="B10" s="17" t="s">
        <v>20</v>
      </c>
      <c r="C10" s="18">
        <v>2180000</v>
      </c>
      <c r="D10" s="19" t="s">
        <v>13</v>
      </c>
      <c r="E10" s="19">
        <v>8720</v>
      </c>
      <c r="F10" s="24"/>
      <c r="G10" s="21">
        <v>6104</v>
      </c>
      <c r="H10" s="25"/>
      <c r="I10" s="45" t="str">
        <f t="shared" si="0"/>
        <v>3000.00</v>
      </c>
      <c r="J10" s="19" t="s">
        <v>14</v>
      </c>
    </row>
    <row r="11" ht="35" customHeight="1" spans="1:10">
      <c r="A11" s="11">
        <v>8</v>
      </c>
      <c r="B11" s="17" t="s">
        <v>21</v>
      </c>
      <c r="C11" s="18">
        <v>408000</v>
      </c>
      <c r="D11" s="19" t="s">
        <v>13</v>
      </c>
      <c r="E11" s="19">
        <v>3000</v>
      </c>
      <c r="F11" s="24"/>
      <c r="G11" s="26">
        <v>3000</v>
      </c>
      <c r="H11" s="25"/>
      <c r="I11" s="45" t="str">
        <f t="shared" si="0"/>
        <v>3000.00</v>
      </c>
      <c r="J11" s="19" t="s">
        <v>14</v>
      </c>
    </row>
    <row r="12" ht="35" customHeight="1" spans="1:10">
      <c r="A12" s="11">
        <v>9</v>
      </c>
      <c r="B12" s="17" t="s">
        <v>22</v>
      </c>
      <c r="C12" s="27">
        <v>2386000</v>
      </c>
      <c r="D12" s="19" t="s">
        <v>13</v>
      </c>
      <c r="E12" s="19">
        <v>9544</v>
      </c>
      <c r="F12" s="24"/>
      <c r="G12" s="21">
        <v>6680.8</v>
      </c>
      <c r="H12" s="25"/>
      <c r="I12" s="45" t="str">
        <f t="shared" si="0"/>
        <v>3000.00</v>
      </c>
      <c r="J12" s="19" t="s">
        <v>14</v>
      </c>
    </row>
    <row r="13" ht="35" customHeight="1" spans="1:10">
      <c r="A13" s="11">
        <v>10</v>
      </c>
      <c r="B13" s="28" t="s">
        <v>23</v>
      </c>
      <c r="C13" s="18">
        <v>719461</v>
      </c>
      <c r="D13" s="19" t="s">
        <v>13</v>
      </c>
      <c r="E13" s="19">
        <v>3000</v>
      </c>
      <c r="F13" s="24"/>
      <c r="G13" s="26">
        <v>3000</v>
      </c>
      <c r="H13" s="25"/>
      <c r="I13" s="45" t="str">
        <f t="shared" si="0"/>
        <v>3000.00</v>
      </c>
      <c r="J13" s="19" t="s">
        <v>14</v>
      </c>
    </row>
    <row r="14" ht="35" customHeight="1" spans="1:10">
      <c r="A14" s="11">
        <v>11</v>
      </c>
      <c r="B14" s="28" t="s">
        <v>24</v>
      </c>
      <c r="C14" s="18">
        <v>512448</v>
      </c>
      <c r="D14" s="19" t="s">
        <v>13</v>
      </c>
      <c r="E14" s="19">
        <v>3000</v>
      </c>
      <c r="F14" s="24"/>
      <c r="G14" s="26">
        <v>3000</v>
      </c>
      <c r="H14" s="25"/>
      <c r="I14" s="45" t="str">
        <f t="shared" si="0"/>
        <v>3000.00</v>
      </c>
      <c r="J14" s="19" t="s">
        <v>14</v>
      </c>
    </row>
    <row r="15" ht="35" customHeight="1" spans="1:10">
      <c r="A15" s="11">
        <v>12</v>
      </c>
      <c r="B15" s="28" t="s">
        <v>25</v>
      </c>
      <c r="C15" s="18">
        <v>1140000</v>
      </c>
      <c r="D15" s="19" t="s">
        <v>13</v>
      </c>
      <c r="E15" s="19">
        <v>4560</v>
      </c>
      <c r="F15" s="24"/>
      <c r="G15" s="21">
        <v>3192</v>
      </c>
      <c r="H15" s="25"/>
      <c r="I15" s="45" t="str">
        <f t="shared" si="0"/>
        <v>3000.00</v>
      </c>
      <c r="J15" s="19" t="s">
        <v>14</v>
      </c>
    </row>
    <row r="16" ht="35" customHeight="1" spans="1:10">
      <c r="A16" s="11">
        <v>13</v>
      </c>
      <c r="B16" s="28" t="s">
        <v>26</v>
      </c>
      <c r="C16" s="18">
        <v>2045000</v>
      </c>
      <c r="D16" s="19" t="s">
        <v>13</v>
      </c>
      <c r="E16" s="19">
        <v>8180</v>
      </c>
      <c r="F16" s="24"/>
      <c r="G16" s="21">
        <v>5726</v>
      </c>
      <c r="H16" s="25"/>
      <c r="I16" s="45" t="str">
        <f t="shared" si="0"/>
        <v>3000.00</v>
      </c>
      <c r="J16" s="19" t="s">
        <v>14</v>
      </c>
    </row>
    <row r="17" ht="35" customHeight="1" spans="1:10">
      <c r="A17" s="11">
        <v>14</v>
      </c>
      <c r="B17" s="28" t="s">
        <v>27</v>
      </c>
      <c r="C17" s="18">
        <v>1419000</v>
      </c>
      <c r="D17" s="19" t="s">
        <v>13</v>
      </c>
      <c r="E17" s="19">
        <v>5676</v>
      </c>
      <c r="F17" s="24"/>
      <c r="G17" s="21">
        <v>3973.2</v>
      </c>
      <c r="H17" s="25"/>
      <c r="I17" s="45" t="str">
        <f t="shared" si="0"/>
        <v>3000.00</v>
      </c>
      <c r="J17" s="19" t="s">
        <v>14</v>
      </c>
    </row>
    <row r="18" ht="35" customHeight="1" spans="1:10">
      <c r="A18" s="11">
        <v>15</v>
      </c>
      <c r="B18" s="28" t="s">
        <v>28</v>
      </c>
      <c r="C18" s="29">
        <v>2000000</v>
      </c>
      <c r="D18" s="19" t="s">
        <v>13</v>
      </c>
      <c r="E18" s="19">
        <v>8000</v>
      </c>
      <c r="F18" s="24"/>
      <c r="G18" s="21">
        <v>5600</v>
      </c>
      <c r="H18" s="25"/>
      <c r="I18" s="45" t="str">
        <f t="shared" si="0"/>
        <v>3000.00</v>
      </c>
      <c r="J18" s="19" t="s">
        <v>14</v>
      </c>
    </row>
    <row r="19" ht="35" customHeight="1" spans="1:10">
      <c r="A19" s="11">
        <v>16</v>
      </c>
      <c r="B19" s="28" t="s">
        <v>29</v>
      </c>
      <c r="C19" s="18">
        <v>456100</v>
      </c>
      <c r="D19" s="19" t="s">
        <v>13</v>
      </c>
      <c r="E19" s="19">
        <v>3000</v>
      </c>
      <c r="F19" s="24"/>
      <c r="G19" s="26">
        <v>3000</v>
      </c>
      <c r="H19" s="25"/>
      <c r="I19" s="45" t="str">
        <f t="shared" si="0"/>
        <v>3000.00</v>
      </c>
      <c r="J19" s="19" t="s">
        <v>14</v>
      </c>
    </row>
    <row r="20" ht="35" customHeight="1" spans="1:10">
      <c r="A20" s="11">
        <v>17</v>
      </c>
      <c r="B20" s="28" t="s">
        <v>30</v>
      </c>
      <c r="C20" s="18">
        <v>820000</v>
      </c>
      <c r="D20" s="19" t="s">
        <v>13</v>
      </c>
      <c r="E20" s="19">
        <v>3280</v>
      </c>
      <c r="F20" s="24"/>
      <c r="G20" s="26">
        <v>3000</v>
      </c>
      <c r="H20" s="25"/>
      <c r="I20" s="45" t="str">
        <f t="shared" si="0"/>
        <v>3000.00</v>
      </c>
      <c r="J20" s="19" t="s">
        <v>14</v>
      </c>
    </row>
    <row r="21" ht="35" customHeight="1" spans="1:10">
      <c r="A21" s="11">
        <v>18</v>
      </c>
      <c r="B21" s="28" t="s">
        <v>31</v>
      </c>
      <c r="C21" s="18">
        <v>1681000</v>
      </c>
      <c r="D21" s="19" t="s">
        <v>13</v>
      </c>
      <c r="E21" s="19">
        <v>6724</v>
      </c>
      <c r="F21" s="24"/>
      <c r="G21" s="21">
        <v>4706.8</v>
      </c>
      <c r="H21" s="25"/>
      <c r="I21" s="45" t="str">
        <f t="shared" si="0"/>
        <v>3000.00</v>
      </c>
      <c r="J21" s="19" t="s">
        <v>14</v>
      </c>
    </row>
    <row r="22" ht="35" customHeight="1" spans="1:10">
      <c r="A22" s="11">
        <v>19</v>
      </c>
      <c r="B22" s="28" t="s">
        <v>32</v>
      </c>
      <c r="C22" s="18">
        <v>2260000</v>
      </c>
      <c r="D22" s="19" t="s">
        <v>13</v>
      </c>
      <c r="E22" s="19">
        <v>9040</v>
      </c>
      <c r="F22" s="24"/>
      <c r="G22" s="21">
        <v>6328</v>
      </c>
      <c r="H22" s="25"/>
      <c r="I22" s="45" t="str">
        <f t="shared" si="0"/>
        <v>3000.00</v>
      </c>
      <c r="J22" s="19" t="s">
        <v>14</v>
      </c>
    </row>
    <row r="23" ht="35" customHeight="1" spans="1:10">
      <c r="A23" s="11">
        <v>20</v>
      </c>
      <c r="B23" s="28" t="s">
        <v>33</v>
      </c>
      <c r="C23" s="18">
        <v>140000</v>
      </c>
      <c r="D23" s="19" t="s">
        <v>13</v>
      </c>
      <c r="E23" s="19">
        <v>3000</v>
      </c>
      <c r="F23" s="24"/>
      <c r="G23" s="26">
        <v>3000</v>
      </c>
      <c r="H23" s="25"/>
      <c r="I23" s="45" t="str">
        <f t="shared" si="0"/>
        <v>3000.00</v>
      </c>
      <c r="J23" s="19" t="s">
        <v>14</v>
      </c>
    </row>
    <row r="24" ht="35" customHeight="1" spans="1:10">
      <c r="A24" s="11">
        <v>21</v>
      </c>
      <c r="B24" s="30" t="s">
        <v>34</v>
      </c>
      <c r="C24" s="31">
        <v>87500000</v>
      </c>
      <c r="D24" s="19" t="s">
        <v>13</v>
      </c>
      <c r="E24" s="19">
        <v>251250</v>
      </c>
      <c r="F24" s="24"/>
      <c r="G24" s="21">
        <v>175875</v>
      </c>
      <c r="H24" s="25"/>
      <c r="I24" s="45" t="str">
        <f t="shared" si="0"/>
        <v>3000.00</v>
      </c>
      <c r="J24" s="19" t="s">
        <v>14</v>
      </c>
    </row>
    <row r="25" ht="35" customHeight="1" spans="1:10">
      <c r="A25" s="11">
        <v>22</v>
      </c>
      <c r="B25" s="30" t="s">
        <v>35</v>
      </c>
      <c r="C25" s="31">
        <v>12080000</v>
      </c>
      <c r="D25" s="19" t="s">
        <v>13</v>
      </c>
      <c r="E25" s="19">
        <v>43740</v>
      </c>
      <c r="F25" s="32"/>
      <c r="G25" s="21">
        <v>30618</v>
      </c>
      <c r="H25" s="33"/>
      <c r="I25" s="45" t="str">
        <f t="shared" si="0"/>
        <v>3000.00</v>
      </c>
      <c r="J25" s="19" t="s">
        <v>14</v>
      </c>
    </row>
    <row r="26" ht="35" customHeight="1" spans="1:10">
      <c r="A26" s="34" t="s">
        <v>36</v>
      </c>
      <c r="B26" s="35"/>
      <c r="C26" s="35"/>
      <c r="D26" s="36"/>
      <c r="E26" s="37"/>
      <c r="F26" s="38">
        <f>SUM(G4:G25)</f>
        <v>368487.675</v>
      </c>
      <c r="G26" s="39"/>
      <c r="H26" s="38">
        <f>I4+I5+I6+I7+I8+I9+I10+I11+I12+I13+I14+I15+I16+I17+I18+I19+I20+I21+I22+I23+I24+I25</f>
        <v>66000</v>
      </c>
      <c r="I26" s="39"/>
      <c r="J26" s="46"/>
    </row>
    <row r="27" ht="174" customHeight="1" spans="1:10">
      <c r="A27" s="40" t="s">
        <v>37</v>
      </c>
      <c r="B27" s="41"/>
      <c r="C27" s="41"/>
      <c r="D27" s="41"/>
      <c r="E27" s="41"/>
      <c r="F27" s="41"/>
      <c r="G27" s="41"/>
      <c r="H27" s="41"/>
      <c r="I27" s="41"/>
      <c r="J27" s="41"/>
    </row>
  </sheetData>
  <sheetProtection password="CF74" sheet="1" objects="1"/>
  <protectedRanges>
    <protectedRange password="C71F" sqref="H4:H25" name="区域1"/>
  </protectedRanges>
  <mergeCells count="8">
    <mergeCell ref="A1:J1"/>
    <mergeCell ref="A2:J2"/>
    <mergeCell ref="A26:D26"/>
    <mergeCell ref="F26:G26"/>
    <mergeCell ref="H26:I26"/>
    <mergeCell ref="A27:J27"/>
    <mergeCell ref="F4:F25"/>
    <mergeCell ref="H4:H25"/>
  </mergeCells>
  <dataValidations count="1">
    <dataValidation type="decimal" operator="between" allowBlank="1" showInputMessage="1" showErrorMessage="1" errorTitle="输入错误" sqref="H4:H25">
      <formula1>0</formula1>
      <formula2>70</formula2>
    </dataValidation>
  </dataValidations>
  <pageMargins left="0.75" right="0.629861111111111" top="0.550694444444444" bottom="0.472222222222222" header="0.354166666666667" footer="0.2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投标清单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宋梓源</dc:creator>
  <cp:lastModifiedBy>刘文</cp:lastModifiedBy>
  <dcterms:created xsi:type="dcterms:W3CDTF">2021-01-05T04:26:00Z</dcterms:created>
  <dcterms:modified xsi:type="dcterms:W3CDTF">2021-11-11T06:27:20Z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878D879C42EA43E18F7E37579695498A</vt:lpwstr>
  </property>
</Properties>
</file>