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05" yWindow="-105" windowWidth="23250" windowHeight="12570"/>
  </bookViews>
  <sheets>
    <sheet name="汇总" sheetId="3" r:id="rId1"/>
    <sheet name="外观" sheetId="2" r:id="rId2"/>
    <sheet name="路面" sheetId="1" r:id="rId3"/>
    <sheet name="荷载试验" sheetId="4" r:id="rId4"/>
  </sheets>
  <definedNames>
    <definedName name="_xlnm.Print_Area" localSheetId="2">路面!$A$1:$H$15</definedName>
  </definedNames>
  <calcPr calcId="124519"/>
</workbook>
</file>

<file path=xl/calcChain.xml><?xml version="1.0" encoding="utf-8"?>
<calcChain xmlns="http://schemas.openxmlformats.org/spreadsheetml/2006/main">
  <c r="G5" i="1"/>
  <c r="G6"/>
  <c r="G7"/>
  <c r="G8"/>
  <c r="G9"/>
  <c r="G10"/>
  <c r="G4"/>
  <c r="H6" i="2"/>
  <c r="H7"/>
  <c r="H8"/>
  <c r="H9"/>
  <c r="H5"/>
  <c r="J8" i="4" l="1"/>
  <c r="J7"/>
  <c r="J6"/>
  <c r="J9" l="1"/>
  <c r="J10" s="1"/>
  <c r="H10" i="2"/>
  <c r="H11" s="1"/>
  <c r="H12" l="1"/>
  <c r="G11" i="1"/>
  <c r="G12" s="1"/>
  <c r="G13" l="1"/>
</calcChain>
</file>

<file path=xl/sharedStrings.xml><?xml version="1.0" encoding="utf-8"?>
<sst xmlns="http://schemas.openxmlformats.org/spreadsheetml/2006/main" count="114" uniqueCount="95">
  <si>
    <t>表1</t>
  </si>
  <si>
    <t>序号</t>
  </si>
  <si>
    <t>项目</t>
  </si>
  <si>
    <t>投标（检测）</t>
  </si>
  <si>
    <t>备注</t>
  </si>
  <si>
    <t>费用（元）</t>
  </si>
  <si>
    <t>常规检测（查）工作费</t>
  </si>
  <si>
    <t>路面工程自动化仪器检测费</t>
  </si>
  <si>
    <t>桥梁荷载试验费</t>
  </si>
  <si>
    <t xml:space="preserve">注：投标人根据本表报出的投标价为固定总价合同，检测频次须满足规范要求； </t>
  </si>
  <si>
    <t>表2</t>
  </si>
  <si>
    <t>单位工程</t>
  </si>
  <si>
    <t>分部工程</t>
  </si>
  <si>
    <t>抽查项目</t>
  </si>
  <si>
    <t>检测费用计算（元）</t>
  </si>
  <si>
    <t>单位</t>
  </si>
  <si>
    <t>数量</t>
  </si>
  <si>
    <t>单价（元）</t>
  </si>
  <si>
    <t>合计（元）</t>
  </si>
  <si>
    <t>路基工程</t>
  </si>
  <si>
    <t>土石方、排水、小桥、涵洞、支挡工程（指挡土墙、抗滑桩、铺砌式坡面防护、喷锚等防护工程。）</t>
  </si>
  <si>
    <t>砼强度、路基工程外观尺寸等项目</t>
  </si>
  <si>
    <t>km（单幅）</t>
  </si>
  <si>
    <t>路面工程</t>
  </si>
  <si>
    <t>路面面层</t>
  </si>
  <si>
    <t>压实度、强度、横坡、渗水系数及路面外观等项目检查（不含自动化仪器检测项目的费用）</t>
  </si>
  <si>
    <t>桥梁工程</t>
  </si>
  <si>
    <t>上部</t>
  </si>
  <si>
    <r>
      <rPr>
        <sz val="10"/>
        <color theme="1"/>
        <rFont val="等线 Light"/>
        <family val="3"/>
        <charset val="134"/>
      </rPr>
      <t>使用桥梁检修车对上部结构和桥面系砼强度、钢筋保护层厚度、平整度、横坡、抗滑、伸缩缝与桥面高差、钢箱梁厚度等</t>
    </r>
    <r>
      <rPr>
        <b/>
        <sz val="10"/>
        <color theme="1"/>
        <rFont val="等线 Light"/>
        <family val="3"/>
        <charset val="134"/>
      </rPr>
      <t>实体项目</t>
    </r>
    <r>
      <rPr>
        <sz val="10"/>
        <color theme="1"/>
        <rFont val="等线 Light"/>
        <family val="3"/>
        <charset val="134"/>
      </rPr>
      <t>及外观</t>
    </r>
  </si>
  <si>
    <t>跨（单幅）</t>
  </si>
  <si>
    <t>下部</t>
  </si>
  <si>
    <t>砼强度、钢筋保护层厚度、墩台垂直度等项目以及外观</t>
  </si>
  <si>
    <t>墩、台</t>
  </si>
  <si>
    <t>交通安全设施</t>
  </si>
  <si>
    <t>标志、防护栏、标线</t>
  </si>
  <si>
    <t>立柱竖直度、板净空和厚度、标志面反光膜等级及逆射光系数、反光标线逆反射系数、标线厚度、波形护栏厚度、埋深、砼强度、尺寸、外观等项目</t>
  </si>
  <si>
    <t>1～4项检测费用合计</t>
  </si>
  <si>
    <t>税金（6％）</t>
  </si>
  <si>
    <t>常规检测费用总计（含税金）</t>
  </si>
  <si>
    <t>注：本表所列工程数量为正线工程数量，服务区、收费站工程量未计算在内，投标人应综合考虑报价，根据本表报出的投标价为固定总价合同。</t>
  </si>
  <si>
    <t>表3</t>
  </si>
  <si>
    <t>路线名称</t>
  </si>
  <si>
    <t>工程名称</t>
  </si>
  <si>
    <t>检测项目</t>
  </si>
  <si>
    <t>检测里程  （单车道km）</t>
  </si>
  <si>
    <t>检查频率</t>
  </si>
  <si>
    <t>寂静互通</t>
  </si>
  <si>
    <t>沥青路面弯沉</t>
  </si>
  <si>
    <t>全线连测，满足规范要求，每评定单元不少于40点。</t>
  </si>
  <si>
    <t>激光高速动态弯沉仪</t>
  </si>
  <si>
    <t>平整度</t>
  </si>
  <si>
    <t>全线连测 ,满足规范要求</t>
  </si>
  <si>
    <t>路面激光平整度测量系统</t>
  </si>
  <si>
    <t>路面横向力系数</t>
  </si>
  <si>
    <t>路面横向力系数测试仪</t>
  </si>
  <si>
    <t>路面构造深度</t>
  </si>
  <si>
    <t>路面构造深度测量系统</t>
  </si>
  <si>
    <t>路面厚度</t>
  </si>
  <si>
    <t>车载路面厚度雷达测量系统</t>
  </si>
  <si>
    <t>渗水系数</t>
  </si>
  <si>
    <t>渗水仪</t>
  </si>
  <si>
    <t>路面车辙</t>
  </si>
  <si>
    <t>自动化车辙仪或激光车辙仪</t>
  </si>
  <si>
    <t>检测费用合计</t>
  </si>
  <si>
    <t>税金(6%)</t>
  </si>
  <si>
    <t>检测费用总计（含税金）</t>
  </si>
  <si>
    <t>表4</t>
  </si>
  <si>
    <t>标段</t>
  </si>
  <si>
    <t>桥梁名称</t>
  </si>
  <si>
    <t>中心桩号</t>
  </si>
  <si>
    <t>桥梁类型</t>
  </si>
  <si>
    <t>跨径组合</t>
  </si>
  <si>
    <t>试验</t>
  </si>
  <si>
    <t>荷载试验费用</t>
  </si>
  <si>
    <t>跨数</t>
  </si>
  <si>
    <t>截面数</t>
  </si>
  <si>
    <t>元/截面</t>
  </si>
  <si>
    <t>小计（元）</t>
  </si>
  <si>
    <t>寂静互通
A匝道桥</t>
  </si>
  <si>
    <t>AK0+170</t>
  </si>
  <si>
    <t>普通钢筋混凝土
连续箱梁</t>
  </si>
  <si>
    <t>（3*18+3*18）</t>
  </si>
  <si>
    <t>寂静互通
D匝道桥</t>
  </si>
  <si>
    <t>Dk0+288.823</t>
  </si>
  <si>
    <t>（5*18+5*18+4*18）</t>
  </si>
  <si>
    <t>安全生产措施费（1.5%包干使用）</t>
    <phoneticPr fontId="26" type="noConversion"/>
  </si>
  <si>
    <t>交通组织费（包干使用）</t>
    <phoneticPr fontId="26" type="noConversion"/>
  </si>
  <si>
    <t>不可预见费</t>
    <phoneticPr fontId="26" type="noConversion"/>
  </si>
  <si>
    <t>合计（元）</t>
    <phoneticPr fontId="26" type="noConversion"/>
  </si>
  <si>
    <t>检测费用汇总表</t>
    <phoneticPr fontId="26" type="noConversion"/>
  </si>
  <si>
    <t>常规检测（查）工作费用表</t>
    <phoneticPr fontId="26" type="noConversion"/>
  </si>
  <si>
    <t>路面工程自动化仪器检测费用表</t>
    <phoneticPr fontId="26" type="noConversion"/>
  </si>
  <si>
    <t>桥梁荷载试验费用表</t>
    <phoneticPr fontId="26" type="noConversion"/>
  </si>
  <si>
    <t>1～3项合计</t>
    <phoneticPr fontId="26" type="noConversion"/>
  </si>
  <si>
    <t>会务费（包干使用）</t>
    <phoneticPr fontId="26" type="noConversion"/>
  </si>
</sst>
</file>

<file path=xl/styles.xml><?xml version="1.0" encoding="utf-8"?>
<styleSheet xmlns="http://schemas.openxmlformats.org/spreadsheetml/2006/main">
  <numFmts count="3">
    <numFmt numFmtId="176" formatCode="_ &quot;￥&quot;* #,##0.00_ ;_ &quot;￥&quot;* \-#,##0.00_ ;_ &quot;￥&quot;* &quot;-&quot;??_ ;_ @_ "/>
    <numFmt numFmtId="177" formatCode="0.00_ "/>
    <numFmt numFmtId="178" formatCode="0.000_ "/>
  </numFmts>
  <fonts count="27">
    <font>
      <sz val="11"/>
      <color theme="1"/>
      <name val="等线"/>
      <charset val="134"/>
      <scheme val="minor"/>
    </font>
    <font>
      <b/>
      <sz val="12"/>
      <color theme="1"/>
      <name val="等线 Light"/>
      <family val="3"/>
      <charset val="134"/>
    </font>
    <font>
      <sz val="10"/>
      <color rgb="FF000000"/>
      <name val="等线 Light"/>
      <family val="3"/>
      <charset val="134"/>
    </font>
    <font>
      <sz val="10"/>
      <color theme="1"/>
      <name val="等线 Light"/>
      <family val="3"/>
      <charset val="134"/>
    </font>
    <font>
      <sz val="11"/>
      <color theme="1"/>
      <name val="等线 Light"/>
      <family val="3"/>
      <charset val="134"/>
    </font>
    <font>
      <sz val="12"/>
      <color theme="1"/>
      <name val="等线"/>
      <family val="3"/>
      <charset val="134"/>
      <scheme val="minor"/>
    </font>
    <font>
      <b/>
      <sz val="11"/>
      <color indexed="52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name val="Times New Roman"/>
      <family val="1"/>
    </font>
    <font>
      <sz val="12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52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0"/>
      <color theme="1"/>
      <name val="等线 Light"/>
      <family val="3"/>
      <charset val="134"/>
    </font>
    <font>
      <sz val="9"/>
      <name val="等线"/>
      <family val="3"/>
      <charset val="134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3">
    <xf numFmtId="0" fontId="0" fillId="0" borderId="0"/>
    <xf numFmtId="0" fontId="7" fillId="3" borderId="0" applyNumberFormat="0" applyBorder="0" applyAlignment="0" applyProtection="0">
      <alignment vertical="center"/>
    </xf>
    <xf numFmtId="0" fontId="6" fillId="2" borderId="3" applyNumberFormat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2" borderId="6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1" fillId="20" borderId="0" applyNumberFormat="0" applyBorder="0" applyAlignment="0" applyProtection="0">
      <alignment vertical="center"/>
    </xf>
    <xf numFmtId="0" fontId="9" fillId="0" borderId="0"/>
    <xf numFmtId="0" fontId="12" fillId="11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176" fontId="7" fillId="0" borderId="0" applyFont="0" applyFill="0" applyBorder="0" applyAlignment="0" applyProtection="0"/>
    <xf numFmtId="0" fontId="10" fillId="7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15" borderId="3" applyNumberFormat="0" applyAlignment="0" applyProtection="0">
      <alignment vertical="center"/>
    </xf>
    <xf numFmtId="0" fontId="8" fillId="0" borderId="0"/>
    <xf numFmtId="0" fontId="7" fillId="22" borderId="10" applyNumberFormat="0" applyFont="0" applyAlignment="0" applyProtection="0">
      <alignment vertical="center"/>
    </xf>
  </cellStyleXfs>
  <cellXfs count="3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8" fontId="0" fillId="0" borderId="0" xfId="0" applyNumberFormat="1"/>
    <xf numFmtId="178" fontId="3" fillId="0" borderId="1" xfId="0" applyNumberFormat="1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/>
    <xf numFmtId="0" fontId="3" fillId="0" borderId="1" xfId="0" applyFont="1" applyBorder="1" applyAlignment="1">
      <alignment vertical="center" wrapText="1"/>
    </xf>
    <xf numFmtId="0" fontId="0" fillId="0" borderId="0" xfId="0" applyAlignment="1"/>
    <xf numFmtId="0" fontId="0" fillId="0" borderId="0" xfId="0" applyFont="1" applyFill="1" applyAlignme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</cellXfs>
  <cellStyles count="53">
    <cellStyle name="_ET_STYLE_NoName_00_" xfId="4"/>
    <cellStyle name="_HJL资产移交汇总表" xfId="5"/>
    <cellStyle name="_资产移交表H5" xfId="3"/>
    <cellStyle name="20% - 强调文字颜色 1 2" xfId="1"/>
    <cellStyle name="20% - 强调文字颜色 2 2" xfId="13"/>
    <cellStyle name="20% - 强调文字颜色 3 2" xfId="14"/>
    <cellStyle name="20% - 强调文字颜色 4 2" xfId="16"/>
    <cellStyle name="20% - 强调文字颜色 5 2" xfId="17"/>
    <cellStyle name="20% - 强调文字颜色 6 2" xfId="18"/>
    <cellStyle name="40% - 强调文字颜色 1 2" xfId="7"/>
    <cellStyle name="40% - 强调文字颜色 2 2" xfId="8"/>
    <cellStyle name="40% - 强调文字颜色 3 2" xfId="19"/>
    <cellStyle name="40% - 强调文字颜色 4 2" xfId="6"/>
    <cellStyle name="40% - 强调文字颜色 5 2" xfId="9"/>
    <cellStyle name="40% - 强调文字颜色 6 2" xfId="12"/>
    <cellStyle name="60% - 强调文字颜色 1 2" xfId="20"/>
    <cellStyle name="60% - 强调文字颜色 2 2" xfId="21"/>
    <cellStyle name="60% - 强调文字颜色 3 2" xfId="22"/>
    <cellStyle name="60% - 强调文字颜色 4 2" xfId="23"/>
    <cellStyle name="60% - 强调文字颜色 5 2" xfId="24"/>
    <cellStyle name="60% - 强调文字颜色 6 2" xfId="25"/>
    <cellStyle name="标题 1 2" xfId="26"/>
    <cellStyle name="标题 2 2" xfId="27"/>
    <cellStyle name="标题 3 2" xfId="28"/>
    <cellStyle name="标题 4 2" xfId="29"/>
    <cellStyle name="标题 5" xfId="30"/>
    <cellStyle name="差 2" xfId="31"/>
    <cellStyle name="差_黄彭段隧道" xfId="33"/>
    <cellStyle name="常规" xfId="0" builtinId="0"/>
    <cellStyle name="常规 2" xfId="34"/>
    <cellStyle name="常规 2 5" xfId="35"/>
    <cellStyle name="常规 3" xfId="15"/>
    <cellStyle name="常规 4" xfId="37"/>
    <cellStyle name="好 2" xfId="38"/>
    <cellStyle name="好_黄彭段隧道" xfId="32"/>
    <cellStyle name="汇总 2" xfId="39"/>
    <cellStyle name="货币 2" xfId="40"/>
    <cellStyle name="计算 2" xfId="2"/>
    <cellStyle name="检查单元格 2" xfId="41"/>
    <cellStyle name="解释性文本 2" xfId="42"/>
    <cellStyle name="警告文本 2" xfId="43"/>
    <cellStyle name="链接单元格 2" xfId="44"/>
    <cellStyle name="强调文字颜色 1 2" xfId="45"/>
    <cellStyle name="强调文字颜色 2 2" xfId="46"/>
    <cellStyle name="强调文字颜色 3 2" xfId="47"/>
    <cellStyle name="强调文字颜色 4 2" xfId="36"/>
    <cellStyle name="强调文字颜色 5 2" xfId="48"/>
    <cellStyle name="强调文字颜色 6 2" xfId="49"/>
    <cellStyle name="适中 2" xfId="11"/>
    <cellStyle name="输出 2" xfId="10"/>
    <cellStyle name="输入 2" xfId="50"/>
    <cellStyle name="样式 1" xfId="51"/>
    <cellStyle name="注释 2" xfId="5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4"/>
  <sheetViews>
    <sheetView tabSelected="1" workbookViewId="0">
      <selection activeCell="C8" sqref="C8"/>
    </sheetView>
  </sheetViews>
  <sheetFormatPr defaultColWidth="9" defaultRowHeight="14.25"/>
  <cols>
    <col min="1" max="1" width="9.625" style="12" customWidth="1"/>
    <col min="2" max="2" width="38.375" style="12" customWidth="1"/>
    <col min="3" max="3" width="21.5" style="12" customWidth="1"/>
    <col min="4" max="4" width="16.75" style="12" customWidth="1"/>
  </cols>
  <sheetData>
    <row r="1" spans="1:4" ht="24" customHeight="1">
      <c r="A1" s="13" t="s">
        <v>0</v>
      </c>
      <c r="B1" s="13"/>
      <c r="C1" s="13"/>
      <c r="D1" s="13"/>
    </row>
    <row r="2" spans="1:4" ht="28.15" customHeight="1">
      <c r="A2" s="22" t="s">
        <v>89</v>
      </c>
      <c r="B2" s="22"/>
      <c r="C2" s="22"/>
      <c r="D2" s="22"/>
    </row>
    <row r="3" spans="1:4" ht="25.15" customHeight="1">
      <c r="A3" s="23" t="s">
        <v>1</v>
      </c>
      <c r="B3" s="23" t="s">
        <v>2</v>
      </c>
      <c r="C3" s="5" t="s">
        <v>3</v>
      </c>
      <c r="D3" s="23" t="s">
        <v>4</v>
      </c>
    </row>
    <row r="4" spans="1:4" ht="25.15" customHeight="1">
      <c r="A4" s="23"/>
      <c r="B4" s="23"/>
      <c r="C4" s="5" t="s">
        <v>5</v>
      </c>
      <c r="D4" s="23"/>
    </row>
    <row r="5" spans="1:4" ht="25.15" customHeight="1">
      <c r="A5" s="5">
        <v>1</v>
      </c>
      <c r="B5" s="5" t="s">
        <v>6</v>
      </c>
      <c r="C5" s="5"/>
      <c r="D5" s="5"/>
    </row>
    <row r="6" spans="1:4" ht="25.15" customHeight="1">
      <c r="A6" s="5">
        <v>2</v>
      </c>
      <c r="B6" s="5" t="s">
        <v>7</v>
      </c>
      <c r="C6" s="5"/>
      <c r="D6" s="5"/>
    </row>
    <row r="7" spans="1:4" ht="25.15" customHeight="1">
      <c r="A7" s="5">
        <v>3</v>
      </c>
      <c r="B7" s="5" t="s">
        <v>8</v>
      </c>
      <c r="C7" s="5"/>
      <c r="D7" s="5"/>
    </row>
    <row r="8" spans="1:4" ht="25.15" customHeight="1">
      <c r="A8" s="18">
        <v>4</v>
      </c>
      <c r="B8" s="18" t="s">
        <v>93</v>
      </c>
      <c r="C8" s="18"/>
      <c r="D8" s="18"/>
    </row>
    <row r="9" spans="1:4" ht="25.15" customHeight="1">
      <c r="A9" s="21">
        <v>5</v>
      </c>
      <c r="B9" s="14" t="s">
        <v>85</v>
      </c>
      <c r="C9" s="14"/>
      <c r="D9" s="14"/>
    </row>
    <row r="10" spans="1:4" ht="25.15" customHeight="1">
      <c r="A10" s="21">
        <v>6</v>
      </c>
      <c r="B10" s="14" t="s">
        <v>86</v>
      </c>
      <c r="C10" s="21">
        <v>12000</v>
      </c>
      <c r="D10" s="14"/>
    </row>
    <row r="11" spans="1:4" ht="25.15" customHeight="1">
      <c r="A11" s="21">
        <v>7</v>
      </c>
      <c r="B11" s="20" t="s">
        <v>94</v>
      </c>
      <c r="C11" s="21">
        <v>30000</v>
      </c>
      <c r="D11" s="14"/>
    </row>
    <row r="12" spans="1:4" ht="25.15" customHeight="1">
      <c r="A12" s="21">
        <v>8</v>
      </c>
      <c r="B12" s="14" t="s">
        <v>87</v>
      </c>
      <c r="C12" s="21">
        <v>50000</v>
      </c>
      <c r="D12" s="14"/>
    </row>
    <row r="13" spans="1:4" ht="25.15" customHeight="1">
      <c r="A13" s="23" t="s">
        <v>88</v>
      </c>
      <c r="B13" s="23"/>
      <c r="C13" s="5"/>
      <c r="D13" s="5"/>
    </row>
    <row r="14" spans="1:4" ht="25.15" customHeight="1">
      <c r="A14" s="24" t="s">
        <v>9</v>
      </c>
      <c r="B14" s="24"/>
      <c r="C14" s="24"/>
      <c r="D14" s="24"/>
    </row>
  </sheetData>
  <mergeCells count="6">
    <mergeCell ref="A2:D2"/>
    <mergeCell ref="A13:B13"/>
    <mergeCell ref="A14:D14"/>
    <mergeCell ref="A3:A4"/>
    <mergeCell ref="B3:B4"/>
    <mergeCell ref="D3:D4"/>
  </mergeCells>
  <phoneticPr fontId="26" type="noConversion"/>
  <pageMargins left="0.7" right="0.7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3"/>
  <sheetViews>
    <sheetView view="pageBreakPreview" zoomScaleNormal="85" zoomScaleSheetLayoutView="100" workbookViewId="0">
      <selection activeCell="G5" sqref="G5:G9"/>
    </sheetView>
  </sheetViews>
  <sheetFormatPr defaultColWidth="9" defaultRowHeight="14.25"/>
  <cols>
    <col min="2" max="2" width="12" customWidth="1"/>
    <col min="3" max="3" width="22.875" customWidth="1"/>
    <col min="4" max="4" width="39" customWidth="1"/>
    <col min="5" max="5" width="12.5" customWidth="1"/>
    <col min="8" max="8" width="11.75"/>
  </cols>
  <sheetData>
    <row r="1" spans="1:8">
      <c r="A1" s="9" t="s">
        <v>10</v>
      </c>
      <c r="B1" s="10"/>
      <c r="C1" s="10"/>
      <c r="D1" s="10"/>
      <c r="E1" s="10"/>
      <c r="F1" s="10"/>
      <c r="G1" s="10"/>
      <c r="H1" s="10"/>
    </row>
    <row r="2" spans="1:8" ht="25.15" customHeight="1">
      <c r="A2" s="26" t="s">
        <v>90</v>
      </c>
      <c r="B2" s="26"/>
      <c r="C2" s="26"/>
      <c r="D2" s="26"/>
      <c r="E2" s="26"/>
      <c r="F2" s="26"/>
      <c r="G2" s="26"/>
      <c r="H2" s="26"/>
    </row>
    <row r="3" spans="1:8">
      <c r="A3" s="25" t="s">
        <v>1</v>
      </c>
      <c r="B3" s="25" t="s">
        <v>11</v>
      </c>
      <c r="C3" s="25" t="s">
        <v>12</v>
      </c>
      <c r="D3" s="25" t="s">
        <v>13</v>
      </c>
      <c r="E3" s="25" t="s">
        <v>14</v>
      </c>
      <c r="F3" s="25"/>
      <c r="G3" s="25"/>
      <c r="H3" s="25"/>
    </row>
    <row r="4" spans="1:8">
      <c r="A4" s="25"/>
      <c r="B4" s="25"/>
      <c r="C4" s="25"/>
      <c r="D4" s="25"/>
      <c r="E4" s="4" t="s">
        <v>15</v>
      </c>
      <c r="F4" s="4" t="s">
        <v>16</v>
      </c>
      <c r="G4" s="4" t="s">
        <v>17</v>
      </c>
      <c r="H4" s="4" t="s">
        <v>18</v>
      </c>
    </row>
    <row r="5" spans="1:8" ht="64.900000000000006" customHeight="1">
      <c r="A5" s="4">
        <v>1</v>
      </c>
      <c r="B5" s="4" t="s">
        <v>19</v>
      </c>
      <c r="C5" s="11" t="s">
        <v>20</v>
      </c>
      <c r="D5" s="4" t="s">
        <v>21</v>
      </c>
      <c r="E5" s="4" t="s">
        <v>22</v>
      </c>
      <c r="F5" s="7">
        <v>3.98</v>
      </c>
      <c r="G5" s="4"/>
      <c r="H5" s="4">
        <f>ROUND(F5*G5,0)</f>
        <v>0</v>
      </c>
    </row>
    <row r="6" spans="1:8" ht="40.15" customHeight="1">
      <c r="A6" s="4">
        <v>2</v>
      </c>
      <c r="B6" s="4" t="s">
        <v>23</v>
      </c>
      <c r="C6" s="4" t="s">
        <v>24</v>
      </c>
      <c r="D6" s="4" t="s">
        <v>25</v>
      </c>
      <c r="E6" s="4" t="s">
        <v>22</v>
      </c>
      <c r="F6" s="7">
        <v>4.3520000000000003</v>
      </c>
      <c r="G6" s="4"/>
      <c r="H6" s="15">
        <f t="shared" ref="H6:H9" si="0">ROUND(F6*G6,0)</f>
        <v>0</v>
      </c>
    </row>
    <row r="7" spans="1:8" ht="72" customHeight="1">
      <c r="A7" s="25">
        <v>3</v>
      </c>
      <c r="B7" s="25" t="s">
        <v>26</v>
      </c>
      <c r="C7" s="4" t="s">
        <v>27</v>
      </c>
      <c r="D7" s="4" t="s">
        <v>28</v>
      </c>
      <c r="E7" s="4" t="s">
        <v>29</v>
      </c>
      <c r="F7" s="4">
        <v>20</v>
      </c>
      <c r="G7" s="4"/>
      <c r="H7" s="15">
        <f t="shared" si="0"/>
        <v>0</v>
      </c>
    </row>
    <row r="8" spans="1:8" ht="25.5">
      <c r="A8" s="25"/>
      <c r="B8" s="25"/>
      <c r="C8" s="4" t="s">
        <v>30</v>
      </c>
      <c r="D8" s="4" t="s">
        <v>31</v>
      </c>
      <c r="E8" s="4" t="s">
        <v>32</v>
      </c>
      <c r="F8" s="4">
        <v>22</v>
      </c>
      <c r="G8" s="4"/>
      <c r="H8" s="15">
        <f t="shared" si="0"/>
        <v>0</v>
      </c>
    </row>
    <row r="9" spans="1:8" ht="38.25">
      <c r="A9" s="4">
        <v>4</v>
      </c>
      <c r="B9" s="4" t="s">
        <v>33</v>
      </c>
      <c r="C9" s="4" t="s">
        <v>34</v>
      </c>
      <c r="D9" s="4" t="s">
        <v>35</v>
      </c>
      <c r="E9" s="4" t="s">
        <v>22</v>
      </c>
      <c r="F9" s="7">
        <v>4.3520000000000003</v>
      </c>
      <c r="G9" s="4"/>
      <c r="H9" s="15">
        <f t="shared" si="0"/>
        <v>0</v>
      </c>
    </row>
    <row r="10" spans="1:8" ht="25.15" customHeight="1">
      <c r="A10" s="4">
        <v>5</v>
      </c>
      <c r="B10" s="25" t="s">
        <v>36</v>
      </c>
      <c r="C10" s="25"/>
      <c r="D10" s="25"/>
      <c r="E10" s="25"/>
      <c r="F10" s="25"/>
      <c r="G10" s="25"/>
      <c r="H10" s="4">
        <f>SUM(H5:H9)</f>
        <v>0</v>
      </c>
    </row>
    <row r="11" spans="1:8" ht="25.15" customHeight="1">
      <c r="A11" s="4">
        <v>6</v>
      </c>
      <c r="B11" s="25" t="s">
        <v>37</v>
      </c>
      <c r="C11" s="25"/>
      <c r="D11" s="25"/>
      <c r="E11" s="25"/>
      <c r="F11" s="25"/>
      <c r="G11" s="25"/>
      <c r="H11" s="4">
        <f>ROUND(H10*0.06,0)</f>
        <v>0</v>
      </c>
    </row>
    <row r="12" spans="1:8" ht="25.15" customHeight="1">
      <c r="A12" s="4">
        <v>7</v>
      </c>
      <c r="B12" s="25" t="s">
        <v>38</v>
      </c>
      <c r="C12" s="25"/>
      <c r="D12" s="25"/>
      <c r="E12" s="25"/>
      <c r="F12" s="25"/>
      <c r="G12" s="25"/>
      <c r="H12" s="4">
        <f>SUM(H10:H11)</f>
        <v>0</v>
      </c>
    </row>
    <row r="13" spans="1:8" ht="25.15" customHeight="1">
      <c r="A13" s="24" t="s">
        <v>39</v>
      </c>
      <c r="B13" s="24"/>
      <c r="C13" s="24"/>
      <c r="D13" s="24"/>
      <c r="E13" s="24"/>
      <c r="F13" s="24"/>
      <c r="G13" s="24"/>
      <c r="H13" s="24"/>
    </row>
  </sheetData>
  <mergeCells count="12">
    <mergeCell ref="A2:H2"/>
    <mergeCell ref="E3:H3"/>
    <mergeCell ref="B10:G10"/>
    <mergeCell ref="B11:G11"/>
    <mergeCell ref="B12:G12"/>
    <mergeCell ref="A13:H13"/>
    <mergeCell ref="A3:A4"/>
    <mergeCell ref="A7:A8"/>
    <mergeCell ref="B3:B4"/>
    <mergeCell ref="B7:B8"/>
    <mergeCell ref="C3:C4"/>
    <mergeCell ref="D3:D4"/>
  </mergeCells>
  <phoneticPr fontId="26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4"/>
  <sheetViews>
    <sheetView view="pageBreakPreview" zoomScaleSheetLayoutView="100" workbookViewId="0">
      <selection activeCell="G9" sqref="G9"/>
    </sheetView>
  </sheetViews>
  <sheetFormatPr defaultColWidth="9" defaultRowHeight="14.25"/>
  <cols>
    <col min="3" max="3" width="15.375" customWidth="1"/>
    <col min="4" max="4" width="13.5" style="6" customWidth="1"/>
    <col min="5" max="5" width="23" customWidth="1"/>
    <col min="6" max="6" width="12.875" customWidth="1"/>
    <col min="7" max="7" width="15" customWidth="1"/>
    <col min="8" max="8" width="22.375" customWidth="1"/>
    <col min="10" max="10" width="29" customWidth="1"/>
  </cols>
  <sheetData>
    <row r="1" spans="1:8">
      <c r="A1" t="s">
        <v>40</v>
      </c>
    </row>
    <row r="2" spans="1:8" ht="31.15" customHeight="1">
      <c r="A2" s="26" t="s">
        <v>91</v>
      </c>
      <c r="B2" s="26"/>
      <c r="C2" s="26"/>
      <c r="D2" s="26"/>
      <c r="E2" s="26"/>
      <c r="F2" s="26"/>
      <c r="G2" s="26"/>
      <c r="H2" s="26"/>
    </row>
    <row r="3" spans="1:8" ht="28.9" customHeight="1">
      <c r="A3" s="4" t="s">
        <v>41</v>
      </c>
      <c r="B3" s="4" t="s">
        <v>42</v>
      </c>
      <c r="C3" s="4" t="s">
        <v>43</v>
      </c>
      <c r="D3" s="7" t="s">
        <v>44</v>
      </c>
      <c r="E3" s="4" t="s">
        <v>45</v>
      </c>
      <c r="F3" s="4" t="s">
        <v>17</v>
      </c>
      <c r="G3" s="4" t="s">
        <v>18</v>
      </c>
      <c r="H3" s="4" t="s">
        <v>4</v>
      </c>
    </row>
    <row r="4" spans="1:8" ht="25.5">
      <c r="A4" s="25" t="s">
        <v>46</v>
      </c>
      <c r="B4" s="25" t="s">
        <v>23</v>
      </c>
      <c r="C4" s="4" t="s">
        <v>47</v>
      </c>
      <c r="D4" s="7">
        <v>4.3520000000000003</v>
      </c>
      <c r="E4" s="4" t="s">
        <v>48</v>
      </c>
      <c r="F4" s="4"/>
      <c r="G4" s="8">
        <f>ROUND(D4*F4,0)</f>
        <v>0</v>
      </c>
      <c r="H4" s="4" t="s">
        <v>49</v>
      </c>
    </row>
    <row r="5" spans="1:8" ht="22.15" customHeight="1">
      <c r="A5" s="25"/>
      <c r="B5" s="25"/>
      <c r="C5" s="4" t="s">
        <v>50</v>
      </c>
      <c r="D5" s="7">
        <v>4.3520000000000003</v>
      </c>
      <c r="E5" s="4" t="s">
        <v>51</v>
      </c>
      <c r="F5" s="4"/>
      <c r="G5" s="8">
        <f t="shared" ref="G5:G10" si="0">ROUND(D5*F5,0)</f>
        <v>0</v>
      </c>
      <c r="H5" s="4" t="s">
        <v>52</v>
      </c>
    </row>
    <row r="6" spans="1:8" ht="24" customHeight="1">
      <c r="A6" s="25"/>
      <c r="B6" s="25"/>
      <c r="C6" s="4" t="s">
        <v>53</v>
      </c>
      <c r="D6" s="7">
        <v>4.3520000000000003</v>
      </c>
      <c r="E6" s="4" t="s">
        <v>51</v>
      </c>
      <c r="F6" s="4"/>
      <c r="G6" s="8">
        <f t="shared" si="0"/>
        <v>0</v>
      </c>
      <c r="H6" s="4" t="s">
        <v>54</v>
      </c>
    </row>
    <row r="7" spans="1:8" ht="25.15" customHeight="1">
      <c r="A7" s="25"/>
      <c r="B7" s="25"/>
      <c r="C7" s="4" t="s">
        <v>55</v>
      </c>
      <c r="D7" s="7">
        <v>4.3520000000000003</v>
      </c>
      <c r="E7" s="4" t="s">
        <v>51</v>
      </c>
      <c r="F7" s="4"/>
      <c r="G7" s="8">
        <f t="shared" si="0"/>
        <v>0</v>
      </c>
      <c r="H7" s="4" t="s">
        <v>56</v>
      </c>
    </row>
    <row r="8" spans="1:8" ht="30" customHeight="1">
      <c r="A8" s="25"/>
      <c r="B8" s="25"/>
      <c r="C8" s="4" t="s">
        <v>57</v>
      </c>
      <c r="D8" s="7">
        <v>4.3520000000000003</v>
      </c>
      <c r="E8" s="4" t="s">
        <v>51</v>
      </c>
      <c r="F8" s="4"/>
      <c r="G8" s="8">
        <f t="shared" si="0"/>
        <v>0</v>
      </c>
      <c r="H8" s="4" t="s">
        <v>58</v>
      </c>
    </row>
    <row r="9" spans="1:8" ht="22.9" customHeight="1">
      <c r="A9" s="25"/>
      <c r="B9" s="25"/>
      <c r="C9" s="4" t="s">
        <v>59</v>
      </c>
      <c r="D9" s="7">
        <v>4.3520000000000003</v>
      </c>
      <c r="E9" s="4" t="s">
        <v>51</v>
      </c>
      <c r="F9" s="4"/>
      <c r="G9" s="8">
        <f t="shared" si="0"/>
        <v>0</v>
      </c>
      <c r="H9" s="4" t="s">
        <v>60</v>
      </c>
    </row>
    <row r="10" spans="1:8" ht="31.15" customHeight="1">
      <c r="A10" s="25"/>
      <c r="B10" s="25"/>
      <c r="C10" s="4" t="s">
        <v>61</v>
      </c>
      <c r="D10" s="7">
        <v>4.3520000000000003</v>
      </c>
      <c r="E10" s="4" t="s">
        <v>51</v>
      </c>
      <c r="F10" s="4"/>
      <c r="G10" s="8">
        <f t="shared" si="0"/>
        <v>0</v>
      </c>
      <c r="H10" s="4" t="s">
        <v>62</v>
      </c>
    </row>
    <row r="11" spans="1:8" ht="25.15" customHeight="1">
      <c r="A11" s="25" t="s">
        <v>63</v>
      </c>
      <c r="B11" s="25"/>
      <c r="C11" s="25"/>
      <c r="D11" s="25"/>
      <c r="E11" s="25"/>
      <c r="F11" s="25"/>
      <c r="G11" s="8">
        <f>SUM(G4:G10)</f>
        <v>0</v>
      </c>
      <c r="H11" s="4"/>
    </row>
    <row r="12" spans="1:8" ht="25.15" customHeight="1">
      <c r="A12" s="25" t="s">
        <v>64</v>
      </c>
      <c r="B12" s="25"/>
      <c r="C12" s="25"/>
      <c r="D12" s="25"/>
      <c r="E12" s="25"/>
      <c r="F12" s="25"/>
      <c r="G12" s="8">
        <f>ROUND(G11*0.06,0)</f>
        <v>0</v>
      </c>
      <c r="H12" s="4"/>
    </row>
    <row r="13" spans="1:8" ht="25.15" customHeight="1">
      <c r="A13" s="25" t="s">
        <v>65</v>
      </c>
      <c r="B13" s="25"/>
      <c r="C13" s="25"/>
      <c r="D13" s="25"/>
      <c r="E13" s="25"/>
      <c r="F13" s="25"/>
      <c r="G13" s="8">
        <f>SUM(G11:G12)</f>
        <v>0</v>
      </c>
      <c r="H13" s="4"/>
    </row>
    <row r="14" spans="1:8" ht="24" customHeight="1">
      <c r="A14" s="25" t="s">
        <v>39</v>
      </c>
      <c r="B14" s="25"/>
      <c r="C14" s="25"/>
      <c r="D14" s="25"/>
      <c r="E14" s="25"/>
      <c r="F14" s="25"/>
      <c r="G14" s="25"/>
      <c r="H14" s="25"/>
    </row>
  </sheetData>
  <mergeCells count="7">
    <mergeCell ref="A2:H2"/>
    <mergeCell ref="A11:F11"/>
    <mergeCell ref="A12:F12"/>
    <mergeCell ref="A13:F13"/>
    <mergeCell ref="A14:H14"/>
    <mergeCell ref="A4:A10"/>
    <mergeCell ref="B4:B10"/>
  </mergeCells>
  <phoneticPr fontId="26" type="noConversion"/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0"/>
  <sheetViews>
    <sheetView view="pageBreakPreview" zoomScaleSheetLayoutView="100" workbookViewId="0">
      <selection activeCell="G18" sqref="G18"/>
    </sheetView>
  </sheetViews>
  <sheetFormatPr defaultColWidth="9" defaultRowHeight="14.25"/>
  <cols>
    <col min="1" max="1" width="9.25" style="1" customWidth="1"/>
    <col min="2" max="2" width="6.25" style="1" customWidth="1"/>
    <col min="3" max="3" width="17.375" style="1" customWidth="1"/>
    <col min="4" max="4" width="15.75" style="1" customWidth="1"/>
    <col min="5" max="5" width="21.5" style="1" customWidth="1"/>
    <col min="6" max="6" width="19" style="1" customWidth="1"/>
    <col min="7" max="7" width="8" style="1" customWidth="1"/>
    <col min="8" max="8" width="8.375" style="1" customWidth="1"/>
    <col min="9" max="9" width="9" style="1"/>
    <col min="10" max="10" width="10.625" style="1"/>
    <col min="11" max="16384" width="9" style="1"/>
  </cols>
  <sheetData>
    <row r="1" spans="1:10">
      <c r="A1" s="2" t="s">
        <v>66</v>
      </c>
    </row>
    <row r="2" spans="1:10" ht="15.75">
      <c r="A2" s="27" t="s">
        <v>92</v>
      </c>
      <c r="B2" s="27"/>
      <c r="C2" s="27"/>
      <c r="D2" s="27"/>
      <c r="E2" s="27"/>
      <c r="F2" s="27"/>
      <c r="G2" s="27"/>
      <c r="H2" s="27"/>
      <c r="I2" s="27"/>
      <c r="J2" s="27"/>
    </row>
    <row r="3" spans="1:10" ht="15.75">
      <c r="A3" s="3"/>
      <c r="B3" s="3"/>
      <c r="C3" s="3"/>
      <c r="D3" s="3"/>
      <c r="E3" s="3"/>
      <c r="F3" s="3"/>
      <c r="G3" s="3"/>
      <c r="H3" s="3"/>
      <c r="I3" s="3"/>
      <c r="J3" s="3"/>
    </row>
    <row r="4" spans="1:10" ht="25.15" customHeight="1">
      <c r="A4" s="28" t="s">
        <v>67</v>
      </c>
      <c r="B4" s="28" t="s">
        <v>1</v>
      </c>
      <c r="C4" s="28" t="s">
        <v>68</v>
      </c>
      <c r="D4" s="28" t="s">
        <v>69</v>
      </c>
      <c r="E4" s="28" t="s">
        <v>70</v>
      </c>
      <c r="F4" s="28" t="s">
        <v>71</v>
      </c>
      <c r="G4" s="30" t="s">
        <v>72</v>
      </c>
      <c r="H4" s="31"/>
      <c r="I4" s="25" t="s">
        <v>73</v>
      </c>
      <c r="J4" s="25"/>
    </row>
    <row r="5" spans="1:10" ht="37.9" customHeight="1">
      <c r="A5" s="28"/>
      <c r="B5" s="28"/>
      <c r="C5" s="28"/>
      <c r="D5" s="28"/>
      <c r="E5" s="28"/>
      <c r="F5" s="28"/>
      <c r="G5" s="15" t="s">
        <v>74</v>
      </c>
      <c r="H5" s="15" t="s">
        <v>75</v>
      </c>
      <c r="I5" s="15" t="s">
        <v>76</v>
      </c>
      <c r="J5" s="15" t="s">
        <v>77</v>
      </c>
    </row>
    <row r="6" spans="1:10" ht="25.15" customHeight="1">
      <c r="A6" s="29" t="s">
        <v>46</v>
      </c>
      <c r="B6" s="17">
        <v>1</v>
      </c>
      <c r="C6" s="17" t="s">
        <v>78</v>
      </c>
      <c r="D6" s="14" t="s">
        <v>79</v>
      </c>
      <c r="E6" s="17" t="s">
        <v>80</v>
      </c>
      <c r="F6" s="16" t="s">
        <v>81</v>
      </c>
      <c r="G6" s="17"/>
      <c r="H6" s="16"/>
      <c r="I6" s="17"/>
      <c r="J6" s="17">
        <f>I6*H6</f>
        <v>0</v>
      </c>
    </row>
    <row r="7" spans="1:10" ht="25.15" customHeight="1">
      <c r="A7" s="29"/>
      <c r="B7" s="17">
        <v>2</v>
      </c>
      <c r="C7" s="17" t="s">
        <v>82</v>
      </c>
      <c r="D7" s="14" t="s">
        <v>83</v>
      </c>
      <c r="E7" s="17" t="s">
        <v>80</v>
      </c>
      <c r="F7" s="16" t="s">
        <v>84</v>
      </c>
      <c r="G7" s="14"/>
      <c r="H7" s="15"/>
      <c r="I7" s="17"/>
      <c r="J7" s="17">
        <f>I7*H7</f>
        <v>0</v>
      </c>
    </row>
    <row r="8" spans="1:10" ht="25.15" customHeight="1">
      <c r="A8" s="25" t="s">
        <v>63</v>
      </c>
      <c r="B8" s="25"/>
      <c r="C8" s="25"/>
      <c r="D8" s="25"/>
      <c r="E8" s="25"/>
      <c r="F8" s="25"/>
      <c r="G8" s="25"/>
      <c r="H8" s="25"/>
      <c r="I8" s="25"/>
      <c r="J8" s="19">
        <f>SUM(J6:J7)</f>
        <v>0</v>
      </c>
    </row>
    <row r="9" spans="1:10" ht="25.15" customHeight="1">
      <c r="A9" s="25" t="s">
        <v>64</v>
      </c>
      <c r="B9" s="25"/>
      <c r="C9" s="25"/>
      <c r="D9" s="25"/>
      <c r="E9" s="25"/>
      <c r="F9" s="25"/>
      <c r="G9" s="25"/>
      <c r="H9" s="25"/>
      <c r="I9" s="25"/>
      <c r="J9" s="19">
        <f>ROUND(J8*0.06,0)</f>
        <v>0</v>
      </c>
    </row>
    <row r="10" spans="1:10" ht="25.15" customHeight="1">
      <c r="A10" s="25" t="s">
        <v>65</v>
      </c>
      <c r="B10" s="25"/>
      <c r="C10" s="25"/>
      <c r="D10" s="25"/>
      <c r="E10" s="25"/>
      <c r="F10" s="25"/>
      <c r="G10" s="25"/>
      <c r="H10" s="25"/>
      <c r="I10" s="25"/>
      <c r="J10" s="19">
        <f>SUM(J8:J9)</f>
        <v>0</v>
      </c>
    </row>
  </sheetData>
  <mergeCells count="13">
    <mergeCell ref="A8:I8"/>
    <mergeCell ref="A9:I9"/>
    <mergeCell ref="A10:I10"/>
    <mergeCell ref="A2:J2"/>
    <mergeCell ref="I4:J4"/>
    <mergeCell ref="A4:A5"/>
    <mergeCell ref="A6:A7"/>
    <mergeCell ref="B4:B5"/>
    <mergeCell ref="C4:C5"/>
    <mergeCell ref="D4:D5"/>
    <mergeCell ref="E4:E5"/>
    <mergeCell ref="F4:F5"/>
    <mergeCell ref="G4:H4"/>
  </mergeCells>
  <phoneticPr fontId="26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1</vt:i4>
      </vt:variant>
    </vt:vector>
  </HeadingPairs>
  <TitlesOfParts>
    <vt:vector size="5" baseType="lpstr">
      <vt:lpstr>汇总</vt:lpstr>
      <vt:lpstr>外观</vt:lpstr>
      <vt:lpstr>路面</vt:lpstr>
      <vt:lpstr>荷载试验</vt:lpstr>
      <vt:lpstr>路面!Print_Area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HUGO</dc:creator>
  <cp:lastModifiedBy>赵喜锋</cp:lastModifiedBy>
  <dcterms:created xsi:type="dcterms:W3CDTF">2015-06-05T18:19:00Z</dcterms:created>
  <dcterms:modified xsi:type="dcterms:W3CDTF">2021-06-08T01:40:07Z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