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表-09 分部分项工程项目清单计价表" sheetId="10" r:id="rId1"/>
  </sheets>
  <calcPr calcId="144525"/>
</workbook>
</file>

<file path=xl/sharedStrings.xml><?xml version="1.0" encoding="utf-8"?>
<sst xmlns="http://schemas.openxmlformats.org/spreadsheetml/2006/main" count="197" uniqueCount="159">
  <si>
    <t>表-09</t>
  </si>
  <si>
    <t>分部分项工程项目清单计价表</t>
  </si>
  <si>
    <t>工程名称：渝邻公司站房维修专项工程</t>
  </si>
  <si>
    <t>第  1  页  共  1  页</t>
  </si>
  <si>
    <t>序号</t>
  </si>
  <si>
    <t>项目编码</t>
  </si>
  <si>
    <t>项目名称</t>
  </si>
  <si>
    <t>项目特征</t>
  </si>
  <si>
    <t>计量 单位</t>
  </si>
  <si>
    <t>工程量</t>
  </si>
  <si>
    <t>金额（元）</t>
  </si>
  <si>
    <t>综合单价</t>
  </si>
  <si>
    <t>合价</t>
  </si>
  <si>
    <t>限制单价</t>
  </si>
  <si>
    <t>限制合价</t>
  </si>
  <si>
    <t>比选报价  单价</t>
  </si>
  <si>
    <t>比选报价  合价</t>
  </si>
  <si>
    <t>其中:暂估价</t>
  </si>
  <si>
    <t>A</t>
  </si>
  <si>
    <t>建筑工程</t>
  </si>
  <si>
    <t>011406001001</t>
  </si>
  <si>
    <t>过道墙面漆</t>
  </si>
  <si>
    <t>[项目特征]
1.基层类型:抹灰
2.腻子种类:满刮腻子
3.刮腻子遍数:二遍
4.油漆品种、刷漆遍数:乳胶漆三遍
5.含脚手架等措施费
[工作内容]
1.基层清理，原墙砖拆除
2.刮腻子
3.刷防护材料、油漆
4.垃圾场内运输、控制扬尘、清理</t>
  </si>
  <si>
    <t>m2</t>
  </si>
  <si>
    <t>01B001</t>
  </si>
  <si>
    <t>外墙清洗</t>
  </si>
  <si>
    <t>[项目特征]
1.名称:外墙清洗
2.包含外墙清洗所需的人工、清洁用品及相关措施费
[工作内容]
1.外墙清洗、冲刷</t>
  </si>
  <si>
    <t>011406001002</t>
  </si>
  <si>
    <t>墙面局部修补刷漆</t>
  </si>
  <si>
    <t>[项目特征]
1.基层类型:抹灰
2.腻子种类:满刮腻子
3.刮腻子遍数:二遍
4.油漆品种、刷漆遍数:乳胶漆三遍
5.含脚手架等措施费
[工作内容]
1.基层清理，拆除原墙面
2.刮腻子
3.刷防护材料、油漆
4.垃圾场内运输、控制扬尘、清理</t>
  </si>
  <si>
    <t>011204003001</t>
  </si>
  <si>
    <t>墙砖修补</t>
  </si>
  <si>
    <t>[项目特征]
1.安装方式:粘贴
2.面层材料品种、规格、颜色:砖（同原墙瓷砖规格，型号、颜色）
3.缝宽、嵌缝材料种类:水泥砂浆
4.防护材料种类:符合规范及使用要求
5.磨光、酸洗、打蜡要求:符合规范及使用要求
6.含脚手架等措施费
[工作内容]
1.基层清理，原墙砖拆除
2.垃圾场内运输、控制扬尘、清理
3.砂浆制作、运输
4.粘结层铺贴
5.面层安装
6.嵌缝
7.刷防护材料
8.磨光、酸洗、打蜡</t>
  </si>
  <si>
    <t>011102003001</t>
  </si>
  <si>
    <t>地砖修补</t>
  </si>
  <si>
    <t>[项目特征]
1.找平层厚度、砂浆配合比:水泥砂浆
2.结合层厚度、砂浆配合比:水泥砂浆
3.面层材料品种、规格、颜色:砖（同原瓷砖规格，型号、颜色）
4.嵌缝材料种类:水泥砂浆
5.防护层材料种类:符合规范及使用要求
6.酸洗、打蜡要求:符合规范及使用要求
7.磨边要求:符合规范及使用要求
[工作内容]
1.基层清理，原地砖拆除
2.垃圾场内运输、控制扬尘、清理
3.抹找平层
4.面层铺设、磨边
5.嵌缝
6.刷防护材料
7.酸洗、打蜡
8.材料运输</t>
  </si>
  <si>
    <t>011503008002</t>
  </si>
  <si>
    <t>护栏钢化玻璃更换</t>
  </si>
  <si>
    <t>[项目特征]
1.栏杆玻璃的种类、规格、颜色:钢化玻璃
2.固定方式:符合规范及使用要求
[工作内容]
1.原钢化玻璃拆除
2.垃圾场内运输、控制扬尘、清理
3.制作
4.运输
5.安装
6.刷防护材料</t>
  </si>
  <si>
    <t>011105003001</t>
  </si>
  <si>
    <t>踢脚线修复</t>
  </si>
  <si>
    <t>[项目特征]
1.踢脚线高度:同原踢脚线高度
2.粘贴层厚度、材料种类:水泥砂浆
3.面层材料品种、规格、颜色:地砖加工（同原瓷砖规格，型号、颜色）
4.防护材料种类:符合规范及使用要求
[工作内容]
1.基层清理，原地砖拆除
2.垃圾场内运输、控制扬尘、清理
3.底层抹灰
4.面层铺贴、磨边
5.擦缝
6.磨光、酸洗、打蜡
7.刷防护材料
8.材料运输</t>
  </si>
  <si>
    <t>011302001001</t>
  </si>
  <si>
    <t>铝扣板吊顶</t>
  </si>
  <si>
    <t>[项目特征]
1.吊顶形式、吊杆规格、高度:详设计
2.龙骨材料种类、规格、中距:铝合金龙骨
3.面层材料品种、规格:0.6mm厚铝扣板
4.压条材料种类、规格:符合规范及使用要求
5.含脚手架等措施费
[工作内容]
1.原吊顶拆除
2.垃圾场内运输、控制扬尘、清理
3.基层清理、吊杆安装
4.龙骨安装
5.基层板铺贴
6.面层铺贴
7.嵌缝
8.刷防护材料</t>
  </si>
  <si>
    <t>010808005001</t>
  </si>
  <si>
    <t>石材包边（门框）</t>
  </si>
  <si>
    <t>[项目特征]
1.粘结层厚度、砂浆配合比:水泥砂浆
2.面层材料品种、规格:20厚进口黑金沙
3.部位:渝北站二楼卫生间门框
[工作内容]
1.清理基层
2.立筋制作、安装
3.基层抹灰
4.面层铺贴
5.线条安装</t>
  </si>
  <si>
    <t>011302001002</t>
  </si>
  <si>
    <t>过道纸面石膏板吊顶更换</t>
  </si>
  <si>
    <t>[项目特征]
1.吊顶形式、吊杆规格、高度:符合规范及使用要求
2.龙骨材料种类、规格、中距:木龙骨
3.面层材料品种、规格:石膏板（同原石膏板规格、型号、颜色）
4.含脚手架等措施费
5.部位:渝北站1、2楼
[工作内容]
1.原吊顶拆除
2.垃圾场内运输、控制扬尘、清理
3.基层清理、吊杆安装
4.龙骨安装
5.基层板铺贴
6.面层铺贴
7.嵌缝
8.刷防护材料</t>
  </si>
  <si>
    <t>030412001001</t>
  </si>
  <si>
    <t>吸顶灯更换</t>
  </si>
  <si>
    <t>[项目特征]
1.名称:吸顶灯
2.型号、规格:详设计
3.类型:吸顶安装
[工作内容]
1.本体安装
2.原吸顶灯拆除
3.垃圾场内运输、控制扬尘、清理</t>
  </si>
  <si>
    <t>套</t>
  </si>
  <si>
    <t>011405001001</t>
  </si>
  <si>
    <t>楼梯扶手除锈刷漆</t>
  </si>
  <si>
    <t>[项目特征]
1.油漆品种、刷漆遍数:结合现场情况、甲方选样
[工作内容]
1.基层清理、除锈
2.刮腻子
3.刷防护材料、油漆</t>
  </si>
  <si>
    <t>m</t>
  </si>
  <si>
    <t>011503002001</t>
  </si>
  <si>
    <t>更换楼梯扶手部分</t>
  </si>
  <si>
    <t>[项目特征]
1.扶手材料种类、规格:木扶手
2.固定配件种类:符合规范及使用要求
3.防护材料种类:符合规范及使用要求
[工作内容]
1.原扶手拆除
2.垃圾场内运输、控制扬尘、清理
3.制作
4.运输
5.安装
6.刷防护材料</t>
  </si>
  <si>
    <t>030412001002</t>
  </si>
  <si>
    <t>浴霸更换</t>
  </si>
  <si>
    <t>[项目特征]
1.名称:浴霸更换
[工作内容]
1.本体安装
2.原浴霸拆除
3.垃圾场内运输、控制扬尘、清理</t>
  </si>
  <si>
    <t>010808001001</t>
  </si>
  <si>
    <t>更换木制门套</t>
  </si>
  <si>
    <t>[项目特征]
1.面层材料品种、规格:木门套
2.部位:渝北1套（2.05*0.8）、草坪1套（1.5*2.4）、草坝场4套（0.92*1.97）
[工作内容]
1.原门套拆除
2.垃圾场内运输、控制扬尘、清理
3.清理基层
4.立筋制作、安装
5.基层板安装
6.面层铺贴
7.线条安装
8.刷防护材料</t>
  </si>
  <si>
    <t>010802004001</t>
  </si>
  <si>
    <t>更换甲级防火防盗门</t>
  </si>
  <si>
    <t>[项目特征]
1.门框、扇材质:钢质
2.部位:草坪6套（2套1.5*2.4和4套2*0.9）高嘴2套（2*0.9）大湾1套（2*1.2）草坝场4套（2套2.1*1.3和2套1.76*2.08）王家4套（共10m2）
[工作内容]
1.原门拆除
2.垃圾场内运输、控制扬尘、清理
3.门安装
4.五金安装</t>
  </si>
  <si>
    <t>010801001001</t>
  </si>
  <si>
    <t>更换多层实木门</t>
  </si>
  <si>
    <t>[项目特征]
1.名称:更换多层实木门
2.部位:渝北2套（2.05*0.8）草坪2套（2.1*0.75和2*0.9）
[工作内容]
1.原门拆除
2.垃圾场内运输、控制扬尘、清理
3.门安装
4.玻璃安装
5.五金安装</t>
  </si>
  <si>
    <t>011210005001</t>
  </si>
  <si>
    <t>更换PVC材质防水隔断</t>
  </si>
  <si>
    <t>[项目特征]
1.隔断材料品种、规格、颜色:卫生间埃特板
2.配件品种、规格:符合规范及设计要求
3.部位:渝北和草坪
[工作内容]
1.原隔断拆除
2.垃圾场内运输、控制扬尘、清理
3.隔断运输、安装
4.嵌缝、塞口</t>
  </si>
  <si>
    <t>011505001001</t>
  </si>
  <si>
    <t>卫生间浴室洗漱成品柜</t>
  </si>
  <si>
    <t>[项目特征]
1.材料品种、规格、颜色:详设计，由甲方选样
2.支架、配件品种、规格:详设计，由甲方选样
[工作内容]
1.台面、柜子及支架运输、安装
2.杆、环、盒、配件安装
3.刷油漆
4.器具及附件运输、安装
5.镜子运输、安装</t>
  </si>
  <si>
    <t>个</t>
  </si>
  <si>
    <t>031004006001</t>
  </si>
  <si>
    <t>蹲便器、水箱拆除并安装</t>
  </si>
  <si>
    <t>[项目特征]
1.材质:详设计
2.规格、类型:详设计
3.组装形式:详设计
4.附件名称、数量:详设计
[工作内容]
1.器具拆除及安装
2.附件拆除及安装
3.垃圾场内运输、控制扬尘、清理</t>
  </si>
  <si>
    <t>组</t>
  </si>
  <si>
    <t>011405001002</t>
  </si>
  <si>
    <t>屋面铭牌除锈刷漆</t>
  </si>
  <si>
    <t>[项目特征]
1.构件名称:屋面铭牌
2.油漆品种、刷漆遍数:详设计
[工作内容]
1.基层清理、除锈
2.刮腻子
3.刷防护材料、油漆</t>
  </si>
  <si>
    <t>011102001001</t>
  </si>
  <si>
    <t>停车区路面石材修复</t>
  </si>
  <si>
    <t>[项目特征]
1.找平层厚度、砂浆配合比:砼找平
2.结合层厚度、砂浆配合比:水泥砂浆
3.面层材料品种、规格、颜色:20-25mm石材
4.嵌缝材料种类:水泥砂浆
5.防护层材料种类:详设计
6.酸洗、打蜡要求:详设计
7.磨边要求:详设计
[工作内容]
1.拆除原面层
2.垃圾场内运输、控制扬尘、清理
3.基层清理
4.抹找平层
5.面层铺设、切边、磨边
6.嵌缝
7.刷防护材料
8.酸洗、打蜡
9.材料运输</t>
  </si>
  <si>
    <t>040203007001</t>
  </si>
  <si>
    <t>停车区路面C30修复</t>
  </si>
  <si>
    <t>[项目特征]
1.混凝土强度等级:C30
2.厚度:10cm
3.拆除并安装
[工作内容]
1.拆除原面层
2.垃圾场内运输、控制扬尘、清理
3.模板制作、安装、拆除
4.混凝土拌和、运输、浇筑
5.拉毛
6.压痕或刻防滑槽
7.伸缝
8.缩缝
9.锯缝、嵌缝
10.路面养护</t>
  </si>
  <si>
    <t>011105004001</t>
  </si>
  <si>
    <t>梯步和过道PVC踢脚线</t>
  </si>
  <si>
    <t>[项目特征]
1.面层材料种类、规格、颜色:PVC踢脚线
[工作内容]
1.基层清理
2.基层铺贴
3.面层铺贴
4.材料运输</t>
  </si>
  <si>
    <t>010103002001</t>
  </si>
  <si>
    <t>余方弃置</t>
  </si>
  <si>
    <t>[项目特征]
1.废弃料品种:土方及建筑垃圾
2.运距:1KM
3.含渣场费
[工作内容]
1.余方点装料运输至弃置点</t>
  </si>
  <si>
    <t>m3</t>
  </si>
  <si>
    <t>010401014001</t>
  </si>
  <si>
    <t>屋面排水沟</t>
  </si>
  <si>
    <t>[项目特征]
1.砖品种、规格、强度等级:标砖
2.沟截面尺寸:结合现场实际情况
3.面层:水泥砂浆抹灰
4.排水沟盖:石材水篦子
[工作内容]
1.砌砖
2.刮缝、抹灰
3.材料运输
4.沟盖安装</t>
  </si>
  <si>
    <t>011102001002</t>
  </si>
  <si>
    <t>屋面步道砖</t>
  </si>
  <si>
    <t>[项目特征]
1.结合层厚度、砂浆配合比:水泥砂浆
2.面层材料品种、规格、颜色:20-25mm石材
3.嵌缝材料种类:水泥砂浆
4.防护层材料种类:详设计
5.酸洗、打蜡要求:详设计
6.磨边要求:详设计
[工作内容]
1.基层清理
2.抹找平层
3.面层铺设、切边、磨边
4.嵌缝
5.刷防护材料
6.酸洗、打蜡
7.材料运输</t>
  </si>
  <si>
    <t>031004004001</t>
  </si>
  <si>
    <t>室外洗碗池</t>
  </si>
  <si>
    <t>[项目特征]
1.2个不锈钢台盆和1个石材台盆及整体瓷砖更换
[工作内容]
1.器具安装、拆除
2.附件安装、拆除
3.整体瓷砖更换</t>
  </si>
  <si>
    <t>项</t>
  </si>
  <si>
    <t>031004006002</t>
  </si>
  <si>
    <t>水箱拆除并安装</t>
  </si>
  <si>
    <t>031004006003</t>
  </si>
  <si>
    <t>蹲便器拆除并安装</t>
  </si>
  <si>
    <t>010801006001</t>
  </si>
  <si>
    <t>门锁更换</t>
  </si>
  <si>
    <t>[项目特征]
1.锁品种:执手锁
[工作内容]
1.安装及拆除
2.垃圾场内运输、控制扬尘、清理</t>
  </si>
  <si>
    <t>010802001001</t>
  </si>
  <si>
    <t>铝合金门更换</t>
  </si>
  <si>
    <t>[项目特征]
1.门框、扇材质:铝合金
[工作内容]
1.门安装及拆除
2.五金安装及拆除
3.玻璃安装及拆除
4.垃圾场内运输、控制扬尘、清理</t>
  </si>
  <si>
    <t>樘</t>
  </si>
  <si>
    <t>011505010001</t>
  </si>
  <si>
    <t>镜面玻璃更换</t>
  </si>
  <si>
    <t>[项目特征]
1.镜面玻璃品种、规格:镜面玻璃
[工作内容]
1.基层安装
2.玻璃及框制作、运输、安装
3.垃圾场内运输、控制扬尘、清理
4.原镜面玻璃拆除</t>
  </si>
  <si>
    <t>031004003001</t>
  </si>
  <si>
    <t>洗手盆更换</t>
  </si>
  <si>
    <t>[项目特征]
1.材质:陶瓷
2.规格、类型:同原洗手盆规格
3.组装形式:符合规范及使用要求
4.附件名称、数量:符合规范及使用要求
[工作内容]
1.器具安装
2.附件安装
3.垃圾场内运输、控制扬尘、清理
4.原洗手盆拆除</t>
  </si>
  <si>
    <t>01B002</t>
  </si>
  <si>
    <t>卫生间排污管道清理</t>
  </si>
  <si>
    <t>[项目特征]
1.名称:卫生间排污管道清理
[工作内容]
1.垃圾场内运输、清理
2.开挖及恢复
3.管道清理、冲洗等</t>
  </si>
  <si>
    <t>030404035001</t>
  </si>
  <si>
    <t>空调插座</t>
  </si>
  <si>
    <t>[项目特征]
1.名称:空调插座
2.规格:3P空调用
[工作内容]
1.本体安装
2.接线</t>
  </si>
  <si>
    <t>030404035002</t>
  </si>
  <si>
    <t>5空插座</t>
  </si>
  <si>
    <t>[项目特征]
1.名称:5空插座
[工作内容]
1.本体安装
2.接线</t>
  </si>
  <si>
    <t>030411004001</t>
  </si>
  <si>
    <t>配线 BV-2.5mm2</t>
  </si>
  <si>
    <t>[项目特征]
1.名称:配线
2.规格:2.5mm2
[工作内容]
1.配线
2.钢索架设(拉紧装置安装)
3.支持体(夹板、绝缘子、槽板等)安装</t>
  </si>
  <si>
    <t>030411004002</t>
  </si>
  <si>
    <t>配线 BV-4mm2</t>
  </si>
  <si>
    <t>[项目特征]
1.名称:配线
2.规格:4mm2
[工作内容]
1.配线
2.钢索架设(拉紧装置安装)
3.支持体(夹板、绝缘子、槽板等)安装</t>
  </si>
  <si>
    <t>030411001001</t>
  </si>
  <si>
    <t>电缆保护套管 PC50</t>
  </si>
  <si>
    <t>[项目特征]
1.名称:电缆保护套管 
2.材质:PVC
3.规格:DN50
4.敷设方式:外墙明敷设
[工作内容]
1.电线管路敷设
2.钢索架设(拉紧装置安装)
3.砖墙开沟槽
4.接地</t>
  </si>
  <si>
    <t>010810001001</t>
  </si>
  <si>
    <t>遮阳百叶</t>
  </si>
  <si>
    <t>[项目特征]
1.名称:遮阳百叶（防水遮阳升降帘）
2.窗帘材质:涤纶(聚酯纤维)
3.窗帘下杆:优质PVC
4.支架:铝合金
5.升降式:拉珠升降式（POM拉珠）
6.要求:遮阳、防水
[工作内容]
1.制作、运输
2.安装</t>
  </si>
  <si>
    <t>010802001002</t>
  </si>
  <si>
    <t>断桥铝合金双层钢化玻璃门窗</t>
  </si>
  <si>
    <t>[项目特征]
1.门框、扇材质:滑轨及断桥铝合金边框
2.玻璃品种、厚度:12mm厚双层钢化玻璃
[工作内容]
1.门安装
2.五金安装
3.玻璃安装</t>
  </si>
  <si>
    <t>010605002001</t>
  </si>
  <si>
    <t>洗车房改造</t>
  </si>
  <si>
    <t>[项目特征]
1.钢板厚度、复合板厚度:加厚镀锌钢板（1.2mm）
2.骨架:间距1米，40*40*1方钢
3.螺栓种类:符合规范及使用要求
4.门锁，五金重新安装
5.除锈要求:符合规范及使用要求
6.探伤要求:符合规范及使用要求
7.防火要求:符合规范及使用要求
8.油漆种类及遍数:符合规范及使用要求
9.运输距离:自行考虑
[工作内容]
1.拆除原镀锌钢板墙面，骨架，门锁，五金
2.制作
3.运输
4.拼装
5.安装
6.探伤
7.油漆</t>
  </si>
  <si>
    <t>011506003001</t>
  </si>
  <si>
    <t>遮雨棚</t>
  </si>
  <si>
    <t>[项目特征]
1.龙骨材料种类、规格、中距:304不锈钢立柱，10cm*10cm*6mm；304不锈钢横梁，10cm*5cm*3m；
2.材料品种、规格:阻燃，静音不锈钢板
3.嵌缝材料种类:符合规范及使用要求
[工作内容]
1.龙骨基层安装
2.面层安装
3.刷防护材料、油漆
4.切割安装、焊接、除锈、油漆，安装粘接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</si>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</sst>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49"/>
    <xf numFmtId="0" fontId="1" fillId="0" borderId="0" xfId="49" applyFont="1"/>
    <xf numFmtId="0" fontId="2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right" vertical="center" wrapText="1"/>
    </xf>
    <xf numFmtId="0" fontId="5" fillId="2" borderId="0" xfId="49" applyFont="1" applyFill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4" fillId="2" borderId="4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horizontal="right" vertical="center" wrapText="1"/>
    </xf>
    <xf numFmtId="176" fontId="0" fillId="0" borderId="0" xfId="49" applyNumberFormat="1"/>
    <xf numFmtId="0" fontId="2" fillId="2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showGridLines="0" tabSelected="1" workbookViewId="0">
      <selection activeCell="S7" sqref="S7"/>
    </sheetView>
  </sheetViews>
  <sheetFormatPr defaultColWidth="9" defaultRowHeight="14.25"/>
  <cols>
    <col min="1" max="1" width="5.28571428571429" customWidth="1"/>
    <col min="2" max="2" width="8.5047619047619" customWidth="1"/>
    <col min="3" max="3" width="4.71428571428571" customWidth="1"/>
    <col min="4" max="4" width="9.71428571428571" customWidth="1"/>
    <col min="5" max="5" width="0.285714285714286" customWidth="1"/>
    <col min="6" max="6" width="15.6666666666667" customWidth="1"/>
    <col min="7" max="7" width="18.5047619047619" customWidth="1"/>
    <col min="8" max="8" width="6.57142857142857" customWidth="1"/>
    <col min="9" max="9" width="6" customWidth="1"/>
    <col min="10" max="10" width="2.57142857142857" customWidth="1"/>
    <col min="11" max="12" width="10.7142857142857" hidden="1" customWidth="1"/>
    <col min="13" max="13" width="10.7142857142857" customWidth="1"/>
    <col min="14" max="16" width="10.7142857142857" style="1" customWidth="1"/>
    <col min="17" max="17" width="8.42857142857143" customWidth="1"/>
    <col min="18" max="18" width="12.8571428571429"/>
    <col min="19" max="19" width="9.57142857142857"/>
  </cols>
  <sheetData>
    <row r="1" ht="2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  <c r="O1" s="13"/>
      <c r="P1" s="13"/>
      <c r="Q1" s="2"/>
    </row>
    <row r="2" ht="29.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  <c r="O2" s="14"/>
      <c r="P2" s="14"/>
      <c r="Q2" s="3"/>
    </row>
    <row r="3" ht="18.75" customHeight="1" spans="1:17">
      <c r="A3" s="4" t="s">
        <v>2</v>
      </c>
      <c r="B3" s="4"/>
      <c r="C3" s="4"/>
      <c r="D3" s="4"/>
      <c r="E3" s="4"/>
      <c r="F3" s="4"/>
      <c r="G3" s="4"/>
      <c r="H3" s="4"/>
      <c r="I3" s="4"/>
      <c r="J3" s="2" t="s">
        <v>3</v>
      </c>
      <c r="K3" s="2"/>
      <c r="L3" s="2"/>
      <c r="M3" s="2"/>
      <c r="N3" s="13"/>
      <c r="O3" s="13"/>
      <c r="P3" s="13"/>
      <c r="Q3" s="2"/>
    </row>
    <row r="4" ht="23" customHeight="1" spans="1:17">
      <c r="A4" s="5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 t="s">
        <v>8</v>
      </c>
      <c r="I4" s="6" t="s">
        <v>9</v>
      </c>
      <c r="J4" s="6"/>
      <c r="K4" s="6" t="s">
        <v>10</v>
      </c>
      <c r="L4" s="6"/>
      <c r="M4" s="6"/>
      <c r="N4" s="15"/>
      <c r="O4" s="15"/>
      <c r="P4" s="15"/>
      <c r="Q4" s="21"/>
    </row>
    <row r="5" ht="45" customHeight="1" spans="1:17">
      <c r="A5" s="7"/>
      <c r="B5" s="8"/>
      <c r="C5" s="8"/>
      <c r="D5" s="8"/>
      <c r="E5" s="8"/>
      <c r="F5" s="8"/>
      <c r="G5" s="8"/>
      <c r="H5" s="8"/>
      <c r="I5" s="8"/>
      <c r="J5" s="8"/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22" t="s">
        <v>17</v>
      </c>
    </row>
    <row r="6" ht="21" customHeight="1" spans="1:17">
      <c r="A6" s="7"/>
      <c r="B6" s="8" t="s">
        <v>18</v>
      </c>
      <c r="C6" s="8"/>
      <c r="D6" s="9" t="s">
        <v>19</v>
      </c>
      <c r="E6" s="9"/>
      <c r="F6" s="9"/>
      <c r="G6" s="9"/>
      <c r="H6" s="10"/>
      <c r="I6" s="10"/>
      <c r="J6" s="10"/>
      <c r="K6" s="10"/>
      <c r="L6" s="10"/>
      <c r="M6" s="10"/>
      <c r="N6" s="16"/>
      <c r="O6" s="16"/>
      <c r="P6" s="16"/>
      <c r="Q6" s="23"/>
    </row>
    <row r="7" ht="126.75" customHeight="1" spans="1:17">
      <c r="A7" s="7">
        <v>1</v>
      </c>
      <c r="B7" s="8" t="s">
        <v>20</v>
      </c>
      <c r="C7" s="8"/>
      <c r="D7" s="9" t="s">
        <v>21</v>
      </c>
      <c r="E7" s="9"/>
      <c r="F7" s="9" t="s">
        <v>22</v>
      </c>
      <c r="G7" s="9"/>
      <c r="H7" s="8" t="s">
        <v>23</v>
      </c>
      <c r="I7" s="17">
        <v>1500</v>
      </c>
      <c r="J7" s="17"/>
      <c r="K7" s="17">
        <v>55.34</v>
      </c>
      <c r="L7" s="17">
        <v>83010</v>
      </c>
      <c r="M7" s="17">
        <f>ROUND(K7*0.98,2)</f>
        <v>54.23</v>
      </c>
      <c r="N7" s="17">
        <f>ROUND(I7*M7,0)</f>
        <v>81345</v>
      </c>
      <c r="O7" s="18"/>
      <c r="P7" s="18"/>
      <c r="Q7" s="24"/>
    </row>
    <row r="8" ht="70.5" customHeight="1" spans="1:17">
      <c r="A8" s="7">
        <v>2</v>
      </c>
      <c r="B8" s="8" t="s">
        <v>24</v>
      </c>
      <c r="C8" s="8"/>
      <c r="D8" s="9" t="s">
        <v>25</v>
      </c>
      <c r="E8" s="9"/>
      <c r="F8" s="9" t="s">
        <v>26</v>
      </c>
      <c r="G8" s="9"/>
      <c r="H8" s="8" t="s">
        <v>23</v>
      </c>
      <c r="I8" s="17">
        <v>7200</v>
      </c>
      <c r="J8" s="17"/>
      <c r="K8" s="17">
        <v>4</v>
      </c>
      <c r="L8" s="17">
        <v>28800</v>
      </c>
      <c r="M8" s="17">
        <f t="shared" ref="M8:M51" si="0">ROUND(K8*0.98,2)</f>
        <v>3.92</v>
      </c>
      <c r="N8" s="17">
        <f t="shared" ref="N8:N50" si="1">ROUND(I8*M8,0)</f>
        <v>28224</v>
      </c>
      <c r="O8" s="18"/>
      <c r="P8" s="18"/>
      <c r="Q8" s="24"/>
    </row>
    <row r="9" ht="126.75" customHeight="1" spans="1:17">
      <c r="A9" s="7">
        <v>3</v>
      </c>
      <c r="B9" s="8" t="s">
        <v>27</v>
      </c>
      <c r="C9" s="8"/>
      <c r="D9" s="9" t="s">
        <v>28</v>
      </c>
      <c r="E9" s="9"/>
      <c r="F9" s="9" t="s">
        <v>29</v>
      </c>
      <c r="G9" s="9"/>
      <c r="H9" s="8" t="s">
        <v>23</v>
      </c>
      <c r="I9" s="17">
        <v>1200</v>
      </c>
      <c r="J9" s="17"/>
      <c r="K9" s="17">
        <v>53.87</v>
      </c>
      <c r="L9" s="17">
        <v>64644</v>
      </c>
      <c r="M9" s="17">
        <f t="shared" si="0"/>
        <v>52.79</v>
      </c>
      <c r="N9" s="17">
        <f t="shared" si="1"/>
        <v>63348</v>
      </c>
      <c r="O9" s="18"/>
      <c r="P9" s="18"/>
      <c r="Q9" s="24"/>
    </row>
    <row r="10" ht="205.5" customHeight="1" spans="1:17">
      <c r="A10" s="7">
        <v>4</v>
      </c>
      <c r="B10" s="8" t="s">
        <v>30</v>
      </c>
      <c r="C10" s="8"/>
      <c r="D10" s="9" t="s">
        <v>31</v>
      </c>
      <c r="E10" s="9"/>
      <c r="F10" s="9" t="s">
        <v>32</v>
      </c>
      <c r="G10" s="9"/>
      <c r="H10" s="8" t="s">
        <v>23</v>
      </c>
      <c r="I10" s="17">
        <v>7</v>
      </c>
      <c r="J10" s="17"/>
      <c r="K10" s="17">
        <v>279.83</v>
      </c>
      <c r="L10" s="17">
        <v>1958.81</v>
      </c>
      <c r="M10" s="17">
        <f t="shared" si="0"/>
        <v>274.23</v>
      </c>
      <c r="N10" s="17">
        <f t="shared" si="1"/>
        <v>1920</v>
      </c>
      <c r="O10" s="18"/>
      <c r="P10" s="18"/>
      <c r="Q10" s="24"/>
    </row>
    <row r="11" ht="228" customHeight="1" spans="1:17">
      <c r="A11" s="7">
        <v>5</v>
      </c>
      <c r="B11" s="8" t="s">
        <v>33</v>
      </c>
      <c r="C11" s="8"/>
      <c r="D11" s="9" t="s">
        <v>34</v>
      </c>
      <c r="E11" s="9"/>
      <c r="F11" s="9" t="s">
        <v>35</v>
      </c>
      <c r="G11" s="9"/>
      <c r="H11" s="8" t="s">
        <v>23</v>
      </c>
      <c r="I11" s="17">
        <v>85</v>
      </c>
      <c r="J11" s="17"/>
      <c r="K11" s="17">
        <v>284.37</v>
      </c>
      <c r="L11" s="17">
        <v>24171.45</v>
      </c>
      <c r="M11" s="17">
        <f t="shared" si="0"/>
        <v>278.68</v>
      </c>
      <c r="N11" s="17">
        <f t="shared" si="1"/>
        <v>23688</v>
      </c>
      <c r="O11" s="18"/>
      <c r="P11" s="18"/>
      <c r="Q11" s="24"/>
    </row>
    <row r="12" ht="126.75" customHeight="1" spans="1:17">
      <c r="A12" s="7">
        <v>6</v>
      </c>
      <c r="B12" s="8" t="s">
        <v>36</v>
      </c>
      <c r="C12" s="8"/>
      <c r="D12" s="9" t="s">
        <v>37</v>
      </c>
      <c r="E12" s="9"/>
      <c r="F12" s="9" t="s">
        <v>38</v>
      </c>
      <c r="G12" s="9"/>
      <c r="H12" s="8" t="s">
        <v>23</v>
      </c>
      <c r="I12" s="17">
        <v>3</v>
      </c>
      <c r="J12" s="17"/>
      <c r="K12" s="17">
        <v>144.68</v>
      </c>
      <c r="L12" s="17">
        <v>434.04</v>
      </c>
      <c r="M12" s="17">
        <f t="shared" si="0"/>
        <v>141.79</v>
      </c>
      <c r="N12" s="17">
        <f t="shared" si="1"/>
        <v>425</v>
      </c>
      <c r="O12" s="18"/>
      <c r="P12" s="18"/>
      <c r="Q12" s="24"/>
    </row>
    <row r="13" ht="171.75" customHeight="1" spans="1:17">
      <c r="A13" s="7">
        <v>7</v>
      </c>
      <c r="B13" s="8" t="s">
        <v>39</v>
      </c>
      <c r="C13" s="8"/>
      <c r="D13" s="9" t="s">
        <v>40</v>
      </c>
      <c r="E13" s="9"/>
      <c r="F13" s="9" t="s">
        <v>41</v>
      </c>
      <c r="G13" s="9"/>
      <c r="H13" s="8" t="s">
        <v>23</v>
      </c>
      <c r="I13" s="17">
        <v>120</v>
      </c>
      <c r="J13" s="17"/>
      <c r="K13" s="17">
        <v>332.12</v>
      </c>
      <c r="L13" s="17">
        <v>39854.4</v>
      </c>
      <c r="M13" s="17">
        <f t="shared" si="0"/>
        <v>325.48</v>
      </c>
      <c r="N13" s="17">
        <f t="shared" si="1"/>
        <v>39058</v>
      </c>
      <c r="O13" s="18"/>
      <c r="P13" s="18"/>
      <c r="Q13" s="24"/>
    </row>
    <row r="14" ht="205.5" customHeight="1" spans="1:17">
      <c r="A14" s="7">
        <v>8</v>
      </c>
      <c r="B14" s="8" t="s">
        <v>42</v>
      </c>
      <c r="C14" s="8"/>
      <c r="D14" s="9" t="s">
        <v>43</v>
      </c>
      <c r="E14" s="9"/>
      <c r="F14" s="9" t="s">
        <v>44</v>
      </c>
      <c r="G14" s="9"/>
      <c r="H14" s="8" t="s">
        <v>23</v>
      </c>
      <c r="I14" s="17">
        <v>300</v>
      </c>
      <c r="J14" s="17"/>
      <c r="K14" s="17">
        <v>179.31</v>
      </c>
      <c r="L14" s="17">
        <v>53793</v>
      </c>
      <c r="M14" s="17">
        <f t="shared" si="0"/>
        <v>175.72</v>
      </c>
      <c r="N14" s="17">
        <f t="shared" si="1"/>
        <v>52716</v>
      </c>
      <c r="O14" s="18"/>
      <c r="P14" s="18"/>
      <c r="Q14" s="24"/>
    </row>
    <row r="15" ht="126.75" customHeight="1" spans="1:17">
      <c r="A15" s="7">
        <v>9</v>
      </c>
      <c r="B15" s="8" t="s">
        <v>45</v>
      </c>
      <c r="C15" s="8"/>
      <c r="D15" s="9" t="s">
        <v>46</v>
      </c>
      <c r="E15" s="9"/>
      <c r="F15" s="9" t="s">
        <v>47</v>
      </c>
      <c r="G15" s="9"/>
      <c r="H15" s="8" t="s">
        <v>23</v>
      </c>
      <c r="I15" s="17">
        <v>3</v>
      </c>
      <c r="J15" s="17"/>
      <c r="K15" s="17">
        <v>511.65</v>
      </c>
      <c r="L15" s="17">
        <v>1534.95</v>
      </c>
      <c r="M15" s="17">
        <f t="shared" si="0"/>
        <v>501.42</v>
      </c>
      <c r="N15" s="17">
        <f t="shared" si="1"/>
        <v>1504</v>
      </c>
      <c r="O15" s="18"/>
      <c r="P15" s="18"/>
      <c r="Q15" s="24"/>
    </row>
    <row r="16" ht="194.25" customHeight="1" spans="1:17">
      <c r="A16" s="7">
        <v>10</v>
      </c>
      <c r="B16" s="8" t="s">
        <v>48</v>
      </c>
      <c r="C16" s="8"/>
      <c r="D16" s="9" t="s">
        <v>49</v>
      </c>
      <c r="E16" s="9"/>
      <c r="F16" s="9" t="s">
        <v>50</v>
      </c>
      <c r="G16" s="9"/>
      <c r="H16" s="8" t="s">
        <v>23</v>
      </c>
      <c r="I16" s="17">
        <v>270</v>
      </c>
      <c r="J16" s="17"/>
      <c r="K16" s="17">
        <v>142.38</v>
      </c>
      <c r="L16" s="17">
        <v>38442.6</v>
      </c>
      <c r="M16" s="17">
        <f t="shared" si="0"/>
        <v>139.53</v>
      </c>
      <c r="N16" s="17">
        <f t="shared" si="1"/>
        <v>37673</v>
      </c>
      <c r="O16" s="18"/>
      <c r="P16" s="18"/>
      <c r="Q16" s="24"/>
    </row>
    <row r="17" ht="93" customHeight="1" spans="1:17">
      <c r="A17" s="7">
        <v>11</v>
      </c>
      <c r="B17" s="8" t="s">
        <v>51</v>
      </c>
      <c r="C17" s="8"/>
      <c r="D17" s="9" t="s">
        <v>52</v>
      </c>
      <c r="E17" s="9"/>
      <c r="F17" s="9" t="s">
        <v>53</v>
      </c>
      <c r="G17" s="9"/>
      <c r="H17" s="8" t="s">
        <v>54</v>
      </c>
      <c r="I17" s="17">
        <v>10</v>
      </c>
      <c r="J17" s="17"/>
      <c r="K17" s="17">
        <v>209.74</v>
      </c>
      <c r="L17" s="17">
        <v>2097.4</v>
      </c>
      <c r="M17" s="17">
        <f t="shared" si="0"/>
        <v>205.55</v>
      </c>
      <c r="N17" s="17">
        <f t="shared" si="1"/>
        <v>2056</v>
      </c>
      <c r="O17" s="18"/>
      <c r="P17" s="18"/>
      <c r="Q17" s="24"/>
    </row>
    <row r="18" ht="81.75" customHeight="1" spans="1:17">
      <c r="A18" s="7">
        <v>12</v>
      </c>
      <c r="B18" s="8" t="s">
        <v>55</v>
      </c>
      <c r="C18" s="8"/>
      <c r="D18" s="9" t="s">
        <v>56</v>
      </c>
      <c r="E18" s="9"/>
      <c r="F18" s="9" t="s">
        <v>57</v>
      </c>
      <c r="G18" s="9"/>
      <c r="H18" s="8" t="s">
        <v>58</v>
      </c>
      <c r="I18" s="17">
        <v>120</v>
      </c>
      <c r="J18" s="17"/>
      <c r="K18" s="17">
        <v>29.59</v>
      </c>
      <c r="L18" s="17">
        <v>3550.8</v>
      </c>
      <c r="M18" s="17">
        <f t="shared" si="0"/>
        <v>29</v>
      </c>
      <c r="N18" s="17">
        <f t="shared" si="1"/>
        <v>3480</v>
      </c>
      <c r="O18" s="18"/>
      <c r="P18" s="18"/>
      <c r="Q18" s="24"/>
    </row>
    <row r="19" ht="126.75" customHeight="1" spans="1:17">
      <c r="A19" s="7">
        <v>13</v>
      </c>
      <c r="B19" s="8" t="s">
        <v>59</v>
      </c>
      <c r="C19" s="8"/>
      <c r="D19" s="9" t="s">
        <v>60</v>
      </c>
      <c r="E19" s="9"/>
      <c r="F19" s="9" t="s">
        <v>61</v>
      </c>
      <c r="G19" s="9"/>
      <c r="H19" s="8" t="s">
        <v>58</v>
      </c>
      <c r="I19" s="17">
        <v>60</v>
      </c>
      <c r="J19" s="17"/>
      <c r="K19" s="17">
        <v>155.35</v>
      </c>
      <c r="L19" s="17">
        <v>9321</v>
      </c>
      <c r="M19" s="17">
        <f t="shared" si="0"/>
        <v>152.24</v>
      </c>
      <c r="N19" s="17">
        <f t="shared" si="1"/>
        <v>9134</v>
      </c>
      <c r="O19" s="18"/>
      <c r="P19" s="18"/>
      <c r="Q19" s="24"/>
    </row>
    <row r="20" ht="70.5" customHeight="1" spans="1:17">
      <c r="A20" s="7">
        <v>14</v>
      </c>
      <c r="B20" s="8" t="s">
        <v>62</v>
      </c>
      <c r="C20" s="8"/>
      <c r="D20" s="9" t="s">
        <v>63</v>
      </c>
      <c r="E20" s="9"/>
      <c r="F20" s="9" t="s">
        <v>64</v>
      </c>
      <c r="G20" s="9"/>
      <c r="H20" s="8" t="s">
        <v>54</v>
      </c>
      <c r="I20" s="17">
        <v>2</v>
      </c>
      <c r="J20" s="17"/>
      <c r="K20" s="17">
        <v>662.71</v>
      </c>
      <c r="L20" s="17">
        <v>1325.42</v>
      </c>
      <c r="M20" s="17">
        <f t="shared" si="0"/>
        <v>649.46</v>
      </c>
      <c r="N20" s="17">
        <f t="shared" si="1"/>
        <v>1299</v>
      </c>
      <c r="O20" s="18"/>
      <c r="P20" s="18"/>
      <c r="Q20" s="24"/>
    </row>
    <row r="21" ht="160.5" customHeight="1" spans="1:17">
      <c r="A21" s="7">
        <v>15</v>
      </c>
      <c r="B21" s="8" t="s">
        <v>65</v>
      </c>
      <c r="C21" s="8"/>
      <c r="D21" s="9" t="s">
        <v>66</v>
      </c>
      <c r="E21" s="9"/>
      <c r="F21" s="9" t="s">
        <v>67</v>
      </c>
      <c r="G21" s="9"/>
      <c r="H21" s="8" t="s">
        <v>58</v>
      </c>
      <c r="I21" s="17">
        <v>30.64</v>
      </c>
      <c r="J21" s="17"/>
      <c r="K21" s="17">
        <v>111.77</v>
      </c>
      <c r="L21" s="17">
        <v>3424.63</v>
      </c>
      <c r="M21" s="17">
        <f t="shared" si="0"/>
        <v>109.53</v>
      </c>
      <c r="N21" s="17">
        <f t="shared" si="1"/>
        <v>3356</v>
      </c>
      <c r="O21" s="18"/>
      <c r="P21" s="18"/>
      <c r="Q21" s="24"/>
    </row>
    <row r="22" ht="126.75" customHeight="1" spans="1:17">
      <c r="A22" s="7">
        <v>16</v>
      </c>
      <c r="B22" s="8" t="s">
        <v>68</v>
      </c>
      <c r="C22" s="8"/>
      <c r="D22" s="9" t="s">
        <v>69</v>
      </c>
      <c r="E22" s="9"/>
      <c r="F22" s="9" t="s">
        <v>70</v>
      </c>
      <c r="G22" s="9"/>
      <c r="H22" s="8" t="s">
        <v>23</v>
      </c>
      <c r="I22" s="17">
        <v>43.18</v>
      </c>
      <c r="J22" s="17"/>
      <c r="K22" s="17">
        <v>658.91</v>
      </c>
      <c r="L22" s="17">
        <v>28451.73</v>
      </c>
      <c r="M22" s="17">
        <f t="shared" si="0"/>
        <v>645.73</v>
      </c>
      <c r="N22" s="17">
        <f t="shared" si="1"/>
        <v>27883</v>
      </c>
      <c r="O22" s="18"/>
      <c r="P22" s="18"/>
      <c r="Q22" s="24"/>
    </row>
    <row r="23" ht="115.5" customHeight="1" spans="1:17">
      <c r="A23" s="7">
        <v>17</v>
      </c>
      <c r="B23" s="8" t="s">
        <v>71</v>
      </c>
      <c r="C23" s="8"/>
      <c r="D23" s="9" t="s">
        <v>72</v>
      </c>
      <c r="E23" s="9"/>
      <c r="F23" s="9" t="s">
        <v>73</v>
      </c>
      <c r="G23" s="9"/>
      <c r="H23" s="8" t="s">
        <v>23</v>
      </c>
      <c r="I23" s="17">
        <v>6.66</v>
      </c>
      <c r="J23" s="17"/>
      <c r="K23" s="17">
        <v>627.59</v>
      </c>
      <c r="L23" s="17">
        <v>4179.75</v>
      </c>
      <c r="M23" s="17">
        <f t="shared" si="0"/>
        <v>615.04</v>
      </c>
      <c r="N23" s="17">
        <f t="shared" si="1"/>
        <v>4096</v>
      </c>
      <c r="O23" s="18"/>
      <c r="P23" s="18"/>
      <c r="Q23" s="24"/>
    </row>
    <row r="24" ht="126.75" customHeight="1" spans="1:17">
      <c r="A24" s="7">
        <v>18</v>
      </c>
      <c r="B24" s="8" t="s">
        <v>74</v>
      </c>
      <c r="C24" s="8"/>
      <c r="D24" s="9" t="s">
        <v>75</v>
      </c>
      <c r="E24" s="9"/>
      <c r="F24" s="9" t="s">
        <v>76</v>
      </c>
      <c r="G24" s="9"/>
      <c r="H24" s="8" t="s">
        <v>23</v>
      </c>
      <c r="I24" s="17">
        <v>40</v>
      </c>
      <c r="J24" s="17"/>
      <c r="K24" s="17">
        <v>239.96</v>
      </c>
      <c r="L24" s="17">
        <v>9598.4</v>
      </c>
      <c r="M24" s="17">
        <f t="shared" si="0"/>
        <v>235.16</v>
      </c>
      <c r="N24" s="17">
        <f t="shared" si="1"/>
        <v>9406</v>
      </c>
      <c r="O24" s="18"/>
      <c r="P24" s="18"/>
      <c r="Q24" s="24"/>
    </row>
    <row r="25" ht="126.75" customHeight="1" spans="1:17">
      <c r="A25" s="7">
        <v>19</v>
      </c>
      <c r="B25" s="8" t="s">
        <v>77</v>
      </c>
      <c r="C25" s="8"/>
      <c r="D25" s="9" t="s">
        <v>78</v>
      </c>
      <c r="E25" s="9"/>
      <c r="F25" s="9" t="s">
        <v>79</v>
      </c>
      <c r="G25" s="9"/>
      <c r="H25" s="8" t="s">
        <v>80</v>
      </c>
      <c r="I25" s="17">
        <v>4</v>
      </c>
      <c r="J25" s="17"/>
      <c r="K25" s="17">
        <v>1534.08</v>
      </c>
      <c r="L25" s="17">
        <v>6136.32</v>
      </c>
      <c r="M25" s="17">
        <f t="shared" si="0"/>
        <v>1503.4</v>
      </c>
      <c r="N25" s="17">
        <f t="shared" si="1"/>
        <v>6014</v>
      </c>
      <c r="O25" s="18"/>
      <c r="P25" s="18"/>
      <c r="Q25" s="24"/>
    </row>
    <row r="26" ht="104.25" customHeight="1" spans="1:17">
      <c r="A26" s="7">
        <v>20</v>
      </c>
      <c r="B26" s="8" t="s">
        <v>81</v>
      </c>
      <c r="C26" s="8"/>
      <c r="D26" s="9" t="s">
        <v>82</v>
      </c>
      <c r="E26" s="9"/>
      <c r="F26" s="9" t="s">
        <v>83</v>
      </c>
      <c r="G26" s="9"/>
      <c r="H26" s="8" t="s">
        <v>84</v>
      </c>
      <c r="I26" s="17">
        <v>2</v>
      </c>
      <c r="J26" s="17"/>
      <c r="K26" s="17">
        <v>1109.27</v>
      </c>
      <c r="L26" s="17">
        <v>2218.54</v>
      </c>
      <c r="M26" s="17">
        <f t="shared" si="0"/>
        <v>1087.08</v>
      </c>
      <c r="N26" s="17">
        <f t="shared" si="1"/>
        <v>2174</v>
      </c>
      <c r="O26" s="18"/>
      <c r="P26" s="18"/>
      <c r="Q26" s="24"/>
    </row>
    <row r="27" ht="81.75" customHeight="1" spans="1:17">
      <c r="A27" s="7">
        <v>21</v>
      </c>
      <c r="B27" s="8" t="s">
        <v>85</v>
      </c>
      <c r="C27" s="8"/>
      <c r="D27" s="9" t="s">
        <v>86</v>
      </c>
      <c r="E27" s="9"/>
      <c r="F27" s="9" t="s">
        <v>87</v>
      </c>
      <c r="G27" s="9"/>
      <c r="H27" s="8" t="s">
        <v>23</v>
      </c>
      <c r="I27" s="17">
        <v>24</v>
      </c>
      <c r="J27" s="17"/>
      <c r="K27" s="17">
        <v>35.31</v>
      </c>
      <c r="L27" s="17">
        <v>847.44</v>
      </c>
      <c r="M27" s="17">
        <f t="shared" si="0"/>
        <v>34.6</v>
      </c>
      <c r="N27" s="17">
        <f t="shared" si="1"/>
        <v>830</v>
      </c>
      <c r="O27" s="18"/>
      <c r="P27" s="18"/>
      <c r="Q27" s="24"/>
    </row>
    <row r="28" ht="216.75" customHeight="1" spans="1:17">
      <c r="A28" s="7">
        <v>22</v>
      </c>
      <c r="B28" s="8" t="s">
        <v>88</v>
      </c>
      <c r="C28" s="8"/>
      <c r="D28" s="9" t="s">
        <v>89</v>
      </c>
      <c r="E28" s="9"/>
      <c r="F28" s="9" t="s">
        <v>90</v>
      </c>
      <c r="G28" s="9"/>
      <c r="H28" s="8" t="s">
        <v>23</v>
      </c>
      <c r="I28" s="17">
        <v>25</v>
      </c>
      <c r="J28" s="17"/>
      <c r="K28" s="17">
        <v>326.44</v>
      </c>
      <c r="L28" s="17">
        <v>8161</v>
      </c>
      <c r="M28" s="17">
        <f t="shared" si="0"/>
        <v>319.91</v>
      </c>
      <c r="N28" s="17">
        <f t="shared" si="1"/>
        <v>7998</v>
      </c>
      <c r="O28" s="18"/>
      <c r="P28" s="18"/>
      <c r="Q28" s="24"/>
    </row>
    <row r="29" ht="171.75" customHeight="1" spans="1:17">
      <c r="A29" s="7">
        <v>23</v>
      </c>
      <c r="B29" s="8" t="s">
        <v>91</v>
      </c>
      <c r="C29" s="8"/>
      <c r="D29" s="9" t="s">
        <v>92</v>
      </c>
      <c r="E29" s="9"/>
      <c r="F29" s="9" t="s">
        <v>93</v>
      </c>
      <c r="G29" s="9"/>
      <c r="H29" s="8" t="s">
        <v>23</v>
      </c>
      <c r="I29" s="17">
        <v>20</v>
      </c>
      <c r="J29" s="17"/>
      <c r="K29" s="17">
        <v>98.84</v>
      </c>
      <c r="L29" s="17">
        <v>1976.8</v>
      </c>
      <c r="M29" s="17">
        <f t="shared" si="0"/>
        <v>96.86</v>
      </c>
      <c r="N29" s="17">
        <f t="shared" si="1"/>
        <v>1937</v>
      </c>
      <c r="O29" s="18"/>
      <c r="P29" s="18"/>
      <c r="Q29" s="24"/>
    </row>
    <row r="30" ht="93" customHeight="1" spans="1:17">
      <c r="A30" s="7">
        <v>24</v>
      </c>
      <c r="B30" s="8" t="s">
        <v>94</v>
      </c>
      <c r="C30" s="8"/>
      <c r="D30" s="9" t="s">
        <v>95</v>
      </c>
      <c r="E30" s="9"/>
      <c r="F30" s="9" t="s">
        <v>96</v>
      </c>
      <c r="G30" s="9"/>
      <c r="H30" s="8" t="s">
        <v>58</v>
      </c>
      <c r="I30" s="17">
        <v>90</v>
      </c>
      <c r="J30" s="17"/>
      <c r="K30" s="17">
        <v>32.52</v>
      </c>
      <c r="L30" s="17">
        <v>2926.8</v>
      </c>
      <c r="M30" s="17">
        <f t="shared" si="0"/>
        <v>31.87</v>
      </c>
      <c r="N30" s="17">
        <f t="shared" si="1"/>
        <v>2868</v>
      </c>
      <c r="O30" s="18"/>
      <c r="P30" s="18"/>
      <c r="Q30" s="24"/>
    </row>
    <row r="31" ht="70.5" customHeight="1" spans="1:17">
      <c r="A31" s="7">
        <v>25</v>
      </c>
      <c r="B31" s="8" t="s">
        <v>97</v>
      </c>
      <c r="C31" s="8"/>
      <c r="D31" s="9" t="s">
        <v>98</v>
      </c>
      <c r="E31" s="9"/>
      <c r="F31" s="9" t="s">
        <v>99</v>
      </c>
      <c r="G31" s="9"/>
      <c r="H31" s="8" t="s">
        <v>100</v>
      </c>
      <c r="I31" s="17">
        <v>60</v>
      </c>
      <c r="J31" s="17"/>
      <c r="K31" s="17">
        <v>148.79</v>
      </c>
      <c r="L31" s="17">
        <v>8927.4</v>
      </c>
      <c r="M31" s="17">
        <f t="shared" si="0"/>
        <v>145.81</v>
      </c>
      <c r="N31" s="17">
        <f t="shared" si="1"/>
        <v>8749</v>
      </c>
      <c r="O31" s="18"/>
      <c r="P31" s="18"/>
      <c r="Q31" s="24"/>
    </row>
    <row r="32" ht="115.5" customHeight="1" spans="1:17">
      <c r="A32" s="7">
        <v>26</v>
      </c>
      <c r="B32" s="8" t="s">
        <v>101</v>
      </c>
      <c r="C32" s="8"/>
      <c r="D32" s="9" t="s">
        <v>102</v>
      </c>
      <c r="E32" s="9"/>
      <c r="F32" s="9" t="s">
        <v>103</v>
      </c>
      <c r="G32" s="9"/>
      <c r="H32" s="8" t="s">
        <v>58</v>
      </c>
      <c r="I32" s="17">
        <v>80</v>
      </c>
      <c r="J32" s="17"/>
      <c r="K32" s="17">
        <v>247.37</v>
      </c>
      <c r="L32" s="17">
        <v>19789.6</v>
      </c>
      <c r="M32" s="17">
        <f t="shared" si="0"/>
        <v>242.42</v>
      </c>
      <c r="N32" s="17">
        <f t="shared" si="1"/>
        <v>19394</v>
      </c>
      <c r="O32" s="18"/>
      <c r="P32" s="18"/>
      <c r="Q32" s="24"/>
    </row>
    <row r="33" ht="183" customHeight="1" spans="1:17">
      <c r="A33" s="7">
        <v>27</v>
      </c>
      <c r="B33" s="8" t="s">
        <v>104</v>
      </c>
      <c r="C33" s="8"/>
      <c r="D33" s="9" t="s">
        <v>105</v>
      </c>
      <c r="E33" s="9"/>
      <c r="F33" s="9" t="s">
        <v>106</v>
      </c>
      <c r="G33" s="9"/>
      <c r="H33" s="8" t="s">
        <v>23</v>
      </c>
      <c r="I33" s="17">
        <v>35</v>
      </c>
      <c r="J33" s="17"/>
      <c r="K33" s="17">
        <v>274.56</v>
      </c>
      <c r="L33" s="17">
        <v>9609.6</v>
      </c>
      <c r="M33" s="17">
        <f t="shared" si="0"/>
        <v>269.07</v>
      </c>
      <c r="N33" s="17">
        <f t="shared" si="1"/>
        <v>9417</v>
      </c>
      <c r="O33" s="18"/>
      <c r="P33" s="18"/>
      <c r="Q33" s="24"/>
    </row>
    <row r="34" ht="81.75" customHeight="1" spans="1:17">
      <c r="A34" s="7">
        <v>28</v>
      </c>
      <c r="B34" s="8" t="s">
        <v>107</v>
      </c>
      <c r="C34" s="8"/>
      <c r="D34" s="9" t="s">
        <v>108</v>
      </c>
      <c r="E34" s="9"/>
      <c r="F34" s="9" t="s">
        <v>109</v>
      </c>
      <c r="G34" s="9"/>
      <c r="H34" s="8" t="s">
        <v>110</v>
      </c>
      <c r="I34" s="17">
        <v>1</v>
      </c>
      <c r="J34" s="17"/>
      <c r="K34" s="17">
        <v>5113.6</v>
      </c>
      <c r="L34" s="17">
        <v>5113.6</v>
      </c>
      <c r="M34" s="17">
        <f t="shared" si="0"/>
        <v>5011.33</v>
      </c>
      <c r="N34" s="17">
        <f t="shared" si="1"/>
        <v>5011</v>
      </c>
      <c r="O34" s="18"/>
      <c r="P34" s="18"/>
      <c r="Q34" s="24"/>
    </row>
    <row r="35" ht="104.25" customHeight="1" spans="1:17">
      <c r="A35" s="7">
        <v>29</v>
      </c>
      <c r="B35" s="8" t="s">
        <v>111</v>
      </c>
      <c r="C35" s="8"/>
      <c r="D35" s="9" t="s">
        <v>112</v>
      </c>
      <c r="E35" s="9"/>
      <c r="F35" s="9" t="s">
        <v>83</v>
      </c>
      <c r="G35" s="9"/>
      <c r="H35" s="8" t="s">
        <v>84</v>
      </c>
      <c r="I35" s="17">
        <v>7</v>
      </c>
      <c r="J35" s="17"/>
      <c r="K35" s="17">
        <v>731.25</v>
      </c>
      <c r="L35" s="17">
        <v>5118.75</v>
      </c>
      <c r="M35" s="17">
        <f t="shared" si="0"/>
        <v>716.63</v>
      </c>
      <c r="N35" s="17">
        <f t="shared" si="1"/>
        <v>5016</v>
      </c>
      <c r="O35" s="18"/>
      <c r="P35" s="18"/>
      <c r="Q35" s="24"/>
    </row>
    <row r="36" ht="104.25" customHeight="1" spans="1:17">
      <c r="A36" s="7">
        <v>30</v>
      </c>
      <c r="B36" s="8" t="s">
        <v>113</v>
      </c>
      <c r="C36" s="8"/>
      <c r="D36" s="9" t="s">
        <v>114</v>
      </c>
      <c r="E36" s="9"/>
      <c r="F36" s="9" t="s">
        <v>83</v>
      </c>
      <c r="G36" s="9"/>
      <c r="H36" s="8" t="s">
        <v>84</v>
      </c>
      <c r="I36" s="17">
        <v>3</v>
      </c>
      <c r="J36" s="17"/>
      <c r="K36" s="17">
        <v>686.78</v>
      </c>
      <c r="L36" s="17">
        <v>2060.34</v>
      </c>
      <c r="M36" s="17">
        <f t="shared" si="0"/>
        <v>673.04</v>
      </c>
      <c r="N36" s="17">
        <f t="shared" si="1"/>
        <v>2019</v>
      </c>
      <c r="O36" s="18"/>
      <c r="P36" s="18"/>
      <c r="Q36" s="24"/>
    </row>
    <row r="37" ht="59.25" customHeight="1" spans="1:17">
      <c r="A37" s="7">
        <v>31</v>
      </c>
      <c r="B37" s="8" t="s">
        <v>115</v>
      </c>
      <c r="C37" s="8"/>
      <c r="D37" s="9" t="s">
        <v>116</v>
      </c>
      <c r="E37" s="9"/>
      <c r="F37" s="9" t="s">
        <v>117</v>
      </c>
      <c r="G37" s="9"/>
      <c r="H37" s="8" t="s">
        <v>54</v>
      </c>
      <c r="I37" s="17">
        <v>5</v>
      </c>
      <c r="J37" s="17"/>
      <c r="K37" s="17">
        <v>131.04</v>
      </c>
      <c r="L37" s="17">
        <v>655.2</v>
      </c>
      <c r="M37" s="17">
        <f t="shared" si="0"/>
        <v>128.42</v>
      </c>
      <c r="N37" s="17">
        <f t="shared" si="1"/>
        <v>642</v>
      </c>
      <c r="O37" s="18"/>
      <c r="P37" s="18"/>
      <c r="Q37" s="24"/>
    </row>
    <row r="38" ht="81.75" customHeight="1" spans="1:17">
      <c r="A38" s="7">
        <v>32</v>
      </c>
      <c r="B38" s="8" t="s">
        <v>118</v>
      </c>
      <c r="C38" s="8"/>
      <c r="D38" s="9" t="s">
        <v>119</v>
      </c>
      <c r="E38" s="9"/>
      <c r="F38" s="9" t="s">
        <v>120</v>
      </c>
      <c r="G38" s="9"/>
      <c r="H38" s="8" t="s">
        <v>121</v>
      </c>
      <c r="I38" s="17">
        <v>1</v>
      </c>
      <c r="J38" s="17"/>
      <c r="K38" s="17">
        <v>2880.64</v>
      </c>
      <c r="L38" s="17">
        <v>2880.64</v>
      </c>
      <c r="M38" s="17">
        <f t="shared" si="0"/>
        <v>2823.03</v>
      </c>
      <c r="N38" s="17">
        <f t="shared" si="1"/>
        <v>2823</v>
      </c>
      <c r="O38" s="18"/>
      <c r="P38" s="18"/>
      <c r="Q38" s="24"/>
    </row>
    <row r="39" ht="81.75" customHeight="1" spans="1:17">
      <c r="A39" s="7">
        <v>33</v>
      </c>
      <c r="B39" s="8" t="s">
        <v>122</v>
      </c>
      <c r="C39" s="8"/>
      <c r="D39" s="9" t="s">
        <v>123</v>
      </c>
      <c r="E39" s="9"/>
      <c r="F39" s="9" t="s">
        <v>124</v>
      </c>
      <c r="G39" s="9"/>
      <c r="H39" s="8" t="s">
        <v>23</v>
      </c>
      <c r="I39" s="17">
        <v>6</v>
      </c>
      <c r="J39" s="17"/>
      <c r="K39" s="17">
        <v>252.64</v>
      </c>
      <c r="L39" s="17">
        <v>1515.84</v>
      </c>
      <c r="M39" s="17">
        <f t="shared" si="0"/>
        <v>247.59</v>
      </c>
      <c r="N39" s="17">
        <f t="shared" si="1"/>
        <v>1486</v>
      </c>
      <c r="O39" s="18"/>
      <c r="P39" s="18"/>
      <c r="Q39" s="24"/>
    </row>
    <row r="40" ht="126.75" customHeight="1" spans="1:17">
      <c r="A40" s="7">
        <v>34</v>
      </c>
      <c r="B40" s="8" t="s">
        <v>125</v>
      </c>
      <c r="C40" s="8"/>
      <c r="D40" s="9" t="s">
        <v>126</v>
      </c>
      <c r="E40" s="9"/>
      <c r="F40" s="9" t="s">
        <v>127</v>
      </c>
      <c r="G40" s="9"/>
      <c r="H40" s="8" t="s">
        <v>84</v>
      </c>
      <c r="I40" s="17">
        <v>3</v>
      </c>
      <c r="J40" s="17"/>
      <c r="K40" s="17">
        <v>1104.05</v>
      </c>
      <c r="L40" s="17">
        <v>3312.15</v>
      </c>
      <c r="M40" s="17">
        <f t="shared" si="0"/>
        <v>1081.97</v>
      </c>
      <c r="N40" s="17">
        <f t="shared" si="1"/>
        <v>3246</v>
      </c>
      <c r="O40" s="18"/>
      <c r="P40" s="18"/>
      <c r="Q40" s="24"/>
    </row>
    <row r="41" ht="70.5" customHeight="1" spans="1:17">
      <c r="A41" s="7">
        <v>35</v>
      </c>
      <c r="B41" s="8" t="s">
        <v>128</v>
      </c>
      <c r="C41" s="8"/>
      <c r="D41" s="9" t="s">
        <v>129</v>
      </c>
      <c r="E41" s="9"/>
      <c r="F41" s="9" t="s">
        <v>130</v>
      </c>
      <c r="G41" s="9"/>
      <c r="H41" s="8" t="s">
        <v>110</v>
      </c>
      <c r="I41" s="17">
        <v>2</v>
      </c>
      <c r="J41" s="17"/>
      <c r="K41" s="17">
        <v>15026.7</v>
      </c>
      <c r="L41" s="17">
        <v>30053.4</v>
      </c>
      <c r="M41" s="17">
        <f t="shared" si="0"/>
        <v>14726.17</v>
      </c>
      <c r="N41" s="17">
        <f t="shared" si="1"/>
        <v>29452</v>
      </c>
      <c r="O41" s="18"/>
      <c r="P41" s="18"/>
      <c r="Q41" s="24"/>
    </row>
    <row r="42" ht="70.5" customHeight="1" spans="1:17">
      <c r="A42" s="7">
        <v>36</v>
      </c>
      <c r="B42" s="8" t="s">
        <v>131</v>
      </c>
      <c r="C42" s="8"/>
      <c r="D42" s="9" t="s">
        <v>132</v>
      </c>
      <c r="E42" s="9"/>
      <c r="F42" s="9" t="s">
        <v>133</v>
      </c>
      <c r="G42" s="9"/>
      <c r="H42" s="8" t="s">
        <v>80</v>
      </c>
      <c r="I42" s="17">
        <v>1</v>
      </c>
      <c r="J42" s="17"/>
      <c r="K42" s="17">
        <v>60.15</v>
      </c>
      <c r="L42" s="17">
        <v>60.15</v>
      </c>
      <c r="M42" s="17">
        <f t="shared" si="0"/>
        <v>58.95</v>
      </c>
      <c r="N42" s="17">
        <f t="shared" si="1"/>
        <v>59</v>
      </c>
      <c r="O42" s="18"/>
      <c r="P42" s="18"/>
      <c r="Q42" s="24"/>
    </row>
    <row r="43" ht="59.25" customHeight="1" spans="1:17">
      <c r="A43" s="7">
        <v>37</v>
      </c>
      <c r="B43" s="8" t="s">
        <v>134</v>
      </c>
      <c r="C43" s="8"/>
      <c r="D43" s="9" t="s">
        <v>135</v>
      </c>
      <c r="E43" s="9"/>
      <c r="F43" s="9" t="s">
        <v>136</v>
      </c>
      <c r="G43" s="9"/>
      <c r="H43" s="8" t="s">
        <v>80</v>
      </c>
      <c r="I43" s="17">
        <v>6</v>
      </c>
      <c r="J43" s="17"/>
      <c r="K43" s="17">
        <v>34.75</v>
      </c>
      <c r="L43" s="17">
        <v>208.5</v>
      </c>
      <c r="M43" s="17">
        <f t="shared" si="0"/>
        <v>34.06</v>
      </c>
      <c r="N43" s="17">
        <f t="shared" si="1"/>
        <v>204</v>
      </c>
      <c r="O43" s="18"/>
      <c r="P43" s="18"/>
      <c r="Q43" s="24"/>
    </row>
    <row r="44" ht="93" customHeight="1" spans="1:17">
      <c r="A44" s="7">
        <v>38</v>
      </c>
      <c r="B44" s="8" t="s">
        <v>137</v>
      </c>
      <c r="C44" s="8"/>
      <c r="D44" s="9" t="s">
        <v>138</v>
      </c>
      <c r="E44" s="9"/>
      <c r="F44" s="9" t="s">
        <v>139</v>
      </c>
      <c r="G44" s="9"/>
      <c r="H44" s="8" t="s">
        <v>58</v>
      </c>
      <c r="I44" s="17">
        <v>200</v>
      </c>
      <c r="J44" s="17"/>
      <c r="K44" s="17">
        <v>3.72</v>
      </c>
      <c r="L44" s="17">
        <v>744</v>
      </c>
      <c r="M44" s="17">
        <f t="shared" si="0"/>
        <v>3.65</v>
      </c>
      <c r="N44" s="17">
        <f t="shared" si="1"/>
        <v>730</v>
      </c>
      <c r="O44" s="18"/>
      <c r="P44" s="18"/>
      <c r="Q44" s="24"/>
    </row>
    <row r="45" ht="93" customHeight="1" spans="1:17">
      <c r="A45" s="7">
        <v>39</v>
      </c>
      <c r="B45" s="8" t="s">
        <v>140</v>
      </c>
      <c r="C45" s="8"/>
      <c r="D45" s="9" t="s">
        <v>141</v>
      </c>
      <c r="E45" s="9"/>
      <c r="F45" s="9" t="s">
        <v>142</v>
      </c>
      <c r="G45" s="9"/>
      <c r="H45" s="8" t="s">
        <v>58</v>
      </c>
      <c r="I45" s="17">
        <v>50</v>
      </c>
      <c r="J45" s="17"/>
      <c r="K45" s="17">
        <v>4.3</v>
      </c>
      <c r="L45" s="17">
        <v>215</v>
      </c>
      <c r="M45" s="17">
        <f t="shared" si="0"/>
        <v>4.21</v>
      </c>
      <c r="N45" s="17">
        <f t="shared" si="1"/>
        <v>211</v>
      </c>
      <c r="O45" s="18"/>
      <c r="P45" s="18"/>
      <c r="Q45" s="24"/>
    </row>
    <row r="46" ht="115.5" customHeight="1" spans="1:17">
      <c r="A46" s="7">
        <v>40</v>
      </c>
      <c r="B46" s="8" t="s">
        <v>143</v>
      </c>
      <c r="C46" s="8"/>
      <c r="D46" s="9" t="s">
        <v>144</v>
      </c>
      <c r="E46" s="9"/>
      <c r="F46" s="9" t="s">
        <v>145</v>
      </c>
      <c r="G46" s="9"/>
      <c r="H46" s="8" t="s">
        <v>58</v>
      </c>
      <c r="I46" s="17">
        <v>150</v>
      </c>
      <c r="J46" s="17"/>
      <c r="K46" s="17">
        <v>30.36</v>
      </c>
      <c r="L46" s="17">
        <v>4554</v>
      </c>
      <c r="M46" s="17">
        <f t="shared" si="0"/>
        <v>29.75</v>
      </c>
      <c r="N46" s="17">
        <f t="shared" si="1"/>
        <v>4463</v>
      </c>
      <c r="O46" s="18"/>
      <c r="P46" s="18"/>
      <c r="Q46" s="24"/>
    </row>
    <row r="47" ht="115.5" customHeight="1" spans="1:17">
      <c r="A47" s="7">
        <v>41</v>
      </c>
      <c r="B47" s="8" t="s">
        <v>146</v>
      </c>
      <c r="C47" s="8"/>
      <c r="D47" s="9" t="s">
        <v>147</v>
      </c>
      <c r="E47" s="9"/>
      <c r="F47" s="9" t="s">
        <v>148</v>
      </c>
      <c r="G47" s="9"/>
      <c r="H47" s="8" t="s">
        <v>23</v>
      </c>
      <c r="I47" s="17">
        <v>55</v>
      </c>
      <c r="J47" s="17"/>
      <c r="K47" s="17">
        <v>82.69</v>
      </c>
      <c r="L47" s="17">
        <v>4547.95</v>
      </c>
      <c r="M47" s="17">
        <f t="shared" si="0"/>
        <v>81.04</v>
      </c>
      <c r="N47" s="17">
        <f t="shared" si="1"/>
        <v>4457</v>
      </c>
      <c r="O47" s="18"/>
      <c r="P47" s="18"/>
      <c r="Q47" s="24"/>
    </row>
    <row r="48" ht="104.25" customHeight="1" spans="1:17">
      <c r="A48" s="7">
        <v>42</v>
      </c>
      <c r="B48" s="8" t="s">
        <v>149</v>
      </c>
      <c r="C48" s="8"/>
      <c r="D48" s="9" t="s">
        <v>150</v>
      </c>
      <c r="E48" s="9"/>
      <c r="F48" s="9" t="s">
        <v>151</v>
      </c>
      <c r="G48" s="9"/>
      <c r="H48" s="8" t="s">
        <v>23</v>
      </c>
      <c r="I48" s="17">
        <v>60</v>
      </c>
      <c r="J48" s="17"/>
      <c r="K48" s="17">
        <v>697.96</v>
      </c>
      <c r="L48" s="17">
        <v>41877.6</v>
      </c>
      <c r="M48" s="17">
        <f t="shared" si="0"/>
        <v>684</v>
      </c>
      <c r="N48" s="17">
        <f t="shared" si="1"/>
        <v>41040</v>
      </c>
      <c r="O48" s="18"/>
      <c r="P48" s="18"/>
      <c r="Q48" s="24"/>
    </row>
    <row r="49" ht="239.25" customHeight="1" spans="1:17">
      <c r="A49" s="7">
        <v>43</v>
      </c>
      <c r="B49" s="8" t="s">
        <v>152</v>
      </c>
      <c r="C49" s="8"/>
      <c r="D49" s="9" t="s">
        <v>153</v>
      </c>
      <c r="E49" s="9"/>
      <c r="F49" s="9" t="s">
        <v>154</v>
      </c>
      <c r="G49" s="9"/>
      <c r="H49" s="8" t="s">
        <v>23</v>
      </c>
      <c r="I49" s="17">
        <v>13</v>
      </c>
      <c r="J49" s="17"/>
      <c r="K49" s="17">
        <v>162.3</v>
      </c>
      <c r="L49" s="17">
        <v>2109.9</v>
      </c>
      <c r="M49" s="17">
        <f t="shared" si="0"/>
        <v>159.05</v>
      </c>
      <c r="N49" s="17">
        <f t="shared" si="1"/>
        <v>2068</v>
      </c>
      <c r="O49" s="18"/>
      <c r="P49" s="18"/>
      <c r="Q49" s="24"/>
    </row>
    <row r="50" ht="149.25" customHeight="1" spans="1:18">
      <c r="A50" s="7">
        <v>44</v>
      </c>
      <c r="B50" s="8" t="s">
        <v>155</v>
      </c>
      <c r="C50" s="8"/>
      <c r="D50" s="9" t="s">
        <v>156</v>
      </c>
      <c r="E50" s="9"/>
      <c r="F50" s="9" t="s">
        <v>157</v>
      </c>
      <c r="G50" s="9"/>
      <c r="H50" s="8" t="s">
        <v>23</v>
      </c>
      <c r="I50" s="17">
        <v>7.52</v>
      </c>
      <c r="J50" s="17"/>
      <c r="K50" s="17">
        <v>733.55</v>
      </c>
      <c r="L50" s="17">
        <v>5516.3</v>
      </c>
      <c r="M50" s="17">
        <f t="shared" si="0"/>
        <v>718.88</v>
      </c>
      <c r="N50" s="17">
        <f t="shared" si="1"/>
        <v>5406</v>
      </c>
      <c r="O50" s="18"/>
      <c r="P50" s="18"/>
      <c r="Q50" s="24"/>
      <c r="R50" s="25"/>
    </row>
    <row r="51" ht="27" customHeight="1" spans="1:17">
      <c r="A51" s="11" t="s">
        <v>158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9">
        <v>569729.2</v>
      </c>
      <c r="M51" s="19"/>
      <c r="N51" s="19">
        <f>SUM(N7:N50)</f>
        <v>558325</v>
      </c>
      <c r="O51" s="20"/>
      <c r="P51" s="20"/>
      <c r="Q51" s="26"/>
    </row>
  </sheetData>
  <mergeCells count="192">
    <mergeCell ref="A1:Q1"/>
    <mergeCell ref="A2:Q2"/>
    <mergeCell ref="A3:F3"/>
    <mergeCell ref="G3:I3"/>
    <mergeCell ref="J3:Q3"/>
    <mergeCell ref="K4:Q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0:C40"/>
    <mergeCell ref="D40:E40"/>
    <mergeCell ref="F40:G40"/>
    <mergeCell ref="I40:J40"/>
    <mergeCell ref="B41:C41"/>
    <mergeCell ref="D41:E41"/>
    <mergeCell ref="F41:G41"/>
    <mergeCell ref="I41:J41"/>
    <mergeCell ref="B42:C42"/>
    <mergeCell ref="D42:E42"/>
    <mergeCell ref="F42:G42"/>
    <mergeCell ref="I42:J42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E49"/>
    <mergeCell ref="F49:G49"/>
    <mergeCell ref="I49:J49"/>
    <mergeCell ref="B50:C50"/>
    <mergeCell ref="D50:E50"/>
    <mergeCell ref="F50:G50"/>
    <mergeCell ref="I50:J50"/>
    <mergeCell ref="A51:K51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小鱼儿</cp:lastModifiedBy>
  <dcterms:created xsi:type="dcterms:W3CDTF">2023-05-10T10:58:00Z</dcterms:created>
  <dcterms:modified xsi:type="dcterms:W3CDTF">2023-05-30T02:49:37Z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7DE1CCD08FEF4D589E78F13D0F3DE0D3_12</vt:lpwstr>
  </property>
  <property fmtid="{D5CDD505-2E9C-101B-9397-08002B2CF9AE}" pid="3" name="KSOProductBuildVer">
    <vt:lpwstr>2052-11.1.0.14309</vt:lpwstr>
  </property>
</Properties>
</file>