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80"/>
  </bookViews>
  <sheets>
    <sheet name="限价汇总表" sheetId="2" r:id="rId1"/>
    <sheet name="明细" sheetId="1" r:id="rId2"/>
  </sheets>
  <calcPr calcId="144525"/>
</workbook>
</file>

<file path=xl/sharedStrings.xml><?xml version="1.0" encoding="utf-8"?>
<sst xmlns="http://schemas.openxmlformats.org/spreadsheetml/2006/main" count="197" uniqueCount="105">
  <si>
    <t>2023年东南部发电机专项维护汇总表</t>
  </si>
  <si>
    <t>序号</t>
  </si>
  <si>
    <t>项目名称</t>
  </si>
  <si>
    <t>限价金额（元）</t>
  </si>
  <si>
    <t>其中：安全生产费</t>
  </si>
  <si>
    <t>报价金额（元）</t>
  </si>
  <si>
    <t>备注</t>
  </si>
  <si>
    <t>2023年东南部发电机专项维护</t>
  </si>
  <si>
    <t>2023年东南部发电机专项维护明细</t>
  </si>
  <si>
    <t>路段名称</t>
  </si>
  <si>
    <t>地点</t>
  </si>
  <si>
    <t>发电机数量</t>
  </si>
  <si>
    <t>品牌</t>
  </si>
  <si>
    <t>规格型号</t>
  </si>
  <si>
    <t>功率(KW)</t>
  </si>
  <si>
    <t>维护次数</t>
  </si>
  <si>
    <t>维护1次综合单价</t>
  </si>
  <si>
    <t>合价</t>
  </si>
  <si>
    <t>棊万路</t>
  </si>
  <si>
    <t>通惠站</t>
  </si>
  <si>
    <t>扬科</t>
  </si>
  <si>
    <t>YK75</t>
  </si>
  <si>
    <t>永城站</t>
  </si>
  <si>
    <t>科勒</t>
  </si>
  <si>
    <t>50REOZJB</t>
  </si>
  <si>
    <t>万盛西站</t>
  </si>
  <si>
    <t>KD110</t>
  </si>
  <si>
    <t>万盛站</t>
  </si>
  <si>
    <t>60REOZJB</t>
  </si>
  <si>
    <t>通惠隧道</t>
  </si>
  <si>
    <t>永城隧道</t>
  </si>
  <si>
    <t>250REOZV</t>
  </si>
  <si>
    <t>万盛隧道</t>
  </si>
  <si>
    <t>小计</t>
  </si>
  <si>
    <t>南万路</t>
  </si>
  <si>
    <t>文凤收费站</t>
  </si>
  <si>
    <t>丛林站移动</t>
  </si>
  <si>
    <t>50P5</t>
  </si>
  <si>
    <t>南平收费站</t>
  </si>
  <si>
    <t>江西泰豪</t>
  </si>
  <si>
    <t>THLC68PB-AC30540</t>
  </si>
  <si>
    <t>南平服务区</t>
  </si>
  <si>
    <t>丛林隧道</t>
  </si>
  <si>
    <t>THLV260PB</t>
  </si>
  <si>
    <t>丛林收费站</t>
  </si>
  <si>
    <t>THLC92PB</t>
  </si>
  <si>
    <t>江綦路</t>
  </si>
  <si>
    <t>永新服务区（綦江方向）</t>
  </si>
  <si>
    <t>KV275C2</t>
  </si>
  <si>
    <t>200KW</t>
  </si>
  <si>
    <t>綦江南收费站</t>
  </si>
  <si>
    <t>KY200</t>
  </si>
  <si>
    <t>150KW</t>
  </si>
  <si>
    <t>永新服务区（江津方向）</t>
  </si>
  <si>
    <t>KY140</t>
  </si>
  <si>
    <t>100KW</t>
  </si>
  <si>
    <t>永新收费站</t>
  </si>
  <si>
    <t>北渡收费站</t>
  </si>
  <si>
    <t>KY110</t>
  </si>
  <si>
    <t>64KW</t>
  </si>
  <si>
    <t>夏坝收费站</t>
  </si>
  <si>
    <t>贾嗣收费站</t>
  </si>
  <si>
    <t>西湖收费站</t>
  </si>
  <si>
    <t>先锋服务区（江津方向）</t>
  </si>
  <si>
    <t>先锋服务区（綦江方向）</t>
  </si>
  <si>
    <t>金泉隧道（綦江端）</t>
  </si>
  <si>
    <t>潍柴</t>
  </si>
  <si>
    <t>WD1375/R</t>
  </si>
  <si>
    <t>250kw</t>
  </si>
  <si>
    <t>WD220/R</t>
  </si>
  <si>
    <t>160kw</t>
  </si>
  <si>
    <t>金泉隧道（江津端）</t>
  </si>
  <si>
    <t>WD344/R</t>
  </si>
  <si>
    <t>WD88/R</t>
  </si>
  <si>
    <t>贾嗣隧道（綦江端）</t>
  </si>
  <si>
    <t>WD110/R</t>
  </si>
  <si>
    <t>80KW</t>
  </si>
  <si>
    <t>南山1号隧道（綦江端）</t>
  </si>
  <si>
    <t>WD68.5/R</t>
  </si>
  <si>
    <t>50kw</t>
  </si>
  <si>
    <t>南山1号隧道（江津端）</t>
  </si>
  <si>
    <t>南山2号隧道（綦江端）</t>
  </si>
  <si>
    <t>南山2号隧道（江津端）</t>
  </si>
  <si>
    <t>南道路</t>
  </si>
  <si>
    <t>金佛山北收费站</t>
  </si>
  <si>
    <t>KD88W</t>
  </si>
  <si>
    <t>63KW</t>
  </si>
  <si>
    <t>山王坪收费站</t>
  </si>
  <si>
    <t>KD77W</t>
  </si>
  <si>
    <t>55KW</t>
  </si>
  <si>
    <t>金佛山东服务区出城</t>
  </si>
  <si>
    <t>KD110W</t>
  </si>
  <si>
    <t>78KW</t>
  </si>
  <si>
    <t>金佛山东服务区入城</t>
  </si>
  <si>
    <t>金佛山东收费站</t>
  </si>
  <si>
    <t>KD77</t>
  </si>
  <si>
    <t>G69南川主线站</t>
  </si>
  <si>
    <t>KD220W</t>
  </si>
  <si>
    <t>162KW</t>
  </si>
  <si>
    <t>福寿隧道</t>
  </si>
  <si>
    <t>斗山KH330</t>
  </si>
  <si>
    <t>240KW</t>
  </si>
  <si>
    <t>龙凤隧道</t>
  </si>
  <si>
    <t>安全生产费</t>
  </si>
  <si>
    <t>合计</t>
  </si>
</sst>
</file>

<file path=xl/styles.xml><?xml version="1.0" encoding="utf-8"?>
<styleSheet xmlns="http://schemas.openxmlformats.org/spreadsheetml/2006/main">
  <numFmts count="7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_ "/>
    <numFmt numFmtId="178" formatCode="#,##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24" borderId="11" applyNumberFormat="0" applyAlignment="0" applyProtection="0">
      <alignment vertical="center"/>
    </xf>
    <xf numFmtId="0" fontId="26" fillId="24" borderId="7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E17" sqref="E17"/>
    </sheetView>
  </sheetViews>
  <sheetFormatPr defaultColWidth="9" defaultRowHeight="13.5" outlineLevelRow="2" outlineLevelCol="5"/>
  <cols>
    <col min="2" max="2" width="25.375" customWidth="1"/>
    <col min="3" max="5" width="20.625" customWidth="1"/>
    <col min="6" max="6" width="15" customWidth="1"/>
  </cols>
  <sheetData>
    <row r="1" ht="30" customHeight="1" spans="1:6">
      <c r="A1" s="25" t="s">
        <v>0</v>
      </c>
      <c r="B1" s="25"/>
      <c r="C1" s="25"/>
      <c r="D1" s="25"/>
      <c r="E1" s="25"/>
      <c r="F1" s="25"/>
    </row>
    <row r="2" ht="44" customHeight="1" spans="1:6">
      <c r="A2" s="18" t="s">
        <v>1</v>
      </c>
      <c r="B2" s="18" t="s">
        <v>2</v>
      </c>
      <c r="C2" s="26" t="s">
        <v>3</v>
      </c>
      <c r="D2" s="18" t="s">
        <v>4</v>
      </c>
      <c r="E2" s="26" t="s">
        <v>5</v>
      </c>
      <c r="F2" s="18" t="s">
        <v>6</v>
      </c>
    </row>
    <row r="3" ht="47" customHeight="1" spans="1:6">
      <c r="A3" s="27">
        <v>1</v>
      </c>
      <c r="B3" s="28" t="s">
        <v>7</v>
      </c>
      <c r="C3" s="29">
        <v>295899.05</v>
      </c>
      <c r="D3" s="26">
        <v>5408.5</v>
      </c>
      <c r="E3" s="29">
        <f>明细!J53</f>
        <v>0</v>
      </c>
      <c r="F3" s="26"/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workbookViewId="0">
      <selection activeCell="Q12" sqref="Q12"/>
    </sheetView>
  </sheetViews>
  <sheetFormatPr defaultColWidth="9" defaultRowHeight="13.5" customHeight="1"/>
  <cols>
    <col min="1" max="2" width="9" style="3"/>
    <col min="3" max="3" width="36.625" style="3"/>
    <col min="4" max="4" width="12.625" style="3"/>
    <col min="5" max="7" width="9" style="3"/>
    <col min="8" max="8" width="9" style="4"/>
    <col min="9" max="9" width="11.125" style="4" customWidth="1"/>
    <col min="10" max="10" width="12.625" style="1"/>
    <col min="11" max="11" width="9" style="1"/>
    <col min="12" max="13" width="9.375" style="1"/>
    <col min="14" max="16384" width="9" style="1"/>
  </cols>
  <sheetData>
    <row r="1" s="1" customFormat="1" ht="22" customHeight="1" spans="1:11">
      <c r="A1" s="5" t="s">
        <v>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57" customHeight="1" spans="1:11">
      <c r="A2" s="6" t="s">
        <v>1</v>
      </c>
      <c r="B2" s="7" t="s">
        <v>9</v>
      </c>
      <c r="C2" s="7" t="s">
        <v>10</v>
      </c>
      <c r="D2" s="7" t="s">
        <v>11</v>
      </c>
      <c r="E2" s="7" t="s">
        <v>12</v>
      </c>
      <c r="F2" s="7" t="s">
        <v>13</v>
      </c>
      <c r="G2" s="7" t="s">
        <v>14</v>
      </c>
      <c r="H2" s="7" t="s">
        <v>15</v>
      </c>
      <c r="I2" s="17" t="s">
        <v>16</v>
      </c>
      <c r="J2" s="17" t="s">
        <v>17</v>
      </c>
      <c r="K2" s="17" t="s">
        <v>6</v>
      </c>
    </row>
    <row r="3" s="1" customFormat="1" customHeight="1" spans="1:11">
      <c r="A3" s="6">
        <v>1</v>
      </c>
      <c r="B3" s="7" t="s">
        <v>18</v>
      </c>
      <c r="C3" s="7" t="s">
        <v>19</v>
      </c>
      <c r="D3" s="7">
        <v>1</v>
      </c>
      <c r="E3" s="7" t="s">
        <v>20</v>
      </c>
      <c r="F3" s="7" t="s">
        <v>21</v>
      </c>
      <c r="G3" s="7">
        <v>80</v>
      </c>
      <c r="H3" s="8">
        <v>4</v>
      </c>
      <c r="I3" s="18"/>
      <c r="J3" s="18">
        <f>I3*H3*D3</f>
        <v>0</v>
      </c>
      <c r="K3" s="19"/>
    </row>
    <row r="4" s="1" customFormat="1" customHeight="1" spans="1:11">
      <c r="A4" s="6">
        <v>2</v>
      </c>
      <c r="B4" s="7"/>
      <c r="C4" s="7" t="s">
        <v>22</v>
      </c>
      <c r="D4" s="7">
        <v>1</v>
      </c>
      <c r="E4" s="7" t="s">
        <v>23</v>
      </c>
      <c r="F4" s="7" t="s">
        <v>24</v>
      </c>
      <c r="G4" s="7">
        <v>40</v>
      </c>
      <c r="H4" s="8">
        <v>4</v>
      </c>
      <c r="I4" s="18"/>
      <c r="J4" s="18">
        <f t="shared" ref="J4:J9" si="0">I4*H4*D4</f>
        <v>0</v>
      </c>
      <c r="K4" s="19"/>
    </row>
    <row r="5" s="1" customFormat="1" customHeight="1" spans="1:11">
      <c r="A5" s="6">
        <v>3</v>
      </c>
      <c r="B5" s="7"/>
      <c r="C5" s="7" t="s">
        <v>25</v>
      </c>
      <c r="D5" s="7">
        <v>1</v>
      </c>
      <c r="E5" s="7" t="s">
        <v>23</v>
      </c>
      <c r="F5" s="7" t="s">
        <v>26</v>
      </c>
      <c r="G5" s="7">
        <v>80</v>
      </c>
      <c r="H5" s="8">
        <v>4</v>
      </c>
      <c r="I5" s="18"/>
      <c r="J5" s="18">
        <f t="shared" si="0"/>
        <v>0</v>
      </c>
      <c r="K5" s="19"/>
    </row>
    <row r="6" s="1" customFormat="1" customHeight="1" spans="1:11">
      <c r="A6" s="6">
        <v>4</v>
      </c>
      <c r="B6" s="7"/>
      <c r="C6" s="7" t="s">
        <v>27</v>
      </c>
      <c r="D6" s="7">
        <v>1</v>
      </c>
      <c r="E6" s="7" t="s">
        <v>23</v>
      </c>
      <c r="F6" s="7" t="s">
        <v>28</v>
      </c>
      <c r="G6" s="7">
        <v>48</v>
      </c>
      <c r="H6" s="8">
        <v>4</v>
      </c>
      <c r="I6" s="18"/>
      <c r="J6" s="18">
        <f t="shared" si="0"/>
        <v>0</v>
      </c>
      <c r="K6" s="19"/>
    </row>
    <row r="7" s="1" customFormat="1" customHeight="1" spans="1:11">
      <c r="A7" s="6">
        <v>5</v>
      </c>
      <c r="B7" s="7"/>
      <c r="C7" s="7" t="s">
        <v>29</v>
      </c>
      <c r="D7" s="7">
        <v>1</v>
      </c>
      <c r="E7" s="7" t="s">
        <v>23</v>
      </c>
      <c r="F7" s="7" t="s">
        <v>24</v>
      </c>
      <c r="G7" s="7">
        <v>40</v>
      </c>
      <c r="H7" s="8">
        <v>4</v>
      </c>
      <c r="I7" s="18"/>
      <c r="J7" s="18">
        <f t="shared" si="0"/>
        <v>0</v>
      </c>
      <c r="K7" s="19"/>
    </row>
    <row r="8" s="1" customFormat="1" customHeight="1" spans="1:11">
      <c r="A8" s="6">
        <v>6</v>
      </c>
      <c r="B8" s="7"/>
      <c r="C8" s="7" t="s">
        <v>30</v>
      </c>
      <c r="D8" s="7">
        <v>1</v>
      </c>
      <c r="E8" s="7" t="s">
        <v>23</v>
      </c>
      <c r="F8" s="7" t="s">
        <v>31</v>
      </c>
      <c r="G8" s="7">
        <v>200</v>
      </c>
      <c r="H8" s="8">
        <v>4</v>
      </c>
      <c r="I8" s="18"/>
      <c r="J8" s="18">
        <f t="shared" si="0"/>
        <v>0</v>
      </c>
      <c r="K8" s="19"/>
    </row>
    <row r="9" s="1" customFormat="1" customHeight="1" spans="1:11">
      <c r="A9" s="6">
        <v>7</v>
      </c>
      <c r="B9" s="7"/>
      <c r="C9" s="7" t="s">
        <v>32</v>
      </c>
      <c r="D9" s="7">
        <v>1</v>
      </c>
      <c r="E9" s="7" t="s">
        <v>23</v>
      </c>
      <c r="F9" s="7" t="s">
        <v>24</v>
      </c>
      <c r="G9" s="7">
        <v>40</v>
      </c>
      <c r="H9" s="8">
        <v>4</v>
      </c>
      <c r="I9" s="18"/>
      <c r="J9" s="18">
        <f t="shared" si="0"/>
        <v>0</v>
      </c>
      <c r="K9" s="19"/>
    </row>
    <row r="10" s="2" customFormat="1" customHeight="1" spans="1:13">
      <c r="A10" s="6">
        <v>8</v>
      </c>
      <c r="B10" s="9"/>
      <c r="C10" s="9" t="s">
        <v>33</v>
      </c>
      <c r="D10" s="9">
        <f>SUM(D3:D9)</f>
        <v>7</v>
      </c>
      <c r="E10" s="9"/>
      <c r="F10" s="9"/>
      <c r="G10" s="9"/>
      <c r="H10" s="10"/>
      <c r="I10" s="20"/>
      <c r="J10" s="20">
        <f>SUM(J3:J9)</f>
        <v>0</v>
      </c>
      <c r="K10" s="21"/>
      <c r="M10" s="1"/>
    </row>
    <row r="11" s="1" customFormat="1" customHeight="1" spans="1:11">
      <c r="A11" s="6">
        <v>9</v>
      </c>
      <c r="B11" s="7" t="s">
        <v>34</v>
      </c>
      <c r="C11" s="7" t="s">
        <v>35</v>
      </c>
      <c r="D11" s="7">
        <v>1</v>
      </c>
      <c r="E11" s="7" t="s">
        <v>23</v>
      </c>
      <c r="F11" s="7" t="s">
        <v>26</v>
      </c>
      <c r="G11" s="7">
        <v>80</v>
      </c>
      <c r="H11" s="8">
        <v>4</v>
      </c>
      <c r="I11" s="18"/>
      <c r="J11" s="18">
        <f t="shared" ref="J4:J50" si="1">I11*H11*D11</f>
        <v>0</v>
      </c>
      <c r="K11" s="19"/>
    </row>
    <row r="12" s="1" customFormat="1" ht="24.75" customHeight="1" spans="1:11">
      <c r="A12" s="6">
        <v>10</v>
      </c>
      <c r="B12" s="7"/>
      <c r="C12" s="7" t="s">
        <v>36</v>
      </c>
      <c r="D12" s="7">
        <v>1</v>
      </c>
      <c r="E12" s="7" t="s">
        <v>23</v>
      </c>
      <c r="F12" s="7" t="s">
        <v>37</v>
      </c>
      <c r="G12" s="7">
        <v>40</v>
      </c>
      <c r="H12" s="8">
        <v>4</v>
      </c>
      <c r="I12" s="18"/>
      <c r="J12" s="18">
        <f t="shared" si="1"/>
        <v>0</v>
      </c>
      <c r="K12" s="19"/>
    </row>
    <row r="13" s="1" customFormat="1" ht="24" customHeight="1" spans="1:11">
      <c r="A13" s="6">
        <v>11</v>
      </c>
      <c r="B13" s="7"/>
      <c r="C13" s="7" t="s">
        <v>38</v>
      </c>
      <c r="D13" s="7">
        <v>1</v>
      </c>
      <c r="E13" s="7" t="s">
        <v>39</v>
      </c>
      <c r="F13" s="7" t="s">
        <v>40</v>
      </c>
      <c r="G13" s="7">
        <v>50</v>
      </c>
      <c r="H13" s="8">
        <v>4</v>
      </c>
      <c r="I13" s="18"/>
      <c r="J13" s="18">
        <f t="shared" si="1"/>
        <v>0</v>
      </c>
      <c r="K13" s="19"/>
    </row>
    <row r="14" s="1" customFormat="1" ht="24" customHeight="1" spans="1:11">
      <c r="A14" s="6">
        <v>12</v>
      </c>
      <c r="B14" s="7"/>
      <c r="C14" s="7" t="s">
        <v>41</v>
      </c>
      <c r="D14" s="7">
        <v>1</v>
      </c>
      <c r="E14" s="7" t="s">
        <v>39</v>
      </c>
      <c r="F14" s="7" t="s">
        <v>40</v>
      </c>
      <c r="G14" s="7">
        <v>50</v>
      </c>
      <c r="H14" s="8">
        <v>4</v>
      </c>
      <c r="I14" s="18"/>
      <c r="J14" s="18">
        <f t="shared" si="1"/>
        <v>0</v>
      </c>
      <c r="K14" s="19"/>
    </row>
    <row r="15" s="1" customFormat="1" customHeight="1" spans="1:11">
      <c r="A15" s="6">
        <v>13</v>
      </c>
      <c r="B15" s="7"/>
      <c r="C15" s="7" t="s">
        <v>42</v>
      </c>
      <c r="D15" s="7">
        <v>1</v>
      </c>
      <c r="E15" s="7" t="s">
        <v>39</v>
      </c>
      <c r="F15" s="7" t="s">
        <v>43</v>
      </c>
      <c r="G15" s="7">
        <v>208</v>
      </c>
      <c r="H15" s="8">
        <v>4</v>
      </c>
      <c r="I15" s="18"/>
      <c r="J15" s="18">
        <f t="shared" si="1"/>
        <v>0</v>
      </c>
      <c r="K15" s="19"/>
    </row>
    <row r="16" s="1" customFormat="1" customHeight="1" spans="1:11">
      <c r="A16" s="6">
        <v>14</v>
      </c>
      <c r="B16" s="7"/>
      <c r="C16" s="7" t="s">
        <v>44</v>
      </c>
      <c r="D16" s="7">
        <v>1</v>
      </c>
      <c r="E16" s="7" t="s">
        <v>39</v>
      </c>
      <c r="F16" s="7" t="s">
        <v>45</v>
      </c>
      <c r="G16" s="7">
        <v>80</v>
      </c>
      <c r="H16" s="8">
        <v>4</v>
      </c>
      <c r="I16" s="18"/>
      <c r="J16" s="18">
        <f t="shared" si="1"/>
        <v>0</v>
      </c>
      <c r="K16" s="19"/>
    </row>
    <row r="17" s="2" customFormat="1" customHeight="1" spans="1:11">
      <c r="A17" s="6">
        <v>15</v>
      </c>
      <c r="B17" s="9"/>
      <c r="C17" s="9" t="s">
        <v>33</v>
      </c>
      <c r="D17" s="9">
        <f>SUM(D11:D16)</f>
        <v>6</v>
      </c>
      <c r="E17" s="9"/>
      <c r="F17" s="9"/>
      <c r="G17" s="9"/>
      <c r="H17" s="10"/>
      <c r="I17" s="20"/>
      <c r="J17" s="20">
        <f>SUM(J11:J16)</f>
        <v>0</v>
      </c>
      <c r="K17" s="21"/>
    </row>
    <row r="18" s="1" customFormat="1" ht="14.25" customHeight="1" spans="1:11">
      <c r="A18" s="6">
        <v>16</v>
      </c>
      <c r="B18" s="11" t="s">
        <v>46</v>
      </c>
      <c r="C18" s="12" t="s">
        <v>47</v>
      </c>
      <c r="D18" s="7">
        <v>1</v>
      </c>
      <c r="E18" s="12" t="s">
        <v>23</v>
      </c>
      <c r="F18" s="12" t="s">
        <v>48</v>
      </c>
      <c r="G18" s="12" t="s">
        <v>49</v>
      </c>
      <c r="H18" s="8">
        <v>2</v>
      </c>
      <c r="I18" s="18"/>
      <c r="J18" s="18">
        <f t="shared" si="1"/>
        <v>0</v>
      </c>
      <c r="K18" s="19"/>
    </row>
    <row r="19" s="1" customFormat="1" ht="14.25" customHeight="1" spans="1:11">
      <c r="A19" s="6">
        <v>17</v>
      </c>
      <c r="B19" s="13"/>
      <c r="C19" s="12" t="s">
        <v>50</v>
      </c>
      <c r="D19" s="7">
        <v>1</v>
      </c>
      <c r="E19" s="12" t="s">
        <v>23</v>
      </c>
      <c r="F19" s="12" t="s">
        <v>51</v>
      </c>
      <c r="G19" s="12" t="s">
        <v>52</v>
      </c>
      <c r="H19" s="8">
        <v>2</v>
      </c>
      <c r="I19" s="18"/>
      <c r="J19" s="18">
        <f t="shared" si="1"/>
        <v>0</v>
      </c>
      <c r="K19" s="19"/>
    </row>
    <row r="20" s="1" customFormat="1" ht="14.25" customHeight="1" spans="1:11">
      <c r="A20" s="6">
        <v>18</v>
      </c>
      <c r="B20" s="13"/>
      <c r="C20" s="12" t="s">
        <v>53</v>
      </c>
      <c r="D20" s="7">
        <v>1</v>
      </c>
      <c r="E20" s="12" t="s">
        <v>23</v>
      </c>
      <c r="F20" s="12" t="s">
        <v>54</v>
      </c>
      <c r="G20" s="12" t="s">
        <v>55</v>
      </c>
      <c r="H20" s="8">
        <v>2</v>
      </c>
      <c r="I20" s="18"/>
      <c r="J20" s="18">
        <f t="shared" si="1"/>
        <v>0</v>
      </c>
      <c r="K20" s="19"/>
    </row>
    <row r="21" s="1" customFormat="1" ht="14.25" customHeight="1" spans="1:11">
      <c r="A21" s="6">
        <v>19</v>
      </c>
      <c r="B21" s="13"/>
      <c r="C21" s="12" t="s">
        <v>56</v>
      </c>
      <c r="D21" s="7">
        <v>1</v>
      </c>
      <c r="E21" s="12" t="s">
        <v>23</v>
      </c>
      <c r="F21" s="12" t="s">
        <v>54</v>
      </c>
      <c r="G21" s="12" t="s">
        <v>55</v>
      </c>
      <c r="H21" s="8">
        <v>2</v>
      </c>
      <c r="I21" s="18"/>
      <c r="J21" s="18">
        <f t="shared" si="1"/>
        <v>0</v>
      </c>
      <c r="K21" s="19"/>
    </row>
    <row r="22" s="1" customFormat="1" ht="14.25" customHeight="1" spans="1:11">
      <c r="A22" s="6">
        <v>20</v>
      </c>
      <c r="B22" s="13"/>
      <c r="C22" s="12" t="s">
        <v>57</v>
      </c>
      <c r="D22" s="7">
        <v>1</v>
      </c>
      <c r="E22" s="12" t="s">
        <v>23</v>
      </c>
      <c r="F22" s="12" t="s">
        <v>58</v>
      </c>
      <c r="G22" s="12" t="s">
        <v>59</v>
      </c>
      <c r="H22" s="8">
        <v>2</v>
      </c>
      <c r="I22" s="18"/>
      <c r="J22" s="18">
        <f t="shared" si="1"/>
        <v>0</v>
      </c>
      <c r="K22" s="19"/>
    </row>
    <row r="23" s="1" customFormat="1" ht="14.25" customHeight="1" spans="1:11">
      <c r="A23" s="6">
        <v>21</v>
      </c>
      <c r="B23" s="13"/>
      <c r="C23" s="12" t="s">
        <v>60</v>
      </c>
      <c r="D23" s="7">
        <v>1</v>
      </c>
      <c r="E23" s="12" t="s">
        <v>23</v>
      </c>
      <c r="F23" s="12" t="s">
        <v>58</v>
      </c>
      <c r="G23" s="12" t="s">
        <v>59</v>
      </c>
      <c r="H23" s="8">
        <v>2</v>
      </c>
      <c r="I23" s="18"/>
      <c r="J23" s="18">
        <f t="shared" si="1"/>
        <v>0</v>
      </c>
      <c r="K23" s="19"/>
    </row>
    <row r="24" s="1" customFormat="1" ht="14.25" customHeight="1" spans="1:11">
      <c r="A24" s="6">
        <v>22</v>
      </c>
      <c r="B24" s="13"/>
      <c r="C24" s="12" t="s">
        <v>61</v>
      </c>
      <c r="D24" s="7">
        <v>1</v>
      </c>
      <c r="E24" s="12" t="s">
        <v>23</v>
      </c>
      <c r="F24" s="12" t="s">
        <v>58</v>
      </c>
      <c r="G24" s="12" t="s">
        <v>59</v>
      </c>
      <c r="H24" s="8">
        <v>2</v>
      </c>
      <c r="I24" s="18"/>
      <c r="J24" s="18">
        <f t="shared" si="1"/>
        <v>0</v>
      </c>
      <c r="K24" s="19"/>
    </row>
    <row r="25" s="1" customFormat="1" ht="14.25" customHeight="1" spans="1:11">
      <c r="A25" s="6">
        <v>23</v>
      </c>
      <c r="B25" s="13"/>
      <c r="C25" s="12" t="s">
        <v>62</v>
      </c>
      <c r="D25" s="7">
        <v>1</v>
      </c>
      <c r="E25" s="12" t="s">
        <v>23</v>
      </c>
      <c r="F25" s="12" t="s">
        <v>58</v>
      </c>
      <c r="G25" s="12" t="s">
        <v>59</v>
      </c>
      <c r="H25" s="8">
        <v>2</v>
      </c>
      <c r="I25" s="18"/>
      <c r="J25" s="18">
        <f t="shared" si="1"/>
        <v>0</v>
      </c>
      <c r="K25" s="19"/>
    </row>
    <row r="26" s="1" customFormat="1" ht="14.25" customHeight="1" spans="1:11">
      <c r="A26" s="6">
        <v>24</v>
      </c>
      <c r="B26" s="13"/>
      <c r="C26" s="12" t="s">
        <v>63</v>
      </c>
      <c r="D26" s="7">
        <v>1</v>
      </c>
      <c r="E26" s="12" t="s">
        <v>23</v>
      </c>
      <c r="F26" s="12" t="s">
        <v>58</v>
      </c>
      <c r="G26" s="12" t="s">
        <v>59</v>
      </c>
      <c r="H26" s="8">
        <v>2</v>
      </c>
      <c r="I26" s="18"/>
      <c r="J26" s="18">
        <f t="shared" si="1"/>
        <v>0</v>
      </c>
      <c r="K26" s="19"/>
    </row>
    <row r="27" s="1" customFormat="1" ht="14.25" customHeight="1" spans="1:11">
      <c r="A27" s="6">
        <v>25</v>
      </c>
      <c r="B27" s="13"/>
      <c r="C27" s="12" t="s">
        <v>64</v>
      </c>
      <c r="D27" s="7">
        <v>1</v>
      </c>
      <c r="E27" s="12" t="s">
        <v>23</v>
      </c>
      <c r="F27" s="12" t="s">
        <v>58</v>
      </c>
      <c r="G27" s="12" t="s">
        <v>59</v>
      </c>
      <c r="H27" s="8">
        <v>2</v>
      </c>
      <c r="I27" s="18"/>
      <c r="J27" s="18">
        <f t="shared" si="1"/>
        <v>0</v>
      </c>
      <c r="K27" s="19"/>
    </row>
    <row r="28" s="1" customFormat="1" ht="14.25" customHeight="1" spans="1:11">
      <c r="A28" s="6">
        <v>26</v>
      </c>
      <c r="B28" s="13"/>
      <c r="C28" s="12" t="s">
        <v>65</v>
      </c>
      <c r="D28" s="7">
        <v>1</v>
      </c>
      <c r="E28" s="12" t="s">
        <v>66</v>
      </c>
      <c r="F28" s="12" t="s">
        <v>67</v>
      </c>
      <c r="G28" s="12" t="s">
        <v>68</v>
      </c>
      <c r="H28" s="8">
        <v>2</v>
      </c>
      <c r="I28" s="18"/>
      <c r="J28" s="18">
        <f t="shared" si="1"/>
        <v>0</v>
      </c>
      <c r="K28" s="19"/>
    </row>
    <row r="29" s="1" customFormat="1" ht="14.25" customHeight="1" spans="1:11">
      <c r="A29" s="6">
        <v>27</v>
      </c>
      <c r="B29" s="13"/>
      <c r="C29" s="12" t="s">
        <v>65</v>
      </c>
      <c r="D29" s="7">
        <v>1</v>
      </c>
      <c r="E29" s="12" t="s">
        <v>66</v>
      </c>
      <c r="F29" s="12" t="s">
        <v>69</v>
      </c>
      <c r="G29" s="12" t="s">
        <v>70</v>
      </c>
      <c r="H29" s="8">
        <v>2</v>
      </c>
      <c r="I29" s="18"/>
      <c r="J29" s="18">
        <f t="shared" si="1"/>
        <v>0</v>
      </c>
      <c r="K29" s="19"/>
    </row>
    <row r="30" s="1" customFormat="1" ht="14.25" customHeight="1" spans="1:11">
      <c r="A30" s="6">
        <v>28</v>
      </c>
      <c r="B30" s="13"/>
      <c r="C30" s="12" t="s">
        <v>71</v>
      </c>
      <c r="D30" s="7">
        <v>1</v>
      </c>
      <c r="E30" s="12" t="s">
        <v>66</v>
      </c>
      <c r="F30" s="12" t="s">
        <v>72</v>
      </c>
      <c r="G30" s="12" t="s">
        <v>68</v>
      </c>
      <c r="H30" s="8">
        <v>2</v>
      </c>
      <c r="I30" s="18"/>
      <c r="J30" s="18">
        <f t="shared" si="1"/>
        <v>0</v>
      </c>
      <c r="K30" s="19"/>
    </row>
    <row r="31" s="1" customFormat="1" ht="14.25" customHeight="1" spans="1:11">
      <c r="A31" s="6">
        <v>29</v>
      </c>
      <c r="B31" s="13"/>
      <c r="C31" s="12" t="s">
        <v>71</v>
      </c>
      <c r="D31" s="7">
        <v>1</v>
      </c>
      <c r="E31" s="12" t="s">
        <v>66</v>
      </c>
      <c r="F31" s="12" t="s">
        <v>73</v>
      </c>
      <c r="G31" s="12" t="s">
        <v>59</v>
      </c>
      <c r="H31" s="8">
        <v>2</v>
      </c>
      <c r="I31" s="18"/>
      <c r="J31" s="18">
        <f t="shared" si="1"/>
        <v>0</v>
      </c>
      <c r="K31" s="19"/>
    </row>
    <row r="32" s="1" customFormat="1" ht="14.25" customHeight="1" spans="1:11">
      <c r="A32" s="6">
        <v>30</v>
      </c>
      <c r="B32" s="13"/>
      <c r="C32" s="12" t="s">
        <v>74</v>
      </c>
      <c r="D32" s="7">
        <v>1</v>
      </c>
      <c r="E32" s="12" t="s">
        <v>66</v>
      </c>
      <c r="F32" s="12" t="s">
        <v>69</v>
      </c>
      <c r="G32" s="12" t="s">
        <v>70</v>
      </c>
      <c r="H32" s="8">
        <v>2</v>
      </c>
      <c r="I32" s="18"/>
      <c r="J32" s="18">
        <f t="shared" si="1"/>
        <v>0</v>
      </c>
      <c r="K32" s="19"/>
    </row>
    <row r="33" s="1" customFormat="1" ht="14.25" customHeight="1" spans="1:11">
      <c r="A33" s="6">
        <v>31</v>
      </c>
      <c r="B33" s="13"/>
      <c r="C33" s="12" t="s">
        <v>74</v>
      </c>
      <c r="D33" s="7">
        <v>1</v>
      </c>
      <c r="E33" s="12" t="s">
        <v>66</v>
      </c>
      <c r="F33" s="12" t="s">
        <v>75</v>
      </c>
      <c r="G33" s="12" t="s">
        <v>76</v>
      </c>
      <c r="H33" s="8">
        <v>2</v>
      </c>
      <c r="I33" s="18"/>
      <c r="J33" s="18">
        <f t="shared" si="1"/>
        <v>0</v>
      </c>
      <c r="K33" s="19"/>
    </row>
    <row r="34" s="1" customFormat="1" ht="14.25" customHeight="1" spans="1:11">
      <c r="A34" s="6">
        <v>32</v>
      </c>
      <c r="B34" s="13"/>
      <c r="C34" s="12" t="s">
        <v>77</v>
      </c>
      <c r="D34" s="7">
        <v>1</v>
      </c>
      <c r="E34" s="12" t="s">
        <v>66</v>
      </c>
      <c r="F34" s="12" t="s">
        <v>69</v>
      </c>
      <c r="G34" s="12" t="s">
        <v>70</v>
      </c>
      <c r="H34" s="8">
        <v>2</v>
      </c>
      <c r="I34" s="18"/>
      <c r="J34" s="18">
        <f t="shared" si="1"/>
        <v>0</v>
      </c>
      <c r="K34" s="19"/>
    </row>
    <row r="35" s="1" customFormat="1" ht="14.25" customHeight="1" spans="1:11">
      <c r="A35" s="6">
        <v>33</v>
      </c>
      <c r="B35" s="13"/>
      <c r="C35" s="12" t="s">
        <v>77</v>
      </c>
      <c r="D35" s="7">
        <v>1</v>
      </c>
      <c r="E35" s="12" t="s">
        <v>66</v>
      </c>
      <c r="F35" s="12" t="s">
        <v>78</v>
      </c>
      <c r="G35" s="12" t="s">
        <v>79</v>
      </c>
      <c r="H35" s="8">
        <v>2</v>
      </c>
      <c r="I35" s="18"/>
      <c r="J35" s="18">
        <f t="shared" si="1"/>
        <v>0</v>
      </c>
      <c r="K35" s="19"/>
    </row>
    <row r="36" s="1" customFormat="1" ht="14.25" customHeight="1" spans="1:11">
      <c r="A36" s="6">
        <v>34</v>
      </c>
      <c r="B36" s="13"/>
      <c r="C36" s="12" t="s">
        <v>80</v>
      </c>
      <c r="D36" s="7">
        <v>1</v>
      </c>
      <c r="E36" s="12" t="s">
        <v>66</v>
      </c>
      <c r="F36" s="12" t="s">
        <v>69</v>
      </c>
      <c r="G36" s="12" t="s">
        <v>70</v>
      </c>
      <c r="H36" s="8">
        <v>2</v>
      </c>
      <c r="I36" s="18"/>
      <c r="J36" s="18">
        <f t="shared" si="1"/>
        <v>0</v>
      </c>
      <c r="K36" s="19"/>
    </row>
    <row r="37" s="1" customFormat="1" ht="14.25" customHeight="1" spans="1:11">
      <c r="A37" s="6">
        <v>35</v>
      </c>
      <c r="B37" s="13"/>
      <c r="C37" s="12" t="s">
        <v>80</v>
      </c>
      <c r="D37" s="7">
        <v>1</v>
      </c>
      <c r="E37" s="12" t="s">
        <v>66</v>
      </c>
      <c r="F37" s="12" t="s">
        <v>78</v>
      </c>
      <c r="G37" s="12" t="s">
        <v>79</v>
      </c>
      <c r="H37" s="8">
        <v>2</v>
      </c>
      <c r="I37" s="18"/>
      <c r="J37" s="18">
        <f t="shared" si="1"/>
        <v>0</v>
      </c>
      <c r="K37" s="19"/>
    </row>
    <row r="38" s="1" customFormat="1" ht="14.25" customHeight="1" spans="1:11">
      <c r="A38" s="6">
        <v>36</v>
      </c>
      <c r="B38" s="13"/>
      <c r="C38" s="12" t="s">
        <v>81</v>
      </c>
      <c r="D38" s="7">
        <v>1</v>
      </c>
      <c r="E38" s="12" t="s">
        <v>66</v>
      </c>
      <c r="F38" s="12" t="s">
        <v>69</v>
      </c>
      <c r="G38" s="12" t="s">
        <v>70</v>
      </c>
      <c r="H38" s="8">
        <v>2</v>
      </c>
      <c r="I38" s="18"/>
      <c r="J38" s="18">
        <f t="shared" si="1"/>
        <v>0</v>
      </c>
      <c r="K38" s="19"/>
    </row>
    <row r="39" s="1" customFormat="1" ht="14.25" customHeight="1" spans="1:11">
      <c r="A39" s="6">
        <v>37</v>
      </c>
      <c r="B39" s="13"/>
      <c r="C39" s="12" t="s">
        <v>81</v>
      </c>
      <c r="D39" s="7">
        <v>1</v>
      </c>
      <c r="E39" s="12" t="s">
        <v>66</v>
      </c>
      <c r="F39" s="12" t="s">
        <v>73</v>
      </c>
      <c r="G39" s="12" t="s">
        <v>59</v>
      </c>
      <c r="H39" s="8">
        <v>2</v>
      </c>
      <c r="I39" s="18"/>
      <c r="J39" s="18">
        <f t="shared" si="1"/>
        <v>0</v>
      </c>
      <c r="K39" s="19"/>
    </row>
    <row r="40" s="1" customFormat="1" ht="14.25" customHeight="1" spans="1:11">
      <c r="A40" s="6">
        <v>38</v>
      </c>
      <c r="B40" s="13"/>
      <c r="C40" s="12" t="s">
        <v>82</v>
      </c>
      <c r="D40" s="7">
        <v>1</v>
      </c>
      <c r="E40" s="12" t="s">
        <v>66</v>
      </c>
      <c r="F40" s="12" t="s">
        <v>69</v>
      </c>
      <c r="G40" s="12" t="s">
        <v>70</v>
      </c>
      <c r="H40" s="8">
        <v>2</v>
      </c>
      <c r="I40" s="18"/>
      <c r="J40" s="18">
        <f t="shared" si="1"/>
        <v>0</v>
      </c>
      <c r="K40" s="19"/>
    </row>
    <row r="41" s="1" customFormat="1" ht="14.25" customHeight="1" spans="1:11">
      <c r="A41" s="6">
        <v>39</v>
      </c>
      <c r="B41" s="13"/>
      <c r="C41" s="12" t="s">
        <v>82</v>
      </c>
      <c r="D41" s="7">
        <v>1</v>
      </c>
      <c r="E41" s="12" t="s">
        <v>66</v>
      </c>
      <c r="F41" s="12" t="s">
        <v>75</v>
      </c>
      <c r="G41" s="12" t="s">
        <v>76</v>
      </c>
      <c r="H41" s="8">
        <v>2</v>
      </c>
      <c r="I41" s="18"/>
      <c r="J41" s="18">
        <f t="shared" si="1"/>
        <v>0</v>
      </c>
      <c r="K41" s="19"/>
    </row>
    <row r="42" s="2" customFormat="1" ht="14.25" customHeight="1" spans="1:11">
      <c r="A42" s="6">
        <v>40</v>
      </c>
      <c r="B42" s="14"/>
      <c r="C42" s="9" t="s">
        <v>33</v>
      </c>
      <c r="D42" s="9">
        <f>SUM(D18:D41)</f>
        <v>24</v>
      </c>
      <c r="E42" s="9"/>
      <c r="F42" s="15"/>
      <c r="G42" s="15"/>
      <c r="H42" s="10"/>
      <c r="I42" s="20"/>
      <c r="J42" s="20">
        <f>SUM(J18:J41)</f>
        <v>0</v>
      </c>
      <c r="K42" s="21"/>
    </row>
    <row r="43" s="1" customFormat="1" ht="24" customHeight="1" spans="1:11">
      <c r="A43" s="6">
        <v>41</v>
      </c>
      <c r="B43" s="11" t="s">
        <v>83</v>
      </c>
      <c r="C43" s="7" t="s">
        <v>84</v>
      </c>
      <c r="D43" s="7">
        <v>1</v>
      </c>
      <c r="E43" s="7" t="s">
        <v>23</v>
      </c>
      <c r="F43" s="7" t="s">
        <v>85</v>
      </c>
      <c r="G43" s="7" t="s">
        <v>86</v>
      </c>
      <c r="H43" s="8">
        <v>4</v>
      </c>
      <c r="I43" s="18"/>
      <c r="J43" s="18">
        <f t="shared" si="1"/>
        <v>0</v>
      </c>
      <c r="K43" s="19"/>
    </row>
    <row r="44" s="1" customFormat="1" ht="24" customHeight="1" spans="1:11">
      <c r="A44" s="6">
        <v>42</v>
      </c>
      <c r="B44" s="13"/>
      <c r="C44" s="7" t="s">
        <v>87</v>
      </c>
      <c r="D44" s="7">
        <v>1</v>
      </c>
      <c r="E44" s="7" t="s">
        <v>23</v>
      </c>
      <c r="F44" s="7" t="s">
        <v>88</v>
      </c>
      <c r="G44" s="7" t="s">
        <v>89</v>
      </c>
      <c r="H44" s="8">
        <v>4</v>
      </c>
      <c r="I44" s="18"/>
      <c r="J44" s="18">
        <f t="shared" si="1"/>
        <v>0</v>
      </c>
      <c r="K44" s="19"/>
    </row>
    <row r="45" s="1" customFormat="1" ht="24" customHeight="1" spans="1:11">
      <c r="A45" s="6">
        <v>43</v>
      </c>
      <c r="B45" s="13"/>
      <c r="C45" s="7" t="s">
        <v>90</v>
      </c>
      <c r="D45" s="7">
        <v>1</v>
      </c>
      <c r="E45" s="7" t="s">
        <v>23</v>
      </c>
      <c r="F45" s="7" t="s">
        <v>91</v>
      </c>
      <c r="G45" s="7" t="s">
        <v>92</v>
      </c>
      <c r="H45" s="8">
        <v>4</v>
      </c>
      <c r="I45" s="18"/>
      <c r="J45" s="18">
        <f t="shared" si="1"/>
        <v>0</v>
      </c>
      <c r="K45" s="19"/>
    </row>
    <row r="46" s="1" customFormat="1" ht="24" customHeight="1" spans="1:11">
      <c r="A46" s="6">
        <v>44</v>
      </c>
      <c r="B46" s="13"/>
      <c r="C46" s="7" t="s">
        <v>93</v>
      </c>
      <c r="D46" s="7">
        <v>1</v>
      </c>
      <c r="E46" s="7" t="s">
        <v>23</v>
      </c>
      <c r="F46" s="7" t="s">
        <v>91</v>
      </c>
      <c r="G46" s="7" t="s">
        <v>92</v>
      </c>
      <c r="H46" s="8">
        <v>4</v>
      </c>
      <c r="I46" s="18"/>
      <c r="J46" s="18">
        <f t="shared" si="1"/>
        <v>0</v>
      </c>
      <c r="K46" s="19"/>
    </row>
    <row r="47" s="1" customFormat="1" ht="24" customHeight="1" spans="1:11">
      <c r="A47" s="6">
        <v>45</v>
      </c>
      <c r="B47" s="13"/>
      <c r="C47" s="7" t="s">
        <v>94</v>
      </c>
      <c r="D47" s="7">
        <v>1</v>
      </c>
      <c r="E47" s="7" t="s">
        <v>23</v>
      </c>
      <c r="F47" s="7" t="s">
        <v>95</v>
      </c>
      <c r="G47" s="7" t="s">
        <v>89</v>
      </c>
      <c r="H47" s="8">
        <v>4</v>
      </c>
      <c r="I47" s="18"/>
      <c r="J47" s="18">
        <f t="shared" si="1"/>
        <v>0</v>
      </c>
      <c r="K47" s="19"/>
    </row>
    <row r="48" s="1" customFormat="1" ht="24" customHeight="1" spans="1:11">
      <c r="A48" s="6">
        <v>46</v>
      </c>
      <c r="B48" s="13"/>
      <c r="C48" s="7" t="s">
        <v>96</v>
      </c>
      <c r="D48" s="7">
        <v>1</v>
      </c>
      <c r="E48" s="7" t="s">
        <v>23</v>
      </c>
      <c r="F48" s="7" t="s">
        <v>97</v>
      </c>
      <c r="G48" s="7" t="s">
        <v>98</v>
      </c>
      <c r="H48" s="8">
        <v>4</v>
      </c>
      <c r="I48" s="18"/>
      <c r="J48" s="18">
        <f t="shared" si="1"/>
        <v>0</v>
      </c>
      <c r="K48" s="19"/>
    </row>
    <row r="49" s="1" customFormat="1" customHeight="1" spans="1:11">
      <c r="A49" s="6">
        <v>47</v>
      </c>
      <c r="B49" s="13"/>
      <c r="C49" s="7" t="s">
        <v>99</v>
      </c>
      <c r="D49" s="7">
        <v>1</v>
      </c>
      <c r="E49" s="7" t="s">
        <v>23</v>
      </c>
      <c r="F49" s="7" t="s">
        <v>100</v>
      </c>
      <c r="G49" s="7" t="s">
        <v>101</v>
      </c>
      <c r="H49" s="8">
        <v>4</v>
      </c>
      <c r="I49" s="18"/>
      <c r="J49" s="18">
        <f t="shared" si="1"/>
        <v>0</v>
      </c>
      <c r="K49" s="19"/>
    </row>
    <row r="50" s="1" customFormat="1" customHeight="1" spans="1:11">
      <c r="A50" s="6">
        <v>48</v>
      </c>
      <c r="B50" s="13"/>
      <c r="C50" s="7" t="s">
        <v>102</v>
      </c>
      <c r="D50" s="7">
        <v>1</v>
      </c>
      <c r="E50" s="7" t="s">
        <v>23</v>
      </c>
      <c r="F50" s="7" t="s">
        <v>100</v>
      </c>
      <c r="G50" s="7" t="s">
        <v>101</v>
      </c>
      <c r="H50" s="8">
        <v>4</v>
      </c>
      <c r="I50" s="18"/>
      <c r="J50" s="18">
        <f t="shared" si="1"/>
        <v>0</v>
      </c>
      <c r="K50" s="19"/>
    </row>
    <row r="51" s="2" customFormat="1" customHeight="1" spans="1:11">
      <c r="A51" s="6">
        <v>49</v>
      </c>
      <c r="B51" s="14"/>
      <c r="C51" s="9" t="s">
        <v>33</v>
      </c>
      <c r="D51" s="9">
        <f>SUM(D43:D50)</f>
        <v>8</v>
      </c>
      <c r="E51" s="9"/>
      <c r="F51" s="15"/>
      <c r="G51" s="15"/>
      <c r="H51" s="10"/>
      <c r="I51" s="20"/>
      <c r="J51" s="22">
        <f>SUM(J43:J50)</f>
        <v>0</v>
      </c>
      <c r="K51" s="21"/>
    </row>
    <row r="52" s="2" customFormat="1" customHeight="1" spans="1:11">
      <c r="A52" s="6"/>
      <c r="B52" s="14"/>
      <c r="C52" s="9" t="s">
        <v>103</v>
      </c>
      <c r="D52" s="9"/>
      <c r="E52" s="9"/>
      <c r="F52" s="15"/>
      <c r="G52" s="15"/>
      <c r="H52" s="10"/>
      <c r="I52" s="20"/>
      <c r="J52" s="22">
        <f>(J51+J42+J17+J10)*2%</f>
        <v>0</v>
      </c>
      <c r="K52" s="21"/>
    </row>
    <row r="53" s="2" customFormat="1" customHeight="1" spans="1:11">
      <c r="A53" s="16"/>
      <c r="B53" s="16"/>
      <c r="C53" s="16" t="s">
        <v>104</v>
      </c>
      <c r="D53" s="16">
        <f>D51+D42+D1+D17+D10</f>
        <v>45</v>
      </c>
      <c r="E53" s="16"/>
      <c r="F53" s="16"/>
      <c r="G53" s="16"/>
      <c r="H53" s="10"/>
      <c r="I53" s="20"/>
      <c r="J53" s="23">
        <f>J51+J42+J17+J10+J52</f>
        <v>0</v>
      </c>
      <c r="K53" s="21"/>
    </row>
    <row r="54" s="1" customFormat="1" customHeight="1" spans="1:10">
      <c r="A54" s="3"/>
      <c r="B54" s="3"/>
      <c r="C54" s="3"/>
      <c r="D54" s="3"/>
      <c r="E54" s="3"/>
      <c r="F54" s="3"/>
      <c r="G54" s="3"/>
      <c r="H54" s="4"/>
      <c r="I54" s="4"/>
      <c r="J54" s="24"/>
    </row>
  </sheetData>
  <mergeCells count="5">
    <mergeCell ref="A1:K1"/>
    <mergeCell ref="B3:B10"/>
    <mergeCell ref="B11:B17"/>
    <mergeCell ref="B18:B42"/>
    <mergeCell ref="B43:B51"/>
  </mergeCells>
  <pageMargins left="0.75" right="0.75" top="1" bottom="1" header="0.5" footer="0.5"/>
  <headerFooter/>
  <ignoredErrors>
    <ignoredError sqref="D17" formulaRange="1"/>
    <ignoredError sqref="J42 J10 J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限价汇总表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毕浪</cp:lastModifiedBy>
  <dcterms:created xsi:type="dcterms:W3CDTF">2023-05-05T07:43:00Z</dcterms:created>
  <dcterms:modified xsi:type="dcterms:W3CDTF">2023-05-19T06:50:11Z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3EBF0CA6538A41D49846AC8435289E84</vt:lpwstr>
  </property>
  <property fmtid="{D5CDD505-2E9C-101B-9397-08002B2CF9AE}" pid="3" name="KSOProductBuildVer">
    <vt:lpwstr>2052-11.8.2.11542</vt:lpwstr>
  </property>
</Properties>
</file>