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工程量清单" sheetId="1" r:id="rId1"/>
  </sheets>
  <definedNames>
    <definedName name="_xlnm._FilterDatabase" localSheetId="0" hidden="1">工程量清单!$2:$218</definedName>
  </definedNames>
  <calcPr calcId="144525"/>
</workbook>
</file>

<file path=xl/comments1.xml><?xml version="1.0" encoding="utf-8"?>
<comments xmlns="http://schemas.openxmlformats.org/spreadsheetml/2006/main">
  <authors>
    <author>86159</author>
  </authors>
  <commentList>
    <comment ref="G76" authorId="0">
      <text>
        <r>
          <rPr>
            <sz val="9"/>
            <rFont val="宋体"/>
            <charset val="134"/>
          </rPr>
          <t>调整为m2</t>
        </r>
      </text>
    </comment>
    <comment ref="G78" authorId="0">
      <text>
        <r>
          <rPr>
            <sz val="9"/>
            <rFont val="宋体"/>
            <charset val="134"/>
          </rPr>
          <t>调整为m2</t>
        </r>
      </text>
    </comment>
  </commentList>
</comments>
</file>

<file path=xl/sharedStrings.xml><?xml version="1.0" encoding="utf-8"?>
<sst xmlns="http://schemas.openxmlformats.org/spreadsheetml/2006/main" count="1260" uniqueCount="470">
  <si>
    <t>渝湘复线PPP项目巴水段（K76+541~K88+674）及水武段机电工程项目低压供配电系统工程专项分包采购限价清单</t>
  </si>
  <si>
    <t>序号</t>
  </si>
  <si>
    <t>工程或费用名称</t>
  </si>
  <si>
    <t>技术参数、规格型号</t>
  </si>
  <si>
    <t>工作内容</t>
  </si>
  <si>
    <t>计量规则</t>
  </si>
  <si>
    <t>供货方式</t>
  </si>
  <si>
    <t>单位</t>
  </si>
  <si>
    <t>工程量</t>
  </si>
  <si>
    <t>综合单价（元）</t>
  </si>
  <si>
    <t>合计（元）</t>
  </si>
  <si>
    <t>备注</t>
  </si>
  <si>
    <t>水武段</t>
  </si>
  <si>
    <t>一</t>
  </si>
  <si>
    <t>水武段供配电系统</t>
  </si>
  <si>
    <t>10KV高压开关柜</t>
  </si>
  <si>
    <t>5.11.1</t>
  </si>
  <si>
    <t>10KV环网柜(进线)</t>
  </si>
  <si>
    <t>详系统图</t>
  </si>
  <si>
    <t>1.开箱、检查、安装
2.电器、表计及继电器等附件的拆装
3.盘内整理及一次校线、接线
4.调试</t>
  </si>
  <si>
    <t>1.依据图纸所示，按满足设计配置和功能要求的环网柜数量以面计量
2.综合单价包干，包含一切安装辅材及甲供材卸货，二次转运、装卸、存储等费用</t>
  </si>
  <si>
    <t>乙供</t>
  </si>
  <si>
    <t>面</t>
  </si>
  <si>
    <t>5.11.2</t>
  </si>
  <si>
    <t>10KV环网柜(计量)</t>
  </si>
  <si>
    <t>5.11.3</t>
  </si>
  <si>
    <t>10KV环网柜(PT)</t>
  </si>
  <si>
    <t>5.11.4</t>
  </si>
  <si>
    <t>10KV环网柜(馈线)</t>
  </si>
  <si>
    <t>低压开关柜及低压动力柜</t>
  </si>
  <si>
    <t>5.12.1</t>
  </si>
  <si>
    <t>低压进线柜</t>
  </si>
  <si>
    <t>MNS，详系统图</t>
  </si>
  <si>
    <t>1.依据图纸所示，按满足设计配置和功能要求的低压进线柜数量以面计量
2.综合单价包干，包含一切安装辅材及甲供材卸货，二次转运、装卸、存储等费用</t>
  </si>
  <si>
    <t>5.12.2</t>
  </si>
  <si>
    <t>低压补偿柜</t>
  </si>
  <si>
    <t>1.依据图纸所示，按满足设计配置和功能要求的低压补偿柜数量以面计量
2.综合单价包干，包含一切安装辅材及甲供材卸货，二次转运、装卸、存储等费用</t>
  </si>
  <si>
    <t>5.12.3</t>
  </si>
  <si>
    <t>低压馈线柜</t>
  </si>
  <si>
    <t>1.依据图纸所示，按满足设计配置和功能要求的低压馈线柜数量以面计量
2.综合单价包干，包含一切安装辅材及甲供材卸货，二次转运、装卸、存储等费用</t>
  </si>
  <si>
    <t>5.12.4</t>
  </si>
  <si>
    <t>低压双电源切换柜</t>
  </si>
  <si>
    <t>1.依据图纸所示，按满足设计配置和功能要求的低压双电源切换柜数量以面计量
2.综合单价包干，包含一切安装辅材及甲供材卸货，二次转运、装卸、存储等费用</t>
  </si>
  <si>
    <t>5.12.5</t>
  </si>
  <si>
    <t>高压电缆</t>
  </si>
  <si>
    <t>ZC-YJV22-10kV,3x95</t>
  </si>
  <si>
    <t>1.线缆配套附件、辅材的装卸、运输、开箱、就位
2.线缆检查、编号、安放
3.断线、固定、临时封头、清理场地
4.功能检测
5.电缆实验
6.敷设方式综合考虑</t>
  </si>
  <si>
    <t>1.依据图纸所示，按满足设计配置和功能要求的线缆数量以米计量
2.综合单价包干，包含一切安装辅材及甲供材卸货，二次转运、装卸、存储等费用</t>
  </si>
  <si>
    <t>甲供</t>
  </si>
  <si>
    <t>米</t>
  </si>
  <si>
    <t>5.12.6</t>
  </si>
  <si>
    <t>ZC-YJV22-10kV,3x50</t>
  </si>
  <si>
    <t>5.12.7</t>
  </si>
  <si>
    <t>ZC-YJV-10kV,3x50</t>
  </si>
  <si>
    <t>5.12.8</t>
  </si>
  <si>
    <t>电缆保护管 镀锌钢管</t>
  </si>
  <si>
    <t>φ114</t>
  </si>
  <si>
    <t>1.测位，断管
2.配管
3.固定，连接管件
4.敷设方式满足设计要求，综合考虑</t>
  </si>
  <si>
    <t>1.依据图纸所示，按保护管的敷设长度以米计量
2.综合单价包干，包含一切安装辅材及甲供材卸货，二次转运、装卸、存储等费用</t>
  </si>
  <si>
    <t>5.12.9</t>
  </si>
  <si>
    <t>非晶合金变压器</t>
  </si>
  <si>
    <t>SCBH17-10/0.4KV 250KVA</t>
  </si>
  <si>
    <t>1.开箱、检查，本体就位
2.电铁及止轮器制作，安装
3.附件安装，接地，补漆
4.单体调试</t>
  </si>
  <si>
    <t>1.依据图纸所示，按满足设计配置和功能要求的变压器数量以台计量
2.综合单价包干，包含一切安装辅材，二次转运、装卸、存储等费用</t>
  </si>
  <si>
    <t>台</t>
  </si>
  <si>
    <t>5.12.10</t>
  </si>
  <si>
    <t>SCBH17-10/0.4KV 315KVA</t>
  </si>
  <si>
    <t>5.12.11</t>
  </si>
  <si>
    <t>SCBH17-10/0.4KV 400KVA</t>
  </si>
  <si>
    <t>5.12.12</t>
  </si>
  <si>
    <t>SCBH17-10/0.4KV 1250KVA</t>
  </si>
  <si>
    <t>5.12.19</t>
  </si>
  <si>
    <t>电力人孔</t>
  </si>
  <si>
    <t>满足设计及规范要求</t>
  </si>
  <si>
    <t>1.基坑开挖、整修；
2.铺设垫层；
3.模板制作、运输、安装、拆除、维修、保养；
4.砌筑或混凝土拌和、运输、浇筑、养生；
5.钢筋和穿钉、管道支架、拉力环的加工制作；
6.孔盖制作、运输、安装；
7.基坑回填、夯实、弃方移运处理</t>
  </si>
  <si>
    <t>1.依据图纸所示，按人孔数量以座计量
2.综合单价包干，包含一切安装辅材及甲供材卸货，二次转运、装卸、存储等费用</t>
  </si>
  <si>
    <t>座</t>
  </si>
  <si>
    <t>5.12.20</t>
  </si>
  <si>
    <t>封闭式母线槽</t>
  </si>
  <si>
    <t>630A</t>
  </si>
  <si>
    <t>1.开箱检查，接头清洗处理 
2.绝缘测试，吊装就位
3.线槽连接，固定，接地
4.始端箱安装测试</t>
  </si>
  <si>
    <t>1.依据图纸所示，按满足设计配置和功能要求的母线数量以米计量
2.综合单价包干，包含一切安装辅材，二次转运、装卸、存储等费用</t>
  </si>
  <si>
    <t>5.12.21</t>
  </si>
  <si>
    <t>800A</t>
  </si>
  <si>
    <t>5.12.22</t>
  </si>
  <si>
    <t>1250A</t>
  </si>
  <si>
    <t>5.12.23</t>
  </si>
  <si>
    <t>1600A</t>
  </si>
  <si>
    <t>5.12.24</t>
  </si>
  <si>
    <t>2000A</t>
  </si>
  <si>
    <t>5.12.25</t>
  </si>
  <si>
    <t>低压电缆</t>
  </si>
  <si>
    <t>BV-1x185</t>
  </si>
  <si>
    <t>电力监控系统</t>
  </si>
  <si>
    <t>5.13.4</t>
  </si>
  <si>
    <t>分支光缆</t>
  </si>
  <si>
    <t>单模4芯</t>
  </si>
  <si>
    <t>1.线缆配套附件、辅材的装卸、运输、开箱、就位
2.线缆检查、编号、安放
3.断线、固定、临时封头、清理场地
4.光缆接续、中间盒、终端盒安装
5.功能检测
6.敷设方式满足设计要求，综合考虑。</t>
  </si>
  <si>
    <t>1.依据图纸所示，按满足设计配置和功能要求的线缆数量以米计量；
2.综合单价包干，包含一切安装辅材及甲供材料二次转运费、装卸费、仓储费</t>
  </si>
  <si>
    <t>外部电源</t>
  </si>
  <si>
    <t>变电所附属设施</t>
  </si>
  <si>
    <t>5.15.1</t>
  </si>
  <si>
    <t>电缆沟盖板</t>
  </si>
  <si>
    <t>花纹钢盖板，80x50x0.8cm</t>
  </si>
  <si>
    <t>1.花纹钢板安装固定
2.具体符合设计及业主要求</t>
  </si>
  <si>
    <t>1.依据图纸所示，按花纹钢板面积，以平方米计量
2.综合单价包干，包含一切安装辅材及甲供材卸货，二次转运、装卸、存储等费用</t>
  </si>
  <si>
    <t>m2</t>
  </si>
  <si>
    <t>5.15.2</t>
  </si>
  <si>
    <t>电缆托架（含螺栓、螺母、垫圈）</t>
  </si>
  <si>
    <t>多层，满足设计及规范要求</t>
  </si>
  <si>
    <t>1.支架制作、运输
2.支架安装、防腐处理
3.螺栓安装</t>
  </si>
  <si>
    <t>1、依据图纸所示，按支架数量以套计量
2.综合单价包干，包含一切安装辅材及甲供材卸货，二次转运、装卸、存储等费用</t>
  </si>
  <si>
    <t>套</t>
  </si>
  <si>
    <t>5.15.3</t>
  </si>
  <si>
    <t>绝缘垫</t>
  </si>
  <si>
    <t>厚5mm</t>
  </si>
  <si>
    <t>1.绝缘橡胶垫运输剪裁
2.安装
3.清理现场</t>
  </si>
  <si>
    <t>1.依据图纸所示，按橡胶垫面积，以平方米计量
2.综合单价包干，包含一切安装辅材及甲供材卸货，二次转运、装卸、存储等费用</t>
  </si>
  <si>
    <t>5.15.4</t>
  </si>
  <si>
    <t>耐火环氧树脂</t>
  </si>
  <si>
    <t>1.安装
2.清理现场</t>
  </si>
  <si>
    <t>1.依据图纸所示，按耐火环氧树脂面积，以平方米计量
2.综合单价包干，包含一切安装辅材及甲供材卸货，二次转运、装卸、存储等费用</t>
  </si>
  <si>
    <t>5.15.6</t>
  </si>
  <si>
    <t>附属设施</t>
  </si>
  <si>
    <t>含变电所外墙警示牌（“配电场所，高压危险”警示牌，200×400铝板制作）、1块电气系统图板(1.4米×2米)及其他安装辅材等，满足供电部门验收要求、安健环、安全工具箱及箱内配套工具等全部工具</t>
  </si>
  <si>
    <t>1.材料运输、装卸
2.安装
3.现场清理</t>
  </si>
  <si>
    <t>1.依据图纸所示，按附属设施以套计量
2.综合单价包干，包含一切安装辅材及甲供材卸货，二次转运、装卸、存储等费用</t>
  </si>
  <si>
    <t>八</t>
  </si>
  <si>
    <t>隧道供配电</t>
  </si>
  <si>
    <t>8.1.1</t>
  </si>
  <si>
    <t>10KV进线柜</t>
  </si>
  <si>
    <t>KYN28，详系统图</t>
  </si>
  <si>
    <t>1.依据图纸所示，按满足设计配置和功能要求的进线柜数量以面计量
2.综合单价包干，包含一切安装辅材及甲供材卸货，二次转运、装卸、存储等费用</t>
  </si>
  <si>
    <t>8.1.2</t>
  </si>
  <si>
    <t>10KV PT柜</t>
  </si>
  <si>
    <t>1.依据图纸所示，按满足设计配置和功能要求的PT柜数量以面计量
2.综合单价包干，包含一切安装辅材及甲供材卸货，二次转运、装卸、存储等费用</t>
  </si>
  <si>
    <t>8.1.3</t>
  </si>
  <si>
    <t>10KV计量柜</t>
  </si>
  <si>
    <t>1.依据图纸所示，按满足设计配置和功能要求的计量柜数量以面计量
2.综合单价包干，包含一切安装辅材及甲供材卸货，二次转运、装卸、存储等费用</t>
  </si>
  <si>
    <t>8.1.4</t>
  </si>
  <si>
    <t>10KV馈线柜(断路器)</t>
  </si>
  <si>
    <t>1.依据图纸所示，按满足设计配置和功能要求的馈线柜数量以面计量
2.综合单价包干，包含一切安装辅材及甲供材卸货，二次转运、装卸、存储等费用</t>
  </si>
  <si>
    <t>8.1.5</t>
  </si>
  <si>
    <t>10kV环网柜(馈线)</t>
  </si>
  <si>
    <t>8.1.6</t>
  </si>
  <si>
    <t>8.1.7</t>
  </si>
  <si>
    <t>8.2.1</t>
  </si>
  <si>
    <t>8.2.2</t>
  </si>
  <si>
    <t>低压朴偿柜</t>
  </si>
  <si>
    <t>1.依据图纸所示，按满足设计配置和功能要求的低压朴偿柜数量以面计量
2.综合单价包干，包含一切安装辅材及甲供材卸货，二次转运、装卸、存储等费用</t>
  </si>
  <si>
    <t>8.2.3</t>
  </si>
  <si>
    <t>8.2.4</t>
  </si>
  <si>
    <t>8.2.5</t>
  </si>
  <si>
    <t>低压联络柜</t>
  </si>
  <si>
    <t>1.依据图纸所示，按满足设计配置和功能要求的低压联络柜数量以面计量
2.综合单价包干，包含一切安装辅材及甲供材卸货，二次转运、装卸、存储等费用</t>
  </si>
  <si>
    <t>8.2.6</t>
  </si>
  <si>
    <t>ZR-YJV22-10kV,3×95</t>
  </si>
  <si>
    <t>8.2.7</t>
  </si>
  <si>
    <t>ZR-YJV-10kV,3×95</t>
  </si>
  <si>
    <t>8.2.8</t>
  </si>
  <si>
    <t>ZR-YJV22-10kV,3×70</t>
  </si>
  <si>
    <t>8.2.9</t>
  </si>
  <si>
    <t>ZR-YJV-10kV,3×50</t>
  </si>
  <si>
    <t>8.2.12</t>
  </si>
  <si>
    <t>8.2.13</t>
  </si>
  <si>
    <t>8.2.14</t>
  </si>
  <si>
    <t>SCBH17-10/0.4KV 500KVA</t>
  </si>
  <si>
    <t>8.2.15</t>
  </si>
  <si>
    <t>SCBH17-10/0.4KV 630KVA</t>
  </si>
  <si>
    <t>8.2.17</t>
  </si>
  <si>
    <t>SCBH17-10/0.4KV 1000KVA</t>
  </si>
  <si>
    <t>8.2.28</t>
  </si>
  <si>
    <t>8.2.29</t>
  </si>
  <si>
    <t>8.2.30</t>
  </si>
  <si>
    <t>8.2.31</t>
  </si>
  <si>
    <t>1000A</t>
  </si>
  <si>
    <t>8.2.32</t>
  </si>
  <si>
    <t>8.2.34</t>
  </si>
  <si>
    <t>8.2.35</t>
  </si>
  <si>
    <t>BV-450/750V 1×185</t>
  </si>
  <si>
    <t>8.2.36</t>
  </si>
  <si>
    <t>ZCN-YJV-0.6/1.0kV-4×35+1×16</t>
  </si>
  <si>
    <t>电气火灾监控系统</t>
  </si>
  <si>
    <t>8.4.1</t>
  </si>
  <si>
    <t>电气火灾监控主机</t>
  </si>
  <si>
    <t>ACREL6000Q</t>
  </si>
  <si>
    <t>1.本体安装
2.线缆连接
3.单体调试</t>
  </si>
  <si>
    <t>1.依据图纸所示，按设计配置和功能要求的电气火灾监控主机数量以套计量
2.综合单价包干，包含一切安装辅材及甲供材卸货，二次转运、装卸、存储等费用</t>
  </si>
  <si>
    <t>8.4.2</t>
  </si>
  <si>
    <t>ACREL6000B</t>
  </si>
  <si>
    <t>8.6.1</t>
  </si>
  <si>
    <t>配电横洞封堵属墙</t>
  </si>
  <si>
    <t xml:space="preserve">
1.安装
2.清理现场</t>
  </si>
  <si>
    <t>1.依据图纸所示，按配电横洞封堵属墙面积，以平方米计量
2.综合单价包干，包含一切安装辅材及甲供材卸货，二次转运、装卸、存储等费用</t>
  </si>
  <si>
    <t>8.6.2</t>
  </si>
  <si>
    <t>配电横洞防火门</t>
  </si>
  <si>
    <t>甲级1.8×2.4米</t>
  </si>
  <si>
    <t>1.本体安装，包含帘板、导轨、底座、电机，控制器、手动装置
2.防火门及附件搬运、就位，钻孔、螺栓固定，电机测试，安装固定，校位，调试，指标测试</t>
  </si>
  <si>
    <t>1.根据设计图示要求，按满足设计功能要求的隧道防火门数量以套计量
2.综合单价包干，包含一切安装辅材及甲供材卸货，二次转运、装卸、存储等费用</t>
  </si>
  <si>
    <t>8.6.3</t>
  </si>
  <si>
    <t>配电横洞装饰</t>
  </si>
  <si>
    <t>1.依据图纸所示，按配电横洞装饰面积，以平方米计量
2.综合单价包干，包含一切安装辅材及甲供材卸货，二次转运、装卸、存储等费用</t>
  </si>
  <si>
    <t>8.6.45</t>
  </si>
  <si>
    <t>8.6.6</t>
  </si>
  <si>
    <t>绝缘胶垫</t>
  </si>
  <si>
    <t>8.6.7</t>
  </si>
  <si>
    <t>8.6.9</t>
  </si>
  <si>
    <t>电缆敷设</t>
  </si>
  <si>
    <t>8.7.1</t>
  </si>
  <si>
    <t>电缆保护管</t>
  </si>
  <si>
    <t>8.7.2</t>
  </si>
  <si>
    <t>L50×50×5,单层</t>
  </si>
  <si>
    <t>8.7.3</t>
  </si>
  <si>
    <t>电缆桥架</t>
  </si>
  <si>
    <t>300×100</t>
  </si>
  <si>
    <t>1.桥架配套附件、辅材的装卸、运输、开箱、就位
2.固定、临时封头、清理场地
3.接地</t>
  </si>
  <si>
    <t>1.依据图纸所示，按桥架长度，以米计量
2.综合单价包干，包含一切安装辅材，二次转运、装卸、存储等费用</t>
  </si>
  <si>
    <t>8.7.4</t>
  </si>
  <si>
    <t>镀锌扁钢</t>
  </si>
  <si>
    <t>40×5</t>
  </si>
  <si>
    <t>1.接地扁钢加工、装卸、运输；
2.安装、防护
3.功能检测</t>
  </si>
  <si>
    <t>1.依据图纸所示，按扁钢长度以米计量
2.综合单价包干，包含一切安装辅材及甲供材卸货，二次转运、装卸、存储等费用</t>
  </si>
  <si>
    <t>8.7.5</t>
  </si>
  <si>
    <t>可绕金属管</t>
  </si>
  <si>
    <t>KV-2-#100</t>
  </si>
  <si>
    <t>1.依据图纸所示，按可挠性金属管的敷设长度以米计量
2.综合单价包干，包含一切安装辅材及甲供材卸货，二次转运、装卸、存储等费用</t>
  </si>
  <si>
    <t>变电所环控设施</t>
  </si>
  <si>
    <t>8.8.1</t>
  </si>
  <si>
    <t>双电源自动切换配电箱</t>
  </si>
  <si>
    <t>IP55</t>
  </si>
  <si>
    <t>1.设备本体及配套附件安装
2.线缆连接
3.防雷接地
4.单体调试</t>
  </si>
  <si>
    <t>1.依据图纸所示，按满足设计配置和功能要求的配电箱数量以台计量；
2.综合单价包干，包含一切安装辅材及甲供材卸货，二次转运、装卸、存储等费用</t>
  </si>
  <si>
    <t>8.8.2</t>
  </si>
  <si>
    <t>单管三防应急LED灯</t>
  </si>
  <si>
    <t>1×18W,220V, IP66</t>
  </si>
  <si>
    <t>1.灯具及配套附件、辅材的装卸、运输、就位；
2.测位、钻孔、螺栓安装、支架固定、灯具安装；
3.试亮、现场清理。</t>
  </si>
  <si>
    <t>1.依据图纸所示，按满足设计配置和功能要求的灯具数量以套计量；
2.综合单价包干，包含一切安装辅材及甲供材卸货，二次转运、装卸、存储等费用</t>
  </si>
  <si>
    <t>8.8.4</t>
  </si>
  <si>
    <t>单相二极联三极明装插座</t>
  </si>
  <si>
    <t>10A,250V</t>
  </si>
  <si>
    <t>1.插座及配套附件、辅材的装卸、运输、就位；
2.测位、钻孔、螺栓安装、支架固定、开关安装；
3.现场清理。</t>
  </si>
  <si>
    <t>1.依据图纸所示，按满足设计配置和功能要求的插座数量以套计量；
2.综合单价包干，包含一切安装辅材及甲供材卸货，二次转运、装卸、存储等费用</t>
  </si>
  <si>
    <t>8.8.5</t>
  </si>
  <si>
    <t>三相空调插座</t>
  </si>
  <si>
    <t>16A,400V</t>
  </si>
  <si>
    <t>8.8.8</t>
  </si>
  <si>
    <t>三联单控明装开关</t>
  </si>
  <si>
    <t>1.开关及配套附件、辅材的装卸、运输、就位；
2.测位、钻孔、螺栓安装、支架固定、开关安装；
3.现场清理。</t>
  </si>
  <si>
    <t>1.依据图纸所示，按满足设计配置和功能要求的开关数量以套计量；
2.综合单价包干，包含一切安装辅材及甲供材卸货，二次转运、装卸、存储等费用</t>
  </si>
  <si>
    <t>8.8.9</t>
  </si>
  <si>
    <t>ZBN-YJV-5×16</t>
  </si>
  <si>
    <t>8.8.10</t>
  </si>
  <si>
    <t>铜芯塑料绝缘电线</t>
  </si>
  <si>
    <t>ZBN-BYJ-2.5mm2</t>
  </si>
  <si>
    <t>8.8.11</t>
  </si>
  <si>
    <t>ZBN-BYJ-4mm2</t>
  </si>
  <si>
    <t>8.8.12</t>
  </si>
  <si>
    <t>镀锌钢管</t>
  </si>
  <si>
    <t>SC20</t>
  </si>
  <si>
    <t>8.8.13</t>
  </si>
  <si>
    <t>SC25</t>
  </si>
  <si>
    <t>8.8.14</t>
  </si>
  <si>
    <t>SC40</t>
  </si>
  <si>
    <t>8.8.15</t>
  </si>
  <si>
    <t>40×4</t>
  </si>
  <si>
    <t>8.8.16</t>
  </si>
  <si>
    <t>LEB等电位联结端子箱</t>
  </si>
  <si>
    <t>1.依据图纸所示，按满足设计配置和功能要求的端子箱数量以套计量；
2.综合单价包干，包含一切安装辅材及甲供材卸货，二次转运、装卸、存储等费用</t>
  </si>
  <si>
    <t>8.8.17</t>
  </si>
  <si>
    <t>风机控制箱</t>
  </si>
  <si>
    <t>含风机启、停控制过载保护，IP55</t>
  </si>
  <si>
    <t>1.依据图纸所示，按满足设计配置和功能要求的配电箱数量以套计量；
2.综合单价包干，包含一切安装辅材及甲供材卸货，二次转运、装卸、存储等费用</t>
  </si>
  <si>
    <t>8.8.18</t>
  </si>
  <si>
    <t>混流风机</t>
  </si>
  <si>
    <t>风量8897m3/h,转速720rmp,功率
1.2kw</t>
  </si>
  <si>
    <t>1.风机本体及配套附件、辅材的装卸、运输、就位；
2.固定螺栓防腐处理、设备本体及附件、管道、润滑冷却装置等的清洗、刮研、组装、调试、风机本体及附件安装、拉拔试验；
3.线缆连接、设备调试、电气试验</t>
  </si>
  <si>
    <t>1.依据图纸所示，按满足设计配置和功能要求的轴流风机数量以台计量
2.综合单价包干，包含一切安装辅材及甲供材卸货，二次转运、装卸、存储等费用</t>
  </si>
  <si>
    <t>8.8.19</t>
  </si>
  <si>
    <t>消音器</t>
  </si>
  <si>
    <t>有效长度1米</t>
  </si>
  <si>
    <t>1.安装
2.调试</t>
  </si>
  <si>
    <t>1.依据图纸所示，按消音器数量以个计量
2.综合单价包干，包含一切安装辅材及甲供材卸货，二次转运、装卸、存储等费用</t>
  </si>
  <si>
    <t>个</t>
  </si>
  <si>
    <t>8.8.20</t>
  </si>
  <si>
    <t>止回阀</t>
  </si>
  <si>
    <t>630×500mm</t>
  </si>
  <si>
    <t>1.依据图纸所示，按止回阀数量以个计量
2.综合单价包干，包含一切安装辅材及甲供材卸货，二次转运、装卸、存储等费用</t>
  </si>
  <si>
    <t>8.8.21</t>
  </si>
  <si>
    <t>防火阀</t>
  </si>
  <si>
    <t>630×500mm,70*熔断，常闭，电动手动</t>
  </si>
  <si>
    <t>1.依据图纸所示，按防火阀数量以个计量
2.综合单价包干，包含一切安装辅材及甲供材卸货，二次转运、装卸、存储等费用</t>
  </si>
  <si>
    <t>8.8.22</t>
  </si>
  <si>
    <t>单层百叶风口</t>
  </si>
  <si>
    <t>800×500mm</t>
  </si>
  <si>
    <t>1.风口安装
2.调试</t>
  </si>
  <si>
    <t>1.依据图纸所示，按百叶窗数量以扇计量
2.综合单价包干，包含一切安装辅材及甲供材卸货，二次转运、装卸、存储等费用</t>
  </si>
  <si>
    <t>8.8.23</t>
  </si>
  <si>
    <t>镀锌钢板</t>
  </si>
  <si>
    <t>D=1.0mm</t>
  </si>
  <si>
    <t>1.钢板安装固定
2.具体符合设计及业主要求</t>
  </si>
  <si>
    <t>8.8.24</t>
  </si>
  <si>
    <t>除湿机</t>
  </si>
  <si>
    <t>1.依据图纸所示，按除湿机数量以个计量
2.综合单价包干，包含一切安装辅材及甲供材卸货，二次转运、装卸、存储等费用</t>
  </si>
  <si>
    <t>新增</t>
  </si>
  <si>
    <t>防火封堵</t>
  </si>
  <si>
    <t>详设计</t>
  </si>
  <si>
    <t>1.运料
2.封堵
3.清理</t>
  </si>
  <si>
    <t>1.依据图纸所示，按防火堵料以立方米计量
2.综合单价包干，包含一切安装辅材及甲供材卸货，二次转运、装卸、存储等费用</t>
  </si>
  <si>
    <t>m3</t>
  </si>
  <si>
    <t>管道开挖回填</t>
  </si>
  <si>
    <t>1.土方开挖
2.场内运输
3.开挖方式综合考虑
4.回填、夯实、弃方移运处理</t>
  </si>
  <si>
    <t>1.依据图纸所示，按管道开挖回填以立方米计量
2.综合单价包干，包含一切安装辅材，二次转运、装卸、存储等费用</t>
  </si>
  <si>
    <t>槽钢</t>
  </si>
  <si>
    <t>10#</t>
  </si>
  <si>
    <t>1.槽钢安装固定
2.具体符合设计及业主要求</t>
  </si>
  <si>
    <t>1.依据图纸所示，按槽钢长度，以米计量
2.综合单价包干，包含一切安装辅材及甲供材卸货，二次转运、装卸、存储等费用</t>
  </si>
  <si>
    <t>m</t>
  </si>
  <si>
    <t>镀锌角钢接地极</t>
  </si>
  <si>
    <t>50×50×5×2500</t>
  </si>
  <si>
    <t>1.接地角钢加工、装卸、运输；
2.安装、防护
3.功能检测</t>
  </si>
  <si>
    <t>1.依据图纸所示，按接地极以根计量
2.综合单价包干，包含一切安装辅材及甲供材卸货，二次转运、装卸、存储等费用</t>
  </si>
  <si>
    <t>根</t>
  </si>
  <si>
    <t>10KV电缆中间头</t>
  </si>
  <si>
    <t>3×70mm2</t>
  </si>
  <si>
    <t>1.定位、量尺寸，锯断，剥切清洗，内屏蔽层处理
2.焊接地线，套热缩管，压接线端子，装终端盒，配料浇筑
3.安装</t>
  </si>
  <si>
    <t>1.依据图纸所示，按中间头数量以个计量
2.综合单价包干，包含一切安装辅材及甲供材卸货，二次转运、装卸、存储等费用</t>
  </si>
  <si>
    <t>3x95mm2</t>
  </si>
  <si>
    <t>3x50mm2</t>
  </si>
  <si>
    <t>10KV电缆终端头</t>
  </si>
  <si>
    <t>1.依据图纸所示，按终端头数量以个计量
2.综合单价包干，包含一切安装辅材及甲供材卸货，二次转运、装卸、存储等费用</t>
  </si>
  <si>
    <t>防爆盒</t>
  </si>
  <si>
    <t>1.槽盒安装</t>
  </si>
  <si>
    <t>1.依据图纸所示，按满足设计配置和功能要求的防爆盒数量以个计量
2.综合单价包干，包含一切安装辅材及甲供材卸货，二次转运、装卸、存储等费用</t>
  </si>
  <si>
    <t>控制电缆</t>
  </si>
  <si>
    <t>KVVP2-22 4×6 450/750</t>
  </si>
  <si>
    <t>KVVP2-22 4×2.5 450/750</t>
  </si>
  <si>
    <t>KVVP2-22 4×1.5 450/750</t>
  </si>
  <si>
    <t>巴水段（K76+541~K88+674）</t>
  </si>
  <si>
    <t>七</t>
  </si>
  <si>
    <t>巴水段供配电系统</t>
  </si>
  <si>
    <t>7.1.1</t>
  </si>
  <si>
    <t>10KV高压KYN28柜</t>
  </si>
  <si>
    <t>7.1.1.1</t>
  </si>
  <si>
    <t>进线柜（断路器）</t>
  </si>
  <si>
    <t>7.1.1.2</t>
  </si>
  <si>
    <t>馈线柜（断路器）</t>
  </si>
  <si>
    <t>7.1.1.3</t>
  </si>
  <si>
    <t>进线PT柜</t>
  </si>
  <si>
    <t>1.依据图纸所示，按满足设计配置和功能要求的进线PT柜数量以面计量
2.综合单价包干，包含一切安装辅材及甲供材卸货，二次转运、装卸、存储等费用</t>
  </si>
  <si>
    <t>7.1.1.4</t>
  </si>
  <si>
    <t>计量柜</t>
  </si>
  <si>
    <t>7.1.2</t>
  </si>
  <si>
    <t>10KV高压环网柜</t>
  </si>
  <si>
    <t>7.1.2.1</t>
  </si>
  <si>
    <t>7.1.2.2</t>
  </si>
  <si>
    <t>7.1.2.3</t>
  </si>
  <si>
    <t>7.1.2.4</t>
  </si>
  <si>
    <t>7.1.3</t>
  </si>
  <si>
    <t>7.1.3.1</t>
  </si>
  <si>
    <t>7.1.3.2</t>
  </si>
  <si>
    <t>7.1.3.3</t>
  </si>
  <si>
    <t>7.1.3.4</t>
  </si>
  <si>
    <t>联络柜</t>
  </si>
  <si>
    <t>1.依据图纸所示，按满足设计配置和功能要求的联络柜数量以面计量
2.综合单价包干，包含一切安装辅材及甲供材卸货，二次转运、装卸、存储等费用</t>
  </si>
  <si>
    <t>成套干式变压器（含壳体）</t>
  </si>
  <si>
    <t>7.2.1</t>
  </si>
  <si>
    <t>成套非晶合金变压器</t>
  </si>
  <si>
    <t>SCBH 15-10/0.4KV 800KVA</t>
  </si>
  <si>
    <t>7.2.2</t>
  </si>
  <si>
    <t>SCBH 15-10/0.4KV1000KVA</t>
  </si>
  <si>
    <t>7.2.3</t>
  </si>
  <si>
    <t>SCBH 15-10/0.4KV1250KVA</t>
  </si>
  <si>
    <t>7.5.1</t>
  </si>
  <si>
    <t>10KV交联电力电缆</t>
  </si>
  <si>
    <t>YJV22-10KV-3x240</t>
  </si>
  <si>
    <t>7.5.2</t>
  </si>
  <si>
    <t>YJV-10KV-3x70</t>
  </si>
  <si>
    <t>7.5.3</t>
  </si>
  <si>
    <t>低压阻燃电缆</t>
  </si>
  <si>
    <t>ZR-YJV-0.6/1KV- 5x25</t>
  </si>
  <si>
    <t>7.5.4</t>
  </si>
  <si>
    <t>ZR-YJV-0.6/1KV- 1x120</t>
  </si>
  <si>
    <t>7.5.5</t>
  </si>
  <si>
    <t>人、手井</t>
  </si>
  <si>
    <t>7.6.1</t>
  </si>
  <si>
    <t>12#人孔井</t>
  </si>
  <si>
    <t>7.6.2</t>
  </si>
  <si>
    <t>过渡手孔井</t>
  </si>
  <si>
    <t>1.42*1.3*1.42</t>
  </si>
  <si>
    <t>7.6.3</t>
  </si>
  <si>
    <t>电缆标志桩</t>
  </si>
  <si>
    <t>1.安装</t>
  </si>
  <si>
    <t>1.依据图纸所示，按电缆标志桩数量以个计量
2.综合单价包干，包含一切安装辅材及甲供材卸货，二次转运、装卸、存储等费用</t>
  </si>
  <si>
    <t>封闭母线槽</t>
  </si>
  <si>
    <t>7.7.1</t>
  </si>
  <si>
    <t>接地工程</t>
  </si>
  <si>
    <t>7.8.1</t>
  </si>
  <si>
    <t>50×5</t>
  </si>
  <si>
    <t>7.8.2</t>
  </si>
  <si>
    <t>接地端子排</t>
  </si>
  <si>
    <t>1.接地铜板加工、装卸、运输；
2.安装、防护
3.功能检测</t>
  </si>
  <si>
    <t>1.依据图纸所示，按铜板数量以米计量
2.综合单价包干，包含一切安装辅材及甲供材卸货，二次转运、装卸、存储等费用</t>
  </si>
  <si>
    <t>变电所环境装饰</t>
  </si>
  <si>
    <t>7.9.1</t>
  </si>
  <si>
    <t>变电所地面油漆</t>
  </si>
  <si>
    <t>（防火树脂地坪漆）</t>
  </si>
  <si>
    <t>1.依据图纸所示，按油漆面积，以平方米计量
2.综合单价包干，包含一切安装辅材及甲供材卸货，二次转运、装卸、存储等费用</t>
  </si>
  <si>
    <t>平方米</t>
  </si>
  <si>
    <t>7.9.4</t>
  </si>
  <si>
    <t>绝缘垫（宽1米）</t>
  </si>
  <si>
    <t>7.9.5</t>
  </si>
  <si>
    <t>灭火器葙（MF8型干粉2具）</t>
  </si>
  <si>
    <t>1.灭火器安装
2.具体符合设计及验收要求</t>
  </si>
  <si>
    <t>1.依据图纸所示，按设计配置和功能要求的设备数量以具计量
2.综合单价包干，包含一切安装辅材及材料（设备)卸货、二次转运、仓储等费用</t>
  </si>
  <si>
    <t>7.9.7</t>
  </si>
  <si>
    <t>变电所维修接地</t>
  </si>
  <si>
    <t>40x4mm扁钢</t>
  </si>
  <si>
    <t>7.9.8</t>
  </si>
  <si>
    <t>7.10.11</t>
  </si>
  <si>
    <t>屏蔽双绞线</t>
  </si>
  <si>
    <t>RVVP 0.5平方×2芯</t>
  </si>
  <si>
    <t>7.11.1</t>
  </si>
  <si>
    <t>电气火灾主机</t>
  </si>
  <si>
    <t>1.设备本体及配套附件安装
2.线缆连接
3.软件安装
4.单体调试
5.联机调试</t>
  </si>
  <si>
    <t>1.依据图纸所示，按满足设计配置和功能要求的设备数量以套计量；
2.综合单价包干，包含一切安装辅材及甲供材卸货，二次转运、装卸、存储等费用</t>
  </si>
  <si>
    <t>7.11.5</t>
  </si>
  <si>
    <t>RVVP 2X1.5</t>
  </si>
  <si>
    <t>7.11.6</t>
  </si>
  <si>
    <t>RVVP 2X0.5</t>
  </si>
  <si>
    <t>7.11.7</t>
  </si>
  <si>
    <t>7.11.8</t>
  </si>
  <si>
    <t>电气火灾监控计算机</t>
  </si>
  <si>
    <t>水泥砂浆砖砌体</t>
  </si>
  <si>
    <t>机砖砌筑</t>
  </si>
  <si>
    <t>1.铺设垫层
2.砂浆拌和、运输
3.砌筑、勾缝、抹面、养生</t>
  </si>
  <si>
    <t>1.依据图纸所示，按砌体面积以平方米计量</t>
  </si>
  <si>
    <t>排风道</t>
  </si>
  <si>
    <t>1.风管、管件、法兰、零件、支吊架制作、安装
2.过跨风管落地支架制作、安装</t>
  </si>
  <si>
    <t>1.依据图纸所示，按排风道数量以米计量
2.综合单价包干，包含一切安装辅材及甲供材卸货，二次转运、装卸、存储等费用</t>
  </si>
  <si>
    <t>百叶窗</t>
  </si>
  <si>
    <t>扇</t>
  </si>
  <si>
    <t>防爆型荧光灯</t>
  </si>
  <si>
    <t>3x240mm2</t>
  </si>
  <si>
    <t>安全型二极加三极单相暗装插座</t>
  </si>
  <si>
    <t>单联单控开关</t>
  </si>
  <si>
    <t>带指示灯单联双控开关</t>
  </si>
  <si>
    <t>电缆支架（含螺栓、螺母、垫圈）</t>
  </si>
  <si>
    <t>1、依据图纸所示，按托架数量以套计量
2.综合单价包干，包含一切安装辅材及甲供材卸货，二次转运、装卸、存储等费用</t>
  </si>
  <si>
    <t>总等电位端子箱</t>
  </si>
  <si>
    <t>防火门（1.2mm亚光不锈钢甲绿）</t>
  </si>
  <si>
    <t>铜芯塑料线(阻燃)</t>
  </si>
  <si>
    <r>
      <rPr>
        <sz val="9"/>
        <color rgb="FF000000"/>
        <rFont val="黑体"/>
        <charset val="134"/>
      </rPr>
      <t>ZR-RV-2.5mm</t>
    </r>
    <r>
      <rPr>
        <sz val="9"/>
        <color rgb="FF000000"/>
        <rFont val="宋体"/>
        <charset val="134"/>
      </rPr>
      <t>²</t>
    </r>
  </si>
  <si>
    <t>ZR-BV-4mm2</t>
  </si>
  <si>
    <t>安全生产费</t>
  </si>
  <si>
    <t>按《JTG 3830-2018 公路工程建设项目概算预算编制办法》</t>
  </si>
  <si>
    <t>1.按建筑安装工程费的2%计算
2.结算时据实结算</t>
  </si>
  <si>
    <t>项</t>
  </si>
  <si>
    <t>合计</t>
  </si>
  <si>
    <t>说明:</t>
  </si>
  <si>
    <t>1、劳务报价包含投标人的税金、利润、施工成本、安全文明施工费、赶工费等因施工产生的一切费用。</t>
  </si>
  <si>
    <t>2、无论工作内容是否描述，需要做砼基础等设备，清单综合报价包含了基础预埋件、开挖、钢筋、钢筋绑扎、支模、混凝土、浇筑、拆模、杆件吊装、安装、场地清理及相关附件安装、多次转运等相应费用，上述情况不再单独计价。</t>
  </si>
  <si>
    <t>3、不单独计价项报价已包含在主体设备劳务价上，在不计价清单上的报价视为无效报价。</t>
  </si>
  <si>
    <t>4、本清单工程量不做计价依据，计价根据项目部优化方案，据实收方计价。</t>
  </si>
  <si>
    <t>5、所有清单综合报价包含材料、设备到场后，卸货费用，设备从库房转运至施工现场的一次转运费、或将从库房转运至项目指定现场堆放、设备转运到施工地点的多次转运费以及大宗材料类设备的现场卸货费、转运费、库房租赁费、保管费、照看费等。</t>
  </si>
  <si>
    <t>6、需要调试的设备，所有清单综合报价包含协助调试费用，不予另行计费。</t>
  </si>
  <si>
    <t>7、劳务单位负责卸货及转运，对已领用的材料、设备自行承担相应保管义务。</t>
  </si>
  <si>
    <t>8、电缆沟施工时沟盖板的掀盖及恢复包含在清单报价中，不单独计算。</t>
  </si>
  <si>
    <t>9、除了工作内容中写明的甲供设备（材料）外的一切施工所需辅材等费用已包含在报价中，报价人不得要求项目部提供甲供材料（设备）外的一切材料、辅助安装设备、设施等，也不得由此提出任何索赔或变更。</t>
  </si>
  <si>
    <t>10、报价人需牵头负责甲供设备的安装和调试，以及系统的接入和路段监控中心的调试等，专业化承担较高的设备由厂家配合；
11、甲供设备配套的安装附件如支架、摄像机底板等辅助安装材料安装不匹配时，报价人应自行配备与之匹配的一切材料辅助安装，不得由此提出任何索赔或变更。
12、报价人需根据项目部需求和现场实施进度无条件追加施工人员，如果工期滞后，且劳务单位无具体措施时项目部可根据现场实际情况决定是否将部分工程量和全部工程量变更给其他单位实施，产生的费用在劳务单位中进行扣减；
13、报价人应综合考虑项目工期导致过程中的窝工、赶工等费用，所有清单综合报价包含此项费用，不予另行计费。</t>
  </si>
  <si>
    <t>14、配电箱内断路器、双电源切换开关、交流接触器、软启动器、两进线一母联电源转换系统等元器件品牌应为ABB、施耐德、西门子或相当于以上品牌的产品；防雷浪涌应为中光防雷、上海雷迅、ABB、施耐德、西门子或相当于以上品牌的产品。所有配电柜均基于配置表及元器件品牌要求进行报价。</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</si>
</sst>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_);[Red]\(0.00\)"/>
    <numFmt numFmtId="179" formatCode="0.0"/>
  </numFmts>
  <fonts count="38">
    <font>
      <sz val="12"/>
      <color theme="1"/>
      <name val="宋体"/>
      <charset val="134"/>
      <scheme val="minor"/>
    </font>
    <font>
      <b/>
      <sz val="9"/>
      <color rgb="FF000000"/>
      <name val="黑体"/>
      <charset val="134"/>
    </font>
    <font>
      <sz val="9"/>
      <color rgb="FF000000"/>
      <name val="黑体"/>
      <charset val="134"/>
    </font>
    <font>
      <b/>
      <sz val="9"/>
      <name val="黑体"/>
      <charset val="134"/>
    </font>
    <font>
      <sz val="9"/>
      <color rgb="FFFF0000"/>
      <name val="黑体"/>
      <charset val="134"/>
    </font>
    <font>
      <sz val="9"/>
      <color theme="1"/>
      <name val="黑体"/>
      <charset val="134"/>
    </font>
    <font>
      <b/>
      <sz val="9"/>
      <color theme="1"/>
      <name val="宋体"/>
      <charset val="134"/>
      <scheme val="minor"/>
    </font>
    <font>
      <sz val="9"/>
      <color rgb="FF000000"/>
      <name val="宋体"/>
      <charset val="134"/>
    </font>
    <font>
      <sz val="9"/>
      <color theme="1"/>
      <name val="宋体"/>
      <charset val="134"/>
      <scheme val="minor"/>
    </font>
    <font>
      <sz val="9"/>
      <color theme="0" tint="-0.25"/>
      <name val="宋体"/>
      <charset val="134"/>
      <scheme val="minor"/>
    </font>
    <font>
      <strike/>
      <sz val="9"/>
      <color rgb="FF000000"/>
      <name val="黑体"/>
      <charset val="134"/>
    </font>
    <font>
      <strike/>
      <sz val="9"/>
      <color theme="1"/>
      <name val="黑体"/>
      <charset val="134"/>
    </font>
    <font>
      <sz val="10"/>
      <color theme="1" tint="0.05"/>
      <name val="黑体"/>
      <charset val="134"/>
    </font>
    <font>
      <b/>
      <sz val="14"/>
      <color rgb="FF000000"/>
      <name val="微软雅黑"/>
      <charset val="134"/>
    </font>
    <font>
      <b/>
      <sz val="14"/>
      <color rgb="FF000000"/>
      <name val="黑体"/>
      <charset val="134"/>
    </font>
    <font>
      <sz val="9"/>
      <name val="黑体"/>
      <charset val="134"/>
    </font>
    <font>
      <sz val="9"/>
      <color theme="1" tint="0.0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6"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10" borderId="0" applyNumberFormat="0" applyBorder="0" applyAlignment="0" applyProtection="0">
      <alignment vertical="center"/>
    </xf>
    <xf numFmtId="0" fontId="24" fillId="0" borderId="8" applyNumberFormat="0" applyFill="0" applyAlignment="0" applyProtection="0">
      <alignment vertical="center"/>
    </xf>
    <xf numFmtId="0" fontId="21" fillId="11" borderId="0" applyNumberFormat="0" applyBorder="0" applyAlignment="0" applyProtection="0">
      <alignment vertical="center"/>
    </xf>
    <xf numFmtId="0" fontId="30" fillId="12" borderId="9" applyNumberFormat="0" applyAlignment="0" applyProtection="0">
      <alignment vertical="center"/>
    </xf>
    <xf numFmtId="0" fontId="31" fillId="12" borderId="5" applyNumberFormat="0" applyAlignment="0" applyProtection="0">
      <alignment vertical="center"/>
    </xf>
    <xf numFmtId="0" fontId="32" fillId="13" borderId="10"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80">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0"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177" fontId="2" fillId="2" borderId="0" xfId="0" applyNumberFormat="1" applyFont="1" applyFill="1">
      <alignment vertical="center"/>
    </xf>
    <xf numFmtId="177" fontId="2" fillId="2" borderId="0" xfId="0" applyNumberFormat="1" applyFont="1" applyFill="1" applyAlignment="1">
      <alignment horizontal="center"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2" borderId="0" xfId="0" applyFont="1" applyFill="1" applyAlignment="1">
      <alignment horizontal="center" vertical="center"/>
    </xf>
    <xf numFmtId="177" fontId="2" fillId="2" borderId="1"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77" fontId="1" fillId="2" borderId="2" xfId="0" applyNumberFormat="1" applyFont="1" applyFill="1" applyBorder="1" applyAlignment="1" applyProtection="1">
      <alignment horizontal="center" vertical="center" wrapText="1"/>
    </xf>
    <xf numFmtId="177" fontId="1" fillId="2" borderId="3"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left" vertical="center" wrapText="1"/>
    </xf>
    <xf numFmtId="176" fontId="1" fillId="2" borderId="1" xfId="0" applyNumberFormat="1" applyFont="1" applyFill="1" applyBorder="1" applyAlignment="1" applyProtection="1">
      <alignment horizontal="left" vertical="center" wrapText="1"/>
    </xf>
    <xf numFmtId="176" fontId="1" fillId="2" borderId="1" xfId="0" applyNumberFormat="1" applyFont="1" applyFill="1" applyBorder="1" applyAlignment="1" applyProtection="1">
      <alignment horizontal="center" vertical="center" wrapText="1"/>
    </xf>
    <xf numFmtId="177" fontId="5" fillId="2" borderId="1" xfId="0" applyNumberFormat="1" applyFont="1" applyFill="1" applyBorder="1" applyAlignment="1" applyProtection="1">
      <alignment horizontal="left" vertical="center" wrapText="1"/>
    </xf>
    <xf numFmtId="176" fontId="1" fillId="2" borderId="1" xfId="0" applyNumberFormat="1" applyFont="1" applyFill="1" applyBorder="1" applyAlignment="1" applyProtection="1">
      <alignment vertical="center" wrapText="1"/>
    </xf>
    <xf numFmtId="177" fontId="2" fillId="2" borderId="1" xfId="0" applyNumberFormat="1" applyFont="1" applyFill="1" applyBorder="1" applyAlignment="1" applyProtection="1">
      <alignment horizontal="left" vertical="center" wrapText="1"/>
    </xf>
    <xf numFmtId="176" fontId="2"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177" fontId="5"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178" fontId="5" fillId="2" borderId="1" xfId="0" applyNumberFormat="1" applyFont="1" applyFill="1" applyBorder="1" applyAlignment="1" applyProtection="1">
      <alignment horizontal="center" vertical="center" wrapText="1"/>
    </xf>
    <xf numFmtId="177" fontId="13" fillId="2" borderId="0" xfId="0" applyNumberFormat="1" applyFont="1" applyFill="1" applyAlignment="1">
      <alignment horizontal="center" vertical="center"/>
    </xf>
    <xf numFmtId="177" fontId="2" fillId="2" borderId="0" xfId="0" applyNumberFormat="1" applyFont="1" applyFill="1" applyAlignment="1">
      <alignment horizontal="center" vertical="center" wrapText="1"/>
    </xf>
    <xf numFmtId="177" fontId="1" fillId="2" borderId="0" xfId="0" applyNumberFormat="1" applyFont="1" applyFill="1" applyAlignment="1">
      <alignment horizontal="center" vertical="center" wrapText="1"/>
    </xf>
    <xf numFmtId="177" fontId="1" fillId="2" borderId="0" xfId="0" applyNumberFormat="1" applyFont="1" applyFill="1">
      <alignment vertical="center"/>
    </xf>
    <xf numFmtId="0" fontId="15" fillId="2" borderId="0" xfId="0" applyFont="1" applyFill="1">
      <alignment vertical="center"/>
    </xf>
    <xf numFmtId="0" fontId="5" fillId="2" borderId="1" xfId="0" applyFont="1" applyFill="1" applyBorder="1" applyAlignment="1" applyProtection="1">
      <alignment horizontal="center" vertical="center" wrapText="1"/>
    </xf>
    <xf numFmtId="176" fontId="5" fillId="2" borderId="1" xfId="0" applyNumberFormat="1" applyFont="1" applyFill="1" applyBorder="1" applyAlignment="1" applyProtection="1">
      <alignment horizontal="left" vertical="center" wrapText="1"/>
    </xf>
    <xf numFmtId="177" fontId="4" fillId="2" borderId="1" xfId="0" applyNumberFormat="1" applyFont="1" applyFill="1" applyBorder="1" applyAlignment="1" applyProtection="1">
      <alignment horizontal="center" vertical="center" wrapText="1"/>
    </xf>
    <xf numFmtId="177" fontId="4" fillId="2" borderId="1" xfId="0" applyNumberFormat="1"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176" fontId="16" fillId="2" borderId="1" xfId="0" applyNumberFormat="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176" fontId="4"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17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78" fontId="2" fillId="2" borderId="1" xfId="0" applyNumberFormat="1" applyFont="1" applyFill="1" applyBorder="1" applyAlignment="1" applyProtection="1">
      <alignment horizontal="center" vertical="center" wrapText="1"/>
    </xf>
    <xf numFmtId="177" fontId="5" fillId="2" borderId="1" xfId="0" applyNumberFormat="1" applyFont="1" applyFill="1" applyBorder="1" applyAlignment="1" applyProtection="1">
      <alignment horizontal="center" vertical="center"/>
    </xf>
    <xf numFmtId="1" fontId="2" fillId="2" borderId="1" xfId="0" applyNumberFormat="1" applyFont="1" applyFill="1" applyBorder="1" applyAlignment="1" applyProtection="1">
      <alignment horizontal="center" vertical="center" wrapText="1"/>
    </xf>
    <xf numFmtId="1" fontId="2" fillId="2" borderId="1" xfId="0" applyNumberFormat="1"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2" fontId="1"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xf>
    <xf numFmtId="0" fontId="2" fillId="2" borderId="1" xfId="0" applyFont="1" applyFill="1" applyBorder="1" applyProtection="1">
      <alignment vertical="center"/>
    </xf>
    <xf numFmtId="0" fontId="1" fillId="2" borderId="1" xfId="0" applyFont="1" applyFill="1" applyBorder="1" applyProtection="1">
      <alignment vertical="center"/>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177" fontId="12" fillId="0" borderId="0" xfId="0" applyNumberFormat="1" applyFont="1" applyFill="1" applyAlignment="1">
      <alignment horizontal="center" vertical="center"/>
    </xf>
    <xf numFmtId="0" fontId="12" fillId="0" borderId="0" xfId="0" applyFont="1" applyFill="1" applyAlignment="1">
      <alignment horizontal="left" vertical="top" wrapText="1"/>
    </xf>
    <xf numFmtId="0" fontId="12" fillId="0" borderId="0" xfId="0" applyFont="1" applyFill="1" applyAlignment="1">
      <alignment horizontal="left" vertical="center" wrapText="1"/>
    </xf>
    <xf numFmtId="177" fontId="2" fillId="2" borderId="1" xfId="0" applyNumberFormat="1" applyFont="1" applyFill="1" applyBorder="1" applyProtection="1">
      <alignment vertical="center"/>
    </xf>
    <xf numFmtId="177" fontId="2" fillId="2" borderId="1" xfId="0" applyNumberFormat="1" applyFont="1" applyFill="1" applyBorder="1" applyAlignment="1" applyProtection="1">
      <alignment horizontal="center" vertical="center"/>
    </xf>
    <xf numFmtId="177" fontId="1" fillId="2" borderId="1" xfId="0" applyNumberFormat="1" applyFont="1" applyFill="1" applyBorder="1" applyProtection="1">
      <alignment vertical="center"/>
    </xf>
    <xf numFmtId="177" fontId="1" fillId="2" borderId="1" xfId="0" applyNumberFormat="1" applyFont="1" applyFill="1" applyBorder="1" applyAlignment="1" applyProtection="1">
      <alignment horizontal="center" vertical="center"/>
    </xf>
    <xf numFmtId="0" fontId="1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M216"/>
  <sheetViews>
    <sheetView tabSelected="1" workbookViewId="0">
      <pane ySplit="2" topLeftCell="A206" activePane="bottomLeft" state="frozen"/>
      <selection/>
      <selection pane="bottomLeft" activeCell="A207" sqref="A207:O207"/>
    </sheetView>
  </sheetViews>
  <sheetFormatPr defaultColWidth="16.6666666666667" defaultRowHeight="11.25"/>
  <cols>
    <col min="1" max="1" width="6.81666666666667" style="2" customWidth="1"/>
    <col min="2" max="2" width="17.625" style="13" customWidth="1"/>
    <col min="3" max="3" width="12" style="13" customWidth="1"/>
    <col min="4" max="4" width="19.5416666666667" style="13" customWidth="1"/>
    <col min="5" max="5" width="21.1833333333333" style="14" customWidth="1"/>
    <col min="6" max="6" width="8.66666666666667" style="14" customWidth="1"/>
    <col min="7" max="7" width="7.16666666666667" style="2" customWidth="1"/>
    <col min="8" max="8" width="10" style="2" customWidth="1"/>
    <col min="9" max="9" width="10" style="15" customWidth="1"/>
    <col min="10" max="10" width="12.5416666666667" style="16" customWidth="1"/>
    <col min="11" max="11" width="9.725" style="2" customWidth="1"/>
    <col min="12" max="25" width="16.6666666666667" style="2" customWidth="1"/>
    <col min="26" max="16384" width="16.6666666666667" style="8"/>
  </cols>
  <sheetData>
    <row r="1" s="1" customFormat="1" ht="39" customHeight="1" spans="1:11">
      <c r="A1" s="17" t="s">
        <v>0</v>
      </c>
      <c r="B1" s="18"/>
      <c r="C1" s="18"/>
      <c r="D1" s="19"/>
      <c r="E1" s="20"/>
      <c r="F1" s="17"/>
      <c r="G1" s="17"/>
      <c r="H1" s="17"/>
      <c r="I1" s="38"/>
      <c r="J1" s="38"/>
      <c r="K1" s="17"/>
    </row>
    <row r="2" s="2" customFormat="1" ht="32" customHeight="1" spans="1:12">
      <c r="A2" s="21" t="s">
        <v>1</v>
      </c>
      <c r="B2" s="21" t="s">
        <v>2</v>
      </c>
      <c r="C2" s="21" t="s">
        <v>3</v>
      </c>
      <c r="D2" s="22" t="s">
        <v>4</v>
      </c>
      <c r="E2" s="22" t="s">
        <v>5</v>
      </c>
      <c r="F2" s="22" t="s">
        <v>6</v>
      </c>
      <c r="G2" s="21" t="s">
        <v>7</v>
      </c>
      <c r="H2" s="21" t="s">
        <v>8</v>
      </c>
      <c r="I2" s="21" t="s">
        <v>9</v>
      </c>
      <c r="J2" s="21" t="s">
        <v>10</v>
      </c>
      <c r="K2" s="21" t="s">
        <v>11</v>
      </c>
      <c r="L2" s="39"/>
    </row>
    <row r="3" s="2" customFormat="1" ht="18" customHeight="1" spans="1:12">
      <c r="A3" s="23" t="s">
        <v>12</v>
      </c>
      <c r="B3" s="24"/>
      <c r="C3" s="21"/>
      <c r="D3" s="22"/>
      <c r="E3" s="22"/>
      <c r="F3" s="22"/>
      <c r="G3" s="21"/>
      <c r="H3" s="21"/>
      <c r="I3" s="21"/>
      <c r="J3" s="21"/>
      <c r="K3" s="21"/>
      <c r="L3" s="39"/>
    </row>
    <row r="4" s="1" customFormat="1" ht="18" customHeight="1" spans="1:12">
      <c r="A4" s="25" t="s">
        <v>13</v>
      </c>
      <c r="B4" s="26" t="s">
        <v>14</v>
      </c>
      <c r="C4" s="26"/>
      <c r="D4" s="27"/>
      <c r="E4" s="28"/>
      <c r="F4" s="28"/>
      <c r="G4" s="25"/>
      <c r="H4" s="25"/>
      <c r="I4" s="25"/>
      <c r="J4" s="25"/>
      <c r="K4" s="25"/>
      <c r="L4" s="40"/>
    </row>
    <row r="5" s="1" customFormat="1" ht="18" customHeight="1" outlineLevel="1" spans="1:12">
      <c r="A5" s="25">
        <v>5.11</v>
      </c>
      <c r="B5" s="26" t="s">
        <v>15</v>
      </c>
      <c r="C5" s="29"/>
      <c r="D5" s="26"/>
      <c r="E5" s="25"/>
      <c r="F5" s="30"/>
      <c r="G5" s="25"/>
      <c r="H5" s="25"/>
      <c r="I5" s="25"/>
      <c r="J5" s="25"/>
      <c r="K5" s="25"/>
      <c r="L5" s="41"/>
    </row>
    <row r="6" ht="67.5" outlineLevel="2" spans="1:12">
      <c r="A6" s="21" t="s">
        <v>16</v>
      </c>
      <c r="B6" s="31" t="s">
        <v>17</v>
      </c>
      <c r="C6" s="29" t="s">
        <v>18</v>
      </c>
      <c r="D6" s="32" t="s">
        <v>19</v>
      </c>
      <c r="E6" s="32" t="s">
        <v>20</v>
      </c>
      <c r="F6" s="22" t="s">
        <v>21</v>
      </c>
      <c r="G6" s="21" t="s">
        <v>22</v>
      </c>
      <c r="H6" s="21">
        <v>6</v>
      </c>
      <c r="I6" s="21">
        <v>53377.98</v>
      </c>
      <c r="J6" s="21">
        <f t="shared" ref="J6:J9" si="0">ROUND(I6*H6,2)</f>
        <v>320267.88</v>
      </c>
      <c r="K6" s="21"/>
      <c r="L6" s="15"/>
    </row>
    <row r="7" ht="67.5" outlineLevel="2" spans="1:12">
      <c r="A7" s="21" t="s">
        <v>23</v>
      </c>
      <c r="B7" s="31" t="s">
        <v>24</v>
      </c>
      <c r="C7" s="29" t="s">
        <v>18</v>
      </c>
      <c r="D7" s="32" t="s">
        <v>19</v>
      </c>
      <c r="E7" s="32" t="s">
        <v>20</v>
      </c>
      <c r="F7" s="22" t="s">
        <v>21</v>
      </c>
      <c r="G7" s="21" t="s">
        <v>22</v>
      </c>
      <c r="H7" s="21">
        <v>5</v>
      </c>
      <c r="I7" s="21">
        <v>30287.83</v>
      </c>
      <c r="J7" s="21">
        <f t="shared" si="0"/>
        <v>151439.15</v>
      </c>
      <c r="K7" s="21"/>
      <c r="L7" s="15"/>
    </row>
    <row r="8" ht="67.5" outlineLevel="2" spans="1:12">
      <c r="A8" s="21" t="s">
        <v>25</v>
      </c>
      <c r="B8" s="31" t="s">
        <v>26</v>
      </c>
      <c r="C8" s="29" t="s">
        <v>18</v>
      </c>
      <c r="D8" s="32" t="s">
        <v>19</v>
      </c>
      <c r="E8" s="32" t="s">
        <v>20</v>
      </c>
      <c r="F8" s="22" t="s">
        <v>21</v>
      </c>
      <c r="G8" s="21" t="s">
        <v>22</v>
      </c>
      <c r="H8" s="21">
        <v>6</v>
      </c>
      <c r="I8" s="21">
        <v>53779.5</v>
      </c>
      <c r="J8" s="21">
        <f t="shared" si="0"/>
        <v>322677</v>
      </c>
      <c r="K8" s="21"/>
      <c r="L8" s="15"/>
    </row>
    <row r="9" ht="67.5" outlineLevel="2" spans="1:12">
      <c r="A9" s="21" t="s">
        <v>27</v>
      </c>
      <c r="B9" s="31" t="s">
        <v>28</v>
      </c>
      <c r="C9" s="29" t="s">
        <v>18</v>
      </c>
      <c r="D9" s="32" t="s">
        <v>19</v>
      </c>
      <c r="E9" s="32" t="s">
        <v>20</v>
      </c>
      <c r="F9" s="22" t="s">
        <v>21</v>
      </c>
      <c r="G9" s="21" t="s">
        <v>22</v>
      </c>
      <c r="H9" s="21">
        <v>7</v>
      </c>
      <c r="I9" s="21">
        <v>51606.73</v>
      </c>
      <c r="J9" s="21">
        <f t="shared" si="0"/>
        <v>361247.11</v>
      </c>
      <c r="K9" s="21"/>
      <c r="L9" s="15"/>
    </row>
    <row r="10" s="1" customFormat="1" ht="22.5" outlineLevel="1" spans="1:13">
      <c r="A10" s="25">
        <v>5.12</v>
      </c>
      <c r="B10" s="26" t="s">
        <v>29</v>
      </c>
      <c r="C10" s="26"/>
      <c r="D10" s="26"/>
      <c r="E10" s="25"/>
      <c r="F10" s="25"/>
      <c r="G10" s="25"/>
      <c r="H10" s="25"/>
      <c r="I10" s="25"/>
      <c r="J10" s="25"/>
      <c r="K10" s="25"/>
      <c r="L10" s="15"/>
      <c r="M10" s="2"/>
    </row>
    <row r="11" ht="67.5" outlineLevel="2" spans="1:12">
      <c r="A11" s="21" t="s">
        <v>30</v>
      </c>
      <c r="B11" s="31" t="s">
        <v>31</v>
      </c>
      <c r="C11" s="31" t="s">
        <v>32</v>
      </c>
      <c r="D11" s="32" t="s">
        <v>19</v>
      </c>
      <c r="E11" s="32" t="s">
        <v>33</v>
      </c>
      <c r="F11" s="22" t="s">
        <v>21</v>
      </c>
      <c r="G11" s="21" t="s">
        <v>22</v>
      </c>
      <c r="H11" s="21">
        <v>6</v>
      </c>
      <c r="I11" s="21">
        <v>65143.89</v>
      </c>
      <c r="J11" s="21">
        <f t="shared" ref="J11:J35" si="1">ROUND(I11*H11,2)</f>
        <v>390863.34</v>
      </c>
      <c r="K11" s="21"/>
      <c r="L11" s="15"/>
    </row>
    <row r="12" ht="67.5" outlineLevel="2" spans="1:12">
      <c r="A12" s="21" t="s">
        <v>34</v>
      </c>
      <c r="B12" s="31" t="s">
        <v>35</v>
      </c>
      <c r="C12" s="31" t="s">
        <v>32</v>
      </c>
      <c r="D12" s="32" t="s">
        <v>19</v>
      </c>
      <c r="E12" s="32" t="s">
        <v>36</v>
      </c>
      <c r="F12" s="22" t="s">
        <v>21</v>
      </c>
      <c r="G12" s="21" t="s">
        <v>22</v>
      </c>
      <c r="H12" s="21">
        <v>6</v>
      </c>
      <c r="I12" s="21">
        <v>47031.08</v>
      </c>
      <c r="J12" s="21">
        <f t="shared" si="1"/>
        <v>282186.48</v>
      </c>
      <c r="K12" s="21"/>
      <c r="L12" s="15"/>
    </row>
    <row r="13" ht="67.5" outlineLevel="2" spans="1:12">
      <c r="A13" s="21" t="s">
        <v>37</v>
      </c>
      <c r="B13" s="31" t="s">
        <v>38</v>
      </c>
      <c r="C13" s="31" t="s">
        <v>32</v>
      </c>
      <c r="D13" s="32" t="s">
        <v>19</v>
      </c>
      <c r="E13" s="32" t="s">
        <v>39</v>
      </c>
      <c r="F13" s="22" t="s">
        <v>21</v>
      </c>
      <c r="G13" s="21" t="s">
        <v>22</v>
      </c>
      <c r="H13" s="21">
        <v>16</v>
      </c>
      <c r="I13" s="21">
        <v>41643.78</v>
      </c>
      <c r="J13" s="21">
        <f t="shared" si="1"/>
        <v>666300.48</v>
      </c>
      <c r="K13" s="21"/>
      <c r="L13" s="15"/>
    </row>
    <row r="14" ht="67.5" outlineLevel="2" spans="1:12">
      <c r="A14" s="21" t="s">
        <v>40</v>
      </c>
      <c r="B14" s="31" t="s">
        <v>41</v>
      </c>
      <c r="C14" s="31" t="s">
        <v>32</v>
      </c>
      <c r="D14" s="32" t="s">
        <v>19</v>
      </c>
      <c r="E14" s="32" t="s">
        <v>42</v>
      </c>
      <c r="F14" s="22" t="s">
        <v>21</v>
      </c>
      <c r="G14" s="21" t="s">
        <v>22</v>
      </c>
      <c r="H14" s="21">
        <v>6</v>
      </c>
      <c r="I14" s="21">
        <v>63349.73</v>
      </c>
      <c r="J14" s="21">
        <f t="shared" si="1"/>
        <v>380098.38</v>
      </c>
      <c r="K14" s="21"/>
      <c r="L14" s="15"/>
    </row>
    <row r="15" ht="90" outlineLevel="2" spans="1:12">
      <c r="A15" s="21" t="s">
        <v>43</v>
      </c>
      <c r="B15" s="31" t="s">
        <v>44</v>
      </c>
      <c r="C15" s="31" t="s">
        <v>45</v>
      </c>
      <c r="D15" s="32" t="s">
        <v>46</v>
      </c>
      <c r="E15" s="32" t="s">
        <v>47</v>
      </c>
      <c r="F15" s="22" t="s">
        <v>48</v>
      </c>
      <c r="G15" s="21" t="s">
        <v>49</v>
      </c>
      <c r="H15" s="21">
        <v>1000</v>
      </c>
      <c r="I15" s="21">
        <v>22.15</v>
      </c>
      <c r="J15" s="21">
        <f t="shared" si="1"/>
        <v>22150</v>
      </c>
      <c r="K15" s="21"/>
      <c r="L15" s="15"/>
    </row>
    <row r="16" ht="90" outlineLevel="2" spans="1:12">
      <c r="A16" s="21" t="s">
        <v>50</v>
      </c>
      <c r="B16" s="31" t="s">
        <v>44</v>
      </c>
      <c r="C16" s="31" t="s">
        <v>51</v>
      </c>
      <c r="D16" s="32" t="s">
        <v>46</v>
      </c>
      <c r="E16" s="32" t="s">
        <v>47</v>
      </c>
      <c r="F16" s="22" t="s">
        <v>48</v>
      </c>
      <c r="G16" s="21" t="s">
        <v>49</v>
      </c>
      <c r="H16" s="21">
        <v>600</v>
      </c>
      <c r="I16" s="21">
        <v>12.3</v>
      </c>
      <c r="J16" s="21">
        <f t="shared" si="1"/>
        <v>7380</v>
      </c>
      <c r="K16" s="21"/>
      <c r="L16" s="15"/>
    </row>
    <row r="17" ht="90" outlineLevel="2" spans="1:12">
      <c r="A17" s="21" t="s">
        <v>52</v>
      </c>
      <c r="B17" s="31" t="s">
        <v>44</v>
      </c>
      <c r="C17" s="31" t="s">
        <v>53</v>
      </c>
      <c r="D17" s="32" t="s">
        <v>46</v>
      </c>
      <c r="E17" s="32" t="s">
        <v>47</v>
      </c>
      <c r="F17" s="22" t="s">
        <v>48</v>
      </c>
      <c r="G17" s="21" t="s">
        <v>49</v>
      </c>
      <c r="H17" s="21">
        <v>40</v>
      </c>
      <c r="I17" s="21">
        <v>12.3</v>
      </c>
      <c r="J17" s="21">
        <f t="shared" si="1"/>
        <v>492</v>
      </c>
      <c r="K17" s="21"/>
      <c r="L17" s="15"/>
    </row>
    <row r="18" ht="56.25" outlineLevel="2" spans="1:12">
      <c r="A18" s="21" t="s">
        <v>54</v>
      </c>
      <c r="B18" s="31" t="s">
        <v>55</v>
      </c>
      <c r="C18" s="31" t="s">
        <v>56</v>
      </c>
      <c r="D18" s="32" t="s">
        <v>57</v>
      </c>
      <c r="E18" s="32" t="s">
        <v>58</v>
      </c>
      <c r="F18" s="22" t="s">
        <v>48</v>
      </c>
      <c r="G18" s="21" t="s">
        <v>49</v>
      </c>
      <c r="H18" s="21">
        <v>3200</v>
      </c>
      <c r="I18" s="21">
        <v>12.52</v>
      </c>
      <c r="J18" s="21">
        <f t="shared" si="1"/>
        <v>40064</v>
      </c>
      <c r="K18" s="21"/>
      <c r="L18" s="15"/>
    </row>
    <row r="19" ht="67.5" outlineLevel="2" spans="1:12">
      <c r="A19" s="21" t="s">
        <v>59</v>
      </c>
      <c r="B19" s="31" t="s">
        <v>60</v>
      </c>
      <c r="C19" s="31" t="s">
        <v>61</v>
      </c>
      <c r="D19" s="32" t="s">
        <v>62</v>
      </c>
      <c r="E19" s="32" t="s">
        <v>63</v>
      </c>
      <c r="F19" s="22" t="s">
        <v>21</v>
      </c>
      <c r="G19" s="21" t="s">
        <v>64</v>
      </c>
      <c r="H19" s="21">
        <v>1</v>
      </c>
      <c r="I19" s="21">
        <v>102263.96</v>
      </c>
      <c r="J19" s="21">
        <f t="shared" si="1"/>
        <v>102263.96</v>
      </c>
      <c r="K19" s="21"/>
      <c r="L19" s="15"/>
    </row>
    <row r="20" ht="67.5" outlineLevel="2" spans="1:12">
      <c r="A20" s="21" t="s">
        <v>65</v>
      </c>
      <c r="B20" s="31" t="s">
        <v>60</v>
      </c>
      <c r="C20" s="31" t="s">
        <v>66</v>
      </c>
      <c r="D20" s="32" t="s">
        <v>62</v>
      </c>
      <c r="E20" s="32" t="s">
        <v>63</v>
      </c>
      <c r="F20" s="22" t="s">
        <v>21</v>
      </c>
      <c r="G20" s="21" t="s">
        <v>64</v>
      </c>
      <c r="H20" s="21">
        <v>2</v>
      </c>
      <c r="I20" s="21">
        <v>108344.96</v>
      </c>
      <c r="J20" s="21">
        <f t="shared" si="1"/>
        <v>216689.92</v>
      </c>
      <c r="K20" s="21"/>
      <c r="L20" s="15"/>
    </row>
    <row r="21" ht="67.5" outlineLevel="2" spans="1:12">
      <c r="A21" s="21" t="s">
        <v>67</v>
      </c>
      <c r="B21" s="31" t="s">
        <v>60</v>
      </c>
      <c r="C21" s="31" t="s">
        <v>68</v>
      </c>
      <c r="D21" s="32" t="s">
        <v>62</v>
      </c>
      <c r="E21" s="32" t="s">
        <v>63</v>
      </c>
      <c r="F21" s="22" t="s">
        <v>21</v>
      </c>
      <c r="G21" s="21" t="s">
        <v>64</v>
      </c>
      <c r="H21" s="21">
        <v>1</v>
      </c>
      <c r="I21" s="21">
        <v>122974.85</v>
      </c>
      <c r="J21" s="21">
        <f t="shared" si="1"/>
        <v>122974.85</v>
      </c>
      <c r="K21" s="21"/>
      <c r="L21" s="15"/>
    </row>
    <row r="22" ht="67.5" outlineLevel="2" spans="1:12">
      <c r="A22" s="21" t="s">
        <v>69</v>
      </c>
      <c r="B22" s="31" t="s">
        <v>60</v>
      </c>
      <c r="C22" s="31" t="s">
        <v>70</v>
      </c>
      <c r="D22" s="32" t="s">
        <v>62</v>
      </c>
      <c r="E22" s="32" t="s">
        <v>63</v>
      </c>
      <c r="F22" s="22" t="s">
        <v>21</v>
      </c>
      <c r="G22" s="21" t="s">
        <v>64</v>
      </c>
      <c r="H22" s="21">
        <v>2</v>
      </c>
      <c r="I22" s="21">
        <v>259474.83</v>
      </c>
      <c r="J22" s="21">
        <f t="shared" si="1"/>
        <v>518949.66</v>
      </c>
      <c r="K22" s="21"/>
      <c r="L22" s="15"/>
    </row>
    <row r="23" ht="123.75" outlineLevel="2" spans="1:12">
      <c r="A23" s="21" t="s">
        <v>71</v>
      </c>
      <c r="B23" s="31" t="s">
        <v>72</v>
      </c>
      <c r="C23" s="29" t="s">
        <v>73</v>
      </c>
      <c r="D23" s="32" t="s">
        <v>74</v>
      </c>
      <c r="E23" s="32" t="s">
        <v>75</v>
      </c>
      <c r="F23" s="22" t="s">
        <v>21</v>
      </c>
      <c r="G23" s="21" t="s">
        <v>76</v>
      </c>
      <c r="H23" s="21">
        <v>8</v>
      </c>
      <c r="I23" s="21">
        <v>4911</v>
      </c>
      <c r="J23" s="21">
        <f t="shared" si="1"/>
        <v>39288</v>
      </c>
      <c r="K23" s="21"/>
      <c r="L23" s="15"/>
    </row>
    <row r="24" ht="67.5" outlineLevel="2" spans="1:12">
      <c r="A24" s="21" t="s">
        <v>77</v>
      </c>
      <c r="B24" s="31" t="s">
        <v>78</v>
      </c>
      <c r="C24" s="31" t="s">
        <v>79</v>
      </c>
      <c r="D24" s="32" t="s">
        <v>80</v>
      </c>
      <c r="E24" s="32" t="s">
        <v>81</v>
      </c>
      <c r="F24" s="22" t="s">
        <v>21</v>
      </c>
      <c r="G24" s="21" t="s">
        <v>49</v>
      </c>
      <c r="H24" s="21">
        <v>75</v>
      </c>
      <c r="I24" s="21">
        <v>1925.52</v>
      </c>
      <c r="J24" s="21">
        <f t="shared" si="1"/>
        <v>144414</v>
      </c>
      <c r="K24" s="21"/>
      <c r="L24" s="15"/>
    </row>
    <row r="25" ht="67.5" outlineLevel="2" spans="1:12">
      <c r="A25" s="21" t="s">
        <v>82</v>
      </c>
      <c r="B25" s="31" t="s">
        <v>78</v>
      </c>
      <c r="C25" s="31" t="s">
        <v>83</v>
      </c>
      <c r="D25" s="32" t="s">
        <v>80</v>
      </c>
      <c r="E25" s="32" t="s">
        <v>81</v>
      </c>
      <c r="F25" s="22" t="s">
        <v>21</v>
      </c>
      <c r="G25" s="21" t="s">
        <v>49</v>
      </c>
      <c r="H25" s="21">
        <v>25</v>
      </c>
      <c r="I25" s="21">
        <v>2433.86</v>
      </c>
      <c r="J25" s="21">
        <f t="shared" si="1"/>
        <v>60846.5</v>
      </c>
      <c r="K25" s="21"/>
      <c r="L25" s="15"/>
    </row>
    <row r="26" ht="67.5" outlineLevel="2" spans="1:12">
      <c r="A26" s="21" t="s">
        <v>84</v>
      </c>
      <c r="B26" s="31" t="s">
        <v>78</v>
      </c>
      <c r="C26" s="31" t="s">
        <v>85</v>
      </c>
      <c r="D26" s="32" t="s">
        <v>80</v>
      </c>
      <c r="E26" s="32" t="s">
        <v>81</v>
      </c>
      <c r="F26" s="22" t="s">
        <v>21</v>
      </c>
      <c r="G26" s="21" t="s">
        <v>49</v>
      </c>
      <c r="H26" s="21">
        <v>20</v>
      </c>
      <c r="I26" s="21">
        <v>3798.79</v>
      </c>
      <c r="J26" s="21">
        <f t="shared" si="1"/>
        <v>75975.8</v>
      </c>
      <c r="K26" s="21"/>
      <c r="L26" s="15"/>
    </row>
    <row r="27" ht="67.5" outlineLevel="2" spans="1:12">
      <c r="A27" s="21" t="s">
        <v>86</v>
      </c>
      <c r="B27" s="31" t="s">
        <v>78</v>
      </c>
      <c r="C27" s="31" t="s">
        <v>87</v>
      </c>
      <c r="D27" s="32" t="s">
        <v>80</v>
      </c>
      <c r="E27" s="32" t="s">
        <v>81</v>
      </c>
      <c r="F27" s="22" t="s">
        <v>21</v>
      </c>
      <c r="G27" s="21" t="s">
        <v>49</v>
      </c>
      <c r="H27" s="21">
        <v>20</v>
      </c>
      <c r="I27" s="21">
        <v>4865.69</v>
      </c>
      <c r="J27" s="21">
        <f t="shared" si="1"/>
        <v>97313.8</v>
      </c>
      <c r="K27" s="21"/>
      <c r="L27" s="15"/>
    </row>
    <row r="28" ht="67.5" outlineLevel="2" spans="1:12">
      <c r="A28" s="21" t="s">
        <v>88</v>
      </c>
      <c r="B28" s="31" t="s">
        <v>78</v>
      </c>
      <c r="C28" s="31" t="s">
        <v>89</v>
      </c>
      <c r="D28" s="32" t="s">
        <v>80</v>
      </c>
      <c r="E28" s="32" t="s">
        <v>81</v>
      </c>
      <c r="F28" s="22" t="s">
        <v>21</v>
      </c>
      <c r="G28" s="21" t="s">
        <v>49</v>
      </c>
      <c r="H28" s="21">
        <v>10</v>
      </c>
      <c r="I28" s="21">
        <v>6061.8</v>
      </c>
      <c r="J28" s="21">
        <f t="shared" si="1"/>
        <v>60618</v>
      </c>
      <c r="K28" s="21"/>
      <c r="L28" s="15"/>
    </row>
    <row r="29" ht="90" outlineLevel="2" spans="1:12">
      <c r="A29" s="21" t="s">
        <v>90</v>
      </c>
      <c r="B29" s="31" t="s">
        <v>91</v>
      </c>
      <c r="C29" s="31" t="s">
        <v>92</v>
      </c>
      <c r="D29" s="32" t="s">
        <v>46</v>
      </c>
      <c r="E29" s="32" t="s">
        <v>47</v>
      </c>
      <c r="F29" s="22" t="s">
        <v>48</v>
      </c>
      <c r="G29" s="21" t="s">
        <v>49</v>
      </c>
      <c r="H29" s="21">
        <v>90</v>
      </c>
      <c r="I29" s="21">
        <v>18.49</v>
      </c>
      <c r="J29" s="21">
        <f t="shared" si="1"/>
        <v>1664.1</v>
      </c>
      <c r="K29" s="21"/>
      <c r="L29" s="15"/>
    </row>
    <row r="30" s="3" customFormat="1" outlineLevel="1" spans="1:25">
      <c r="A30" s="33">
        <v>5.13</v>
      </c>
      <c r="B30" s="34" t="s">
        <v>93</v>
      </c>
      <c r="C30" s="34"/>
      <c r="D30" s="34"/>
      <c r="E30" s="33"/>
      <c r="F30" s="33"/>
      <c r="G30" s="33"/>
      <c r="H30" s="33"/>
      <c r="I30" s="33"/>
      <c r="J30" s="33"/>
      <c r="K30" s="33"/>
      <c r="L30" s="15"/>
      <c r="M30" s="2"/>
      <c r="N30" s="42"/>
      <c r="O30" s="42"/>
      <c r="P30" s="42"/>
      <c r="Q30" s="42"/>
      <c r="R30" s="42"/>
      <c r="S30" s="42"/>
      <c r="T30" s="42"/>
      <c r="U30" s="42"/>
      <c r="V30" s="42"/>
      <c r="W30" s="42"/>
      <c r="X30" s="42"/>
      <c r="Y30" s="42"/>
    </row>
    <row r="31" s="4" customFormat="1" ht="112.5" outlineLevel="2" spans="1:25">
      <c r="A31" s="21" t="s">
        <v>94</v>
      </c>
      <c r="B31" s="31" t="s">
        <v>95</v>
      </c>
      <c r="C31" s="31" t="s">
        <v>96</v>
      </c>
      <c r="D31" s="32" t="s">
        <v>97</v>
      </c>
      <c r="E31" s="32" t="s">
        <v>98</v>
      </c>
      <c r="F31" s="22" t="s">
        <v>48</v>
      </c>
      <c r="G31" s="21" t="s">
        <v>49</v>
      </c>
      <c r="H31" s="21">
        <v>1200</v>
      </c>
      <c r="I31" s="21">
        <v>3.56</v>
      </c>
      <c r="J31" s="21">
        <f>ROUND(I31*H31,2)</f>
        <v>4272</v>
      </c>
      <c r="K31" s="21"/>
      <c r="L31" s="15"/>
      <c r="M31" s="2"/>
      <c r="N31" s="2"/>
      <c r="O31" s="2"/>
      <c r="P31" s="2"/>
      <c r="Q31" s="2"/>
      <c r="R31" s="2"/>
      <c r="S31" s="2"/>
      <c r="T31" s="2"/>
      <c r="U31" s="2"/>
      <c r="V31" s="2"/>
      <c r="W31" s="2"/>
      <c r="X31" s="2"/>
      <c r="Y31" s="2"/>
    </row>
    <row r="32" s="1" customFormat="1" outlineLevel="1" spans="1:13">
      <c r="A32" s="25">
        <v>5.14</v>
      </c>
      <c r="B32" s="26" t="s">
        <v>99</v>
      </c>
      <c r="C32" s="26"/>
      <c r="D32" s="26"/>
      <c r="E32" s="25"/>
      <c r="F32" s="25"/>
      <c r="G32" s="25"/>
      <c r="H32" s="25"/>
      <c r="I32" s="25"/>
      <c r="J32" s="25"/>
      <c r="K32" s="25"/>
      <c r="L32" s="15"/>
      <c r="M32" s="2"/>
    </row>
    <row r="33" s="1" customFormat="1" outlineLevel="1" spans="1:13">
      <c r="A33" s="25">
        <v>5.15</v>
      </c>
      <c r="B33" s="26" t="s">
        <v>100</v>
      </c>
      <c r="C33" s="26"/>
      <c r="D33" s="26"/>
      <c r="E33" s="25"/>
      <c r="F33" s="25"/>
      <c r="G33" s="25"/>
      <c r="H33" s="25"/>
      <c r="I33" s="25"/>
      <c r="J33" s="25"/>
      <c r="K33" s="25"/>
      <c r="L33" s="15"/>
      <c r="M33" s="2"/>
    </row>
    <row r="34" ht="56.25" outlineLevel="2" spans="1:12">
      <c r="A34" s="21" t="s">
        <v>101</v>
      </c>
      <c r="B34" s="31" t="s">
        <v>102</v>
      </c>
      <c r="C34" s="31" t="s">
        <v>103</v>
      </c>
      <c r="D34" s="32" t="s">
        <v>104</v>
      </c>
      <c r="E34" s="32" t="s">
        <v>105</v>
      </c>
      <c r="F34" s="22" t="s">
        <v>48</v>
      </c>
      <c r="G34" s="21" t="s">
        <v>106</v>
      </c>
      <c r="H34" s="21">
        <v>348</v>
      </c>
      <c r="I34" s="21">
        <v>34</v>
      </c>
      <c r="J34" s="21">
        <f>ROUND(I34*H34,2)</f>
        <v>11832</v>
      </c>
      <c r="K34" s="21"/>
      <c r="L34" s="15"/>
    </row>
    <row r="35" s="5" customFormat="1" ht="56.25" outlineLevel="2" spans="1:13">
      <c r="A35" s="35" t="s">
        <v>107</v>
      </c>
      <c r="B35" s="29" t="s">
        <v>108</v>
      </c>
      <c r="C35" s="29" t="s">
        <v>109</v>
      </c>
      <c r="D35" s="32" t="s">
        <v>110</v>
      </c>
      <c r="E35" s="32" t="s">
        <v>111</v>
      </c>
      <c r="F35" s="36" t="s">
        <v>21</v>
      </c>
      <c r="G35" s="35" t="s">
        <v>112</v>
      </c>
      <c r="H35" s="37">
        <v>180</v>
      </c>
      <c r="I35" s="21">
        <v>92.67</v>
      </c>
      <c r="J35" s="21">
        <f>ROUND(I35*H35,2)</f>
        <v>16680.6</v>
      </c>
      <c r="K35" s="35"/>
      <c r="L35" s="15"/>
      <c r="M35" s="2"/>
    </row>
    <row r="36" ht="56.25" outlineLevel="2" spans="1:12">
      <c r="A36" s="21" t="s">
        <v>113</v>
      </c>
      <c r="B36" s="31" t="s">
        <v>114</v>
      </c>
      <c r="C36" s="31" t="s">
        <v>115</v>
      </c>
      <c r="D36" s="32" t="s">
        <v>116</v>
      </c>
      <c r="E36" s="32" t="s">
        <v>117</v>
      </c>
      <c r="F36" s="22" t="s">
        <v>21</v>
      </c>
      <c r="G36" s="21" t="s">
        <v>106</v>
      </c>
      <c r="H36" s="21">
        <v>600</v>
      </c>
      <c r="I36" s="21">
        <v>188.35</v>
      </c>
      <c r="J36" s="21">
        <f>ROUND(I36*H36,2)</f>
        <v>113010</v>
      </c>
      <c r="K36" s="21"/>
      <c r="L36" s="15"/>
    </row>
    <row r="37" ht="56.25" outlineLevel="2" spans="1:12">
      <c r="A37" s="21" t="s">
        <v>118</v>
      </c>
      <c r="B37" s="31" t="s">
        <v>119</v>
      </c>
      <c r="C37" s="29" t="s">
        <v>73</v>
      </c>
      <c r="D37" s="32" t="s">
        <v>120</v>
      </c>
      <c r="E37" s="32" t="s">
        <v>121</v>
      </c>
      <c r="F37" s="22" t="s">
        <v>21</v>
      </c>
      <c r="G37" s="21" t="s">
        <v>106</v>
      </c>
      <c r="H37" s="21">
        <v>600</v>
      </c>
      <c r="I37" s="21">
        <v>129</v>
      </c>
      <c r="J37" s="21">
        <f>ROUND(I37*H37,2)</f>
        <v>77400</v>
      </c>
      <c r="K37" s="21"/>
      <c r="L37" s="15"/>
    </row>
    <row r="38" ht="146.25" outlineLevel="2" spans="1:12">
      <c r="A38" s="21" t="s">
        <v>122</v>
      </c>
      <c r="B38" s="31" t="s">
        <v>123</v>
      </c>
      <c r="C38" s="32" t="s">
        <v>124</v>
      </c>
      <c r="D38" s="32" t="s">
        <v>125</v>
      </c>
      <c r="E38" s="32" t="s">
        <v>126</v>
      </c>
      <c r="F38" s="22" t="s">
        <v>21</v>
      </c>
      <c r="G38" s="21" t="s">
        <v>112</v>
      </c>
      <c r="H38" s="21">
        <v>6</v>
      </c>
      <c r="I38" s="21">
        <v>17114</v>
      </c>
      <c r="J38" s="21">
        <f>ROUND(I38*H38,2)</f>
        <v>102684</v>
      </c>
      <c r="K38" s="21"/>
      <c r="L38" s="15"/>
    </row>
    <row r="39" s="1" customFormat="1" outlineLevel="1" spans="1:13">
      <c r="A39" s="25" t="s">
        <v>127</v>
      </c>
      <c r="B39" s="26" t="s">
        <v>128</v>
      </c>
      <c r="C39" s="26"/>
      <c r="D39" s="26"/>
      <c r="E39" s="25"/>
      <c r="F39" s="25"/>
      <c r="G39" s="25"/>
      <c r="H39" s="25"/>
      <c r="I39" s="25"/>
      <c r="J39" s="25"/>
      <c r="K39" s="25"/>
      <c r="L39" s="15"/>
      <c r="M39" s="2"/>
    </row>
    <row r="40" outlineLevel="2" spans="1:12">
      <c r="A40" s="21">
        <v>8.1</v>
      </c>
      <c r="B40" s="31" t="s">
        <v>15</v>
      </c>
      <c r="C40" s="29"/>
      <c r="D40" s="31"/>
      <c r="E40" s="21"/>
      <c r="F40" s="21"/>
      <c r="G40" s="21"/>
      <c r="H40" s="21"/>
      <c r="I40" s="21"/>
      <c r="J40" s="21"/>
      <c r="K40" s="21"/>
      <c r="L40" s="15"/>
    </row>
    <row r="41" ht="67.5" outlineLevel="2" spans="1:12">
      <c r="A41" s="21" t="s">
        <v>129</v>
      </c>
      <c r="B41" s="31" t="s">
        <v>130</v>
      </c>
      <c r="C41" s="31" t="s">
        <v>131</v>
      </c>
      <c r="D41" s="32" t="s">
        <v>19</v>
      </c>
      <c r="E41" s="32" t="s">
        <v>132</v>
      </c>
      <c r="F41" s="22" t="s">
        <v>21</v>
      </c>
      <c r="G41" s="21" t="s">
        <v>22</v>
      </c>
      <c r="H41" s="21">
        <v>8</v>
      </c>
      <c r="I41" s="21">
        <v>68736.85</v>
      </c>
      <c r="J41" s="21">
        <f t="shared" ref="J41:J47" si="2">ROUND(I41*H41,2)</f>
        <v>549894.8</v>
      </c>
      <c r="K41" s="21"/>
      <c r="L41" s="15"/>
    </row>
    <row r="42" ht="67.5" outlineLevel="2" spans="1:12">
      <c r="A42" s="21" t="s">
        <v>133</v>
      </c>
      <c r="B42" s="31" t="s">
        <v>134</v>
      </c>
      <c r="C42" s="31" t="s">
        <v>131</v>
      </c>
      <c r="D42" s="32" t="s">
        <v>19</v>
      </c>
      <c r="E42" s="32" t="s">
        <v>135</v>
      </c>
      <c r="F42" s="22" t="s">
        <v>21</v>
      </c>
      <c r="G42" s="21" t="s">
        <v>22</v>
      </c>
      <c r="H42" s="21">
        <v>8</v>
      </c>
      <c r="I42" s="21">
        <v>33184.04</v>
      </c>
      <c r="J42" s="21">
        <f t="shared" si="2"/>
        <v>265472.32</v>
      </c>
      <c r="K42" s="21"/>
      <c r="L42" s="15"/>
    </row>
    <row r="43" ht="67.5" outlineLevel="2" spans="1:12">
      <c r="A43" s="21" t="s">
        <v>136</v>
      </c>
      <c r="B43" s="31" t="s">
        <v>137</v>
      </c>
      <c r="C43" s="31" t="s">
        <v>131</v>
      </c>
      <c r="D43" s="32" t="s">
        <v>19</v>
      </c>
      <c r="E43" s="32" t="s">
        <v>138</v>
      </c>
      <c r="F43" s="22" t="s">
        <v>21</v>
      </c>
      <c r="G43" s="21" t="s">
        <v>22</v>
      </c>
      <c r="H43" s="21">
        <v>6</v>
      </c>
      <c r="I43" s="21">
        <v>31878.21</v>
      </c>
      <c r="J43" s="21">
        <f t="shared" si="2"/>
        <v>191269.26</v>
      </c>
      <c r="K43" s="21"/>
      <c r="L43" s="15"/>
    </row>
    <row r="44" ht="67.5" outlineLevel="2" spans="1:12">
      <c r="A44" s="21" t="s">
        <v>139</v>
      </c>
      <c r="B44" s="31" t="s">
        <v>140</v>
      </c>
      <c r="C44" s="31" t="s">
        <v>131</v>
      </c>
      <c r="D44" s="32" t="s">
        <v>19</v>
      </c>
      <c r="E44" s="32" t="s">
        <v>141</v>
      </c>
      <c r="F44" s="22" t="s">
        <v>21</v>
      </c>
      <c r="G44" s="21" t="s">
        <v>22</v>
      </c>
      <c r="H44" s="21">
        <v>12</v>
      </c>
      <c r="I44" s="21">
        <v>66120.37</v>
      </c>
      <c r="J44" s="21">
        <f t="shared" si="2"/>
        <v>793444.44</v>
      </c>
      <c r="K44" s="21"/>
      <c r="L44" s="15"/>
    </row>
    <row r="45" ht="67.5" outlineLevel="2" spans="1:12">
      <c r="A45" s="21" t="s">
        <v>142</v>
      </c>
      <c r="B45" s="31" t="s">
        <v>143</v>
      </c>
      <c r="C45" s="29" t="s">
        <v>18</v>
      </c>
      <c r="D45" s="32" t="s">
        <v>19</v>
      </c>
      <c r="E45" s="32" t="s">
        <v>20</v>
      </c>
      <c r="F45" s="22" t="s">
        <v>21</v>
      </c>
      <c r="G45" s="21" t="s">
        <v>22</v>
      </c>
      <c r="H45" s="21">
        <v>35</v>
      </c>
      <c r="I45" s="21">
        <v>53779.5</v>
      </c>
      <c r="J45" s="21">
        <f t="shared" si="2"/>
        <v>1882282.5</v>
      </c>
      <c r="K45" s="21"/>
      <c r="L45" s="15"/>
    </row>
    <row r="46" ht="67.5" outlineLevel="2" spans="1:12">
      <c r="A46" s="21" t="s">
        <v>144</v>
      </c>
      <c r="B46" s="31" t="s">
        <v>26</v>
      </c>
      <c r="C46" s="29" t="s">
        <v>18</v>
      </c>
      <c r="D46" s="32" t="s">
        <v>19</v>
      </c>
      <c r="E46" s="32" t="s">
        <v>20</v>
      </c>
      <c r="F46" s="22" t="s">
        <v>21</v>
      </c>
      <c r="G46" s="21" t="s">
        <v>22</v>
      </c>
      <c r="H46" s="21">
        <v>16</v>
      </c>
      <c r="I46" s="21">
        <v>53779.5</v>
      </c>
      <c r="J46" s="21">
        <f t="shared" si="2"/>
        <v>860472</v>
      </c>
      <c r="K46" s="21"/>
      <c r="L46" s="15"/>
    </row>
    <row r="47" ht="67.5" outlineLevel="2" spans="1:12">
      <c r="A47" s="21" t="s">
        <v>145</v>
      </c>
      <c r="B47" s="31" t="s">
        <v>24</v>
      </c>
      <c r="C47" s="29" t="s">
        <v>18</v>
      </c>
      <c r="D47" s="32" t="s">
        <v>19</v>
      </c>
      <c r="E47" s="32" t="s">
        <v>20</v>
      </c>
      <c r="F47" s="22" t="s">
        <v>21</v>
      </c>
      <c r="G47" s="21" t="s">
        <v>22</v>
      </c>
      <c r="H47" s="21">
        <v>10</v>
      </c>
      <c r="I47" s="21">
        <v>30287.83</v>
      </c>
      <c r="J47" s="21">
        <f t="shared" si="2"/>
        <v>302878.3</v>
      </c>
      <c r="K47" s="21"/>
      <c r="L47" s="15"/>
    </row>
    <row r="48" s="1" customFormat="1" ht="22.5" outlineLevel="1" spans="1:13">
      <c r="A48" s="25">
        <v>8.2</v>
      </c>
      <c r="B48" s="26" t="s">
        <v>29</v>
      </c>
      <c r="C48" s="26"/>
      <c r="D48" s="26"/>
      <c r="E48" s="25"/>
      <c r="F48" s="25"/>
      <c r="G48" s="25"/>
      <c r="H48" s="25"/>
      <c r="I48" s="25"/>
      <c r="J48" s="25"/>
      <c r="K48" s="25"/>
      <c r="L48" s="15"/>
      <c r="M48" s="2"/>
    </row>
    <row r="49" ht="67.5" outlineLevel="2" spans="1:12">
      <c r="A49" s="21" t="s">
        <v>146</v>
      </c>
      <c r="B49" s="31" t="s">
        <v>31</v>
      </c>
      <c r="C49" s="31" t="s">
        <v>32</v>
      </c>
      <c r="D49" s="32" t="s">
        <v>19</v>
      </c>
      <c r="E49" s="32" t="s">
        <v>33</v>
      </c>
      <c r="F49" s="22" t="s">
        <v>21</v>
      </c>
      <c r="G49" s="21" t="s">
        <v>22</v>
      </c>
      <c r="H49" s="21">
        <v>24</v>
      </c>
      <c r="I49" s="21">
        <v>63911.61</v>
      </c>
      <c r="J49" s="21">
        <f t="shared" ref="J49:J70" si="3">ROUND(I49*H49,2)</f>
        <v>1533878.64</v>
      </c>
      <c r="K49" s="21"/>
      <c r="L49" s="15"/>
    </row>
    <row r="50" ht="67.5" outlineLevel="2" spans="1:12">
      <c r="A50" s="21" t="s">
        <v>147</v>
      </c>
      <c r="B50" s="31" t="s">
        <v>148</v>
      </c>
      <c r="C50" s="31" t="s">
        <v>32</v>
      </c>
      <c r="D50" s="32" t="s">
        <v>19</v>
      </c>
      <c r="E50" s="32" t="s">
        <v>149</v>
      </c>
      <c r="F50" s="22" t="s">
        <v>21</v>
      </c>
      <c r="G50" s="21" t="s">
        <v>22</v>
      </c>
      <c r="H50" s="21">
        <v>26</v>
      </c>
      <c r="I50" s="21">
        <v>60541.53</v>
      </c>
      <c r="J50" s="21">
        <f t="shared" si="3"/>
        <v>1574079.78</v>
      </c>
      <c r="K50" s="21"/>
      <c r="L50" s="15"/>
    </row>
    <row r="51" ht="67.5" outlineLevel="2" spans="1:12">
      <c r="A51" s="21" t="s">
        <v>150</v>
      </c>
      <c r="B51" s="31" t="s">
        <v>38</v>
      </c>
      <c r="C51" s="31" t="s">
        <v>32</v>
      </c>
      <c r="D51" s="32" t="s">
        <v>19</v>
      </c>
      <c r="E51" s="32" t="s">
        <v>39</v>
      </c>
      <c r="F51" s="22" t="s">
        <v>21</v>
      </c>
      <c r="G51" s="21" t="s">
        <v>22</v>
      </c>
      <c r="H51" s="21">
        <v>100</v>
      </c>
      <c r="I51" s="21">
        <v>51303.06</v>
      </c>
      <c r="J51" s="21">
        <f t="shared" si="3"/>
        <v>5130306</v>
      </c>
      <c r="K51" s="21"/>
      <c r="L51" s="15"/>
    </row>
    <row r="52" ht="67.5" outlineLevel="2" spans="1:12">
      <c r="A52" s="21" t="s">
        <v>151</v>
      </c>
      <c r="B52" s="31" t="s">
        <v>41</v>
      </c>
      <c r="C52" s="31" t="s">
        <v>32</v>
      </c>
      <c r="D52" s="32" t="s">
        <v>19</v>
      </c>
      <c r="E52" s="32" t="s">
        <v>42</v>
      </c>
      <c r="F52" s="22" t="s">
        <v>21</v>
      </c>
      <c r="G52" s="21" t="s">
        <v>22</v>
      </c>
      <c r="H52" s="21">
        <v>4</v>
      </c>
      <c r="I52" s="21">
        <v>81443.25</v>
      </c>
      <c r="J52" s="21">
        <f t="shared" si="3"/>
        <v>325773</v>
      </c>
      <c r="K52" s="21"/>
      <c r="L52" s="15"/>
    </row>
    <row r="53" ht="67.5" outlineLevel="2" spans="1:12">
      <c r="A53" s="21" t="s">
        <v>152</v>
      </c>
      <c r="B53" s="31" t="s">
        <v>153</v>
      </c>
      <c r="C53" s="31" t="s">
        <v>32</v>
      </c>
      <c r="D53" s="32" t="s">
        <v>19</v>
      </c>
      <c r="E53" s="32" t="s">
        <v>154</v>
      </c>
      <c r="F53" s="22" t="s">
        <v>21</v>
      </c>
      <c r="G53" s="21" t="s">
        <v>22</v>
      </c>
      <c r="H53" s="21">
        <v>20</v>
      </c>
      <c r="I53" s="21">
        <v>39229.86</v>
      </c>
      <c r="J53" s="21">
        <f t="shared" si="3"/>
        <v>784597.2</v>
      </c>
      <c r="K53" s="21"/>
      <c r="L53" s="15"/>
    </row>
    <row r="54" ht="90" outlineLevel="2" spans="1:12">
      <c r="A54" s="21" t="s">
        <v>155</v>
      </c>
      <c r="B54" s="31" t="s">
        <v>44</v>
      </c>
      <c r="C54" s="31" t="s">
        <v>156</v>
      </c>
      <c r="D54" s="32" t="s">
        <v>46</v>
      </c>
      <c r="E54" s="32" t="s">
        <v>47</v>
      </c>
      <c r="F54" s="22" t="s">
        <v>48</v>
      </c>
      <c r="G54" s="21" t="s">
        <v>49</v>
      </c>
      <c r="H54" s="21">
        <v>4000</v>
      </c>
      <c r="I54" s="21">
        <v>22.15</v>
      </c>
      <c r="J54" s="21">
        <f t="shared" si="3"/>
        <v>88600</v>
      </c>
      <c r="K54" s="21"/>
      <c r="L54" s="15"/>
    </row>
    <row r="55" ht="90" outlineLevel="2" spans="1:12">
      <c r="A55" s="21" t="s">
        <v>157</v>
      </c>
      <c r="B55" s="31" t="s">
        <v>44</v>
      </c>
      <c r="C55" s="31" t="s">
        <v>158</v>
      </c>
      <c r="D55" s="32" t="s">
        <v>46</v>
      </c>
      <c r="E55" s="32" t="s">
        <v>47</v>
      </c>
      <c r="F55" s="22" t="s">
        <v>48</v>
      </c>
      <c r="G55" s="21" t="s">
        <v>49</v>
      </c>
      <c r="H55" s="21">
        <v>38653</v>
      </c>
      <c r="I55" s="21">
        <v>22.15</v>
      </c>
      <c r="J55" s="21">
        <f t="shared" si="3"/>
        <v>856163.95</v>
      </c>
      <c r="K55" s="21"/>
      <c r="L55" s="15"/>
    </row>
    <row r="56" ht="90" outlineLevel="2" spans="1:12">
      <c r="A56" s="21" t="s">
        <v>159</v>
      </c>
      <c r="B56" s="31" t="s">
        <v>44</v>
      </c>
      <c r="C56" s="31" t="s">
        <v>160</v>
      </c>
      <c r="D56" s="32" t="s">
        <v>46</v>
      </c>
      <c r="E56" s="32" t="s">
        <v>47</v>
      </c>
      <c r="F56" s="22" t="s">
        <v>48</v>
      </c>
      <c r="G56" s="21" t="s">
        <v>49</v>
      </c>
      <c r="H56" s="21">
        <v>2500</v>
      </c>
      <c r="I56" s="21">
        <v>22.15</v>
      </c>
      <c r="J56" s="21">
        <f t="shared" si="3"/>
        <v>55375</v>
      </c>
      <c r="K56" s="21"/>
      <c r="L56" s="15"/>
    </row>
    <row r="57" ht="90" outlineLevel="2" spans="1:12">
      <c r="A57" s="21" t="s">
        <v>161</v>
      </c>
      <c r="B57" s="31" t="s">
        <v>44</v>
      </c>
      <c r="C57" s="31" t="s">
        <v>162</v>
      </c>
      <c r="D57" s="32" t="s">
        <v>46</v>
      </c>
      <c r="E57" s="32" t="s">
        <v>47</v>
      </c>
      <c r="F57" s="22" t="s">
        <v>48</v>
      </c>
      <c r="G57" s="21" t="s">
        <v>49</v>
      </c>
      <c r="H57" s="21">
        <v>360</v>
      </c>
      <c r="I57" s="21">
        <v>12.3</v>
      </c>
      <c r="J57" s="21">
        <f t="shared" si="3"/>
        <v>4428</v>
      </c>
      <c r="K57" s="21"/>
      <c r="L57" s="15"/>
    </row>
    <row r="58" ht="67.5" outlineLevel="2" spans="1:12">
      <c r="A58" s="21" t="s">
        <v>163</v>
      </c>
      <c r="B58" s="31" t="s">
        <v>60</v>
      </c>
      <c r="C58" s="31" t="s">
        <v>66</v>
      </c>
      <c r="D58" s="32" t="s">
        <v>62</v>
      </c>
      <c r="E58" s="32" t="s">
        <v>63</v>
      </c>
      <c r="F58" s="22" t="s">
        <v>21</v>
      </c>
      <c r="G58" s="21" t="s">
        <v>64</v>
      </c>
      <c r="H58" s="21">
        <v>5</v>
      </c>
      <c r="I58" s="21">
        <v>108344.96</v>
      </c>
      <c r="J58" s="21">
        <f t="shared" si="3"/>
        <v>541724.8</v>
      </c>
      <c r="K58" s="21"/>
      <c r="L58" s="15"/>
    </row>
    <row r="59" ht="67.5" outlineLevel="2" spans="1:12">
      <c r="A59" s="21" t="s">
        <v>164</v>
      </c>
      <c r="B59" s="31" t="s">
        <v>60</v>
      </c>
      <c r="C59" s="31" t="s">
        <v>68</v>
      </c>
      <c r="D59" s="32" t="s">
        <v>62</v>
      </c>
      <c r="E59" s="32" t="s">
        <v>63</v>
      </c>
      <c r="F59" s="22" t="s">
        <v>21</v>
      </c>
      <c r="G59" s="21" t="s">
        <v>64</v>
      </c>
      <c r="H59" s="21">
        <v>5</v>
      </c>
      <c r="I59" s="21">
        <v>122974.85</v>
      </c>
      <c r="J59" s="21">
        <f t="shared" si="3"/>
        <v>614874.25</v>
      </c>
      <c r="K59" s="21"/>
      <c r="L59" s="15"/>
    </row>
    <row r="60" ht="67.5" outlineLevel="2" spans="1:12">
      <c r="A60" s="21" t="s">
        <v>165</v>
      </c>
      <c r="B60" s="31" t="s">
        <v>60</v>
      </c>
      <c r="C60" s="31" t="s">
        <v>166</v>
      </c>
      <c r="D60" s="32" t="s">
        <v>62</v>
      </c>
      <c r="E60" s="32" t="s">
        <v>63</v>
      </c>
      <c r="F60" s="22" t="s">
        <v>21</v>
      </c>
      <c r="G60" s="21" t="s">
        <v>64</v>
      </c>
      <c r="H60" s="21">
        <v>10</v>
      </c>
      <c r="I60" s="21">
        <v>143114.88</v>
      </c>
      <c r="J60" s="21">
        <f t="shared" si="3"/>
        <v>1431148.8</v>
      </c>
      <c r="K60" s="21"/>
      <c r="L60" s="15"/>
    </row>
    <row r="61" ht="67.5" outlineLevel="2" spans="1:12">
      <c r="A61" s="21" t="s">
        <v>167</v>
      </c>
      <c r="B61" s="31" t="s">
        <v>60</v>
      </c>
      <c r="C61" s="31" t="s">
        <v>168</v>
      </c>
      <c r="D61" s="32" t="s">
        <v>62</v>
      </c>
      <c r="E61" s="32" t="s">
        <v>63</v>
      </c>
      <c r="F61" s="22" t="s">
        <v>21</v>
      </c>
      <c r="G61" s="21" t="s">
        <v>64</v>
      </c>
      <c r="H61" s="21">
        <v>2</v>
      </c>
      <c r="I61" s="21">
        <v>173315.69</v>
      </c>
      <c r="J61" s="21">
        <f t="shared" si="3"/>
        <v>346631.38</v>
      </c>
      <c r="K61" s="21"/>
      <c r="L61" s="15"/>
    </row>
    <row r="62" ht="67.5" outlineLevel="2" spans="1:12">
      <c r="A62" s="21" t="s">
        <v>169</v>
      </c>
      <c r="B62" s="31" t="s">
        <v>60</v>
      </c>
      <c r="C62" s="31" t="s">
        <v>170</v>
      </c>
      <c r="D62" s="32" t="s">
        <v>62</v>
      </c>
      <c r="E62" s="32" t="s">
        <v>63</v>
      </c>
      <c r="F62" s="22" t="s">
        <v>21</v>
      </c>
      <c r="G62" s="21" t="s">
        <v>64</v>
      </c>
      <c r="H62" s="21">
        <v>2</v>
      </c>
      <c r="I62" s="21">
        <v>222348.89</v>
      </c>
      <c r="J62" s="21">
        <f t="shared" si="3"/>
        <v>444697.78</v>
      </c>
      <c r="K62" s="21"/>
      <c r="L62" s="15"/>
    </row>
    <row r="63" ht="123.75" outlineLevel="2" spans="1:12">
      <c r="A63" s="21" t="s">
        <v>171</v>
      </c>
      <c r="B63" s="31" t="s">
        <v>72</v>
      </c>
      <c r="C63" s="31" t="s">
        <v>73</v>
      </c>
      <c r="D63" s="32" t="s">
        <v>74</v>
      </c>
      <c r="E63" s="32" t="s">
        <v>75</v>
      </c>
      <c r="F63" s="22" t="s">
        <v>21</v>
      </c>
      <c r="G63" s="21" t="s">
        <v>76</v>
      </c>
      <c r="H63" s="21">
        <v>12</v>
      </c>
      <c r="I63" s="21">
        <v>4911</v>
      </c>
      <c r="J63" s="21">
        <f t="shared" si="3"/>
        <v>58932</v>
      </c>
      <c r="K63" s="21"/>
      <c r="L63" s="15"/>
    </row>
    <row r="64" ht="67.5" outlineLevel="2" spans="1:12">
      <c r="A64" s="21" t="s">
        <v>172</v>
      </c>
      <c r="B64" s="31" t="s">
        <v>78</v>
      </c>
      <c r="C64" s="31" t="s">
        <v>79</v>
      </c>
      <c r="D64" s="32" t="s">
        <v>80</v>
      </c>
      <c r="E64" s="32" t="s">
        <v>81</v>
      </c>
      <c r="F64" s="22" t="s">
        <v>21</v>
      </c>
      <c r="G64" s="21" t="s">
        <v>49</v>
      </c>
      <c r="H64" s="21">
        <v>90</v>
      </c>
      <c r="I64" s="21">
        <v>1925.52</v>
      </c>
      <c r="J64" s="21">
        <f t="shared" si="3"/>
        <v>173296.8</v>
      </c>
      <c r="K64" s="21"/>
      <c r="L64" s="15"/>
    </row>
    <row r="65" ht="67.5" outlineLevel="2" spans="1:12">
      <c r="A65" s="21" t="s">
        <v>173</v>
      </c>
      <c r="B65" s="31" t="s">
        <v>78</v>
      </c>
      <c r="C65" s="31" t="s">
        <v>83</v>
      </c>
      <c r="D65" s="32" t="s">
        <v>80</v>
      </c>
      <c r="E65" s="32" t="s">
        <v>81</v>
      </c>
      <c r="F65" s="22" t="s">
        <v>21</v>
      </c>
      <c r="G65" s="21" t="s">
        <v>49</v>
      </c>
      <c r="H65" s="21">
        <v>90</v>
      </c>
      <c r="I65" s="21">
        <v>2433.86</v>
      </c>
      <c r="J65" s="21">
        <f t="shared" si="3"/>
        <v>219047.4</v>
      </c>
      <c r="K65" s="21"/>
      <c r="L65" s="15"/>
    </row>
    <row r="66" ht="67.5" outlineLevel="2" spans="1:12">
      <c r="A66" s="21" t="s">
        <v>174</v>
      </c>
      <c r="B66" s="31" t="s">
        <v>78</v>
      </c>
      <c r="C66" s="31" t="s">
        <v>175</v>
      </c>
      <c r="D66" s="32" t="s">
        <v>80</v>
      </c>
      <c r="E66" s="32" t="s">
        <v>81</v>
      </c>
      <c r="F66" s="22" t="s">
        <v>21</v>
      </c>
      <c r="G66" s="21" t="s">
        <v>49</v>
      </c>
      <c r="H66" s="21">
        <v>150</v>
      </c>
      <c r="I66" s="21">
        <v>3051.23</v>
      </c>
      <c r="J66" s="21">
        <f t="shared" si="3"/>
        <v>457684.5</v>
      </c>
      <c r="K66" s="21"/>
      <c r="L66" s="15"/>
    </row>
    <row r="67" ht="67.5" outlineLevel="2" spans="1:12">
      <c r="A67" s="21" t="s">
        <v>176</v>
      </c>
      <c r="B67" s="31" t="s">
        <v>78</v>
      </c>
      <c r="C67" s="31" t="s">
        <v>85</v>
      </c>
      <c r="D67" s="32" t="s">
        <v>80</v>
      </c>
      <c r="E67" s="32" t="s">
        <v>81</v>
      </c>
      <c r="F67" s="22" t="s">
        <v>21</v>
      </c>
      <c r="G67" s="21" t="s">
        <v>49</v>
      </c>
      <c r="H67" s="21">
        <v>30</v>
      </c>
      <c r="I67" s="21">
        <v>3798.79</v>
      </c>
      <c r="J67" s="21">
        <f t="shared" si="3"/>
        <v>113963.7</v>
      </c>
      <c r="K67" s="21"/>
      <c r="L67" s="15"/>
    </row>
    <row r="68" ht="67.5" outlineLevel="2" spans="1:12">
      <c r="A68" s="21" t="s">
        <v>177</v>
      </c>
      <c r="B68" s="31" t="s">
        <v>78</v>
      </c>
      <c r="C68" s="31" t="s">
        <v>89</v>
      </c>
      <c r="D68" s="32" t="s">
        <v>80</v>
      </c>
      <c r="E68" s="32" t="s">
        <v>81</v>
      </c>
      <c r="F68" s="22" t="s">
        <v>21</v>
      </c>
      <c r="G68" s="21" t="s">
        <v>49</v>
      </c>
      <c r="H68" s="21">
        <v>30</v>
      </c>
      <c r="I68" s="21">
        <v>6061.8</v>
      </c>
      <c r="J68" s="21">
        <f t="shared" si="3"/>
        <v>181854</v>
      </c>
      <c r="K68" s="21"/>
      <c r="L68" s="15"/>
    </row>
    <row r="69" ht="90" outlineLevel="2" spans="1:12">
      <c r="A69" s="21" t="s">
        <v>178</v>
      </c>
      <c r="B69" s="31" t="s">
        <v>91</v>
      </c>
      <c r="C69" s="31" t="s">
        <v>179</v>
      </c>
      <c r="D69" s="32" t="s">
        <v>46</v>
      </c>
      <c r="E69" s="32" t="s">
        <v>47</v>
      </c>
      <c r="F69" s="21" t="s">
        <v>48</v>
      </c>
      <c r="G69" s="21" t="s">
        <v>49</v>
      </c>
      <c r="H69" s="21">
        <v>480</v>
      </c>
      <c r="I69" s="21">
        <v>18.49</v>
      </c>
      <c r="J69" s="21">
        <f t="shared" si="3"/>
        <v>8875.2</v>
      </c>
      <c r="K69" s="21"/>
      <c r="L69" s="15"/>
    </row>
    <row r="70" ht="90" outlineLevel="2" spans="1:12">
      <c r="A70" s="21" t="s">
        <v>180</v>
      </c>
      <c r="B70" s="31" t="s">
        <v>91</v>
      </c>
      <c r="C70" s="31" t="s">
        <v>181</v>
      </c>
      <c r="D70" s="32" t="s">
        <v>46</v>
      </c>
      <c r="E70" s="32" t="s">
        <v>47</v>
      </c>
      <c r="F70" s="21" t="s">
        <v>48</v>
      </c>
      <c r="G70" s="21" t="s">
        <v>49</v>
      </c>
      <c r="H70" s="21">
        <v>480</v>
      </c>
      <c r="I70" s="21">
        <v>11.18</v>
      </c>
      <c r="J70" s="21">
        <f t="shared" si="3"/>
        <v>5366.4</v>
      </c>
      <c r="K70" s="21"/>
      <c r="L70" s="15"/>
    </row>
    <row r="71" s="1" customFormat="1" outlineLevel="1" spans="1:13">
      <c r="A71" s="25">
        <v>8.3</v>
      </c>
      <c r="B71" s="26" t="s">
        <v>93</v>
      </c>
      <c r="C71" s="26"/>
      <c r="D71" s="26"/>
      <c r="E71" s="25"/>
      <c r="F71" s="21"/>
      <c r="G71" s="25"/>
      <c r="H71" s="25"/>
      <c r="I71" s="25"/>
      <c r="J71" s="25"/>
      <c r="K71" s="25"/>
      <c r="L71" s="15"/>
      <c r="M71" s="2"/>
    </row>
    <row r="72" s="6" customFormat="1" outlineLevel="1" spans="1:25">
      <c r="A72" s="25">
        <v>8.4</v>
      </c>
      <c r="B72" s="26" t="s">
        <v>182</v>
      </c>
      <c r="C72" s="26"/>
      <c r="D72" s="26"/>
      <c r="E72" s="25"/>
      <c r="F72" s="25"/>
      <c r="G72" s="25"/>
      <c r="H72" s="25"/>
      <c r="I72" s="25"/>
      <c r="J72" s="25"/>
      <c r="K72" s="25"/>
      <c r="L72" s="15"/>
      <c r="M72" s="2"/>
      <c r="N72" s="1"/>
      <c r="O72" s="1"/>
      <c r="P72" s="1"/>
      <c r="Q72" s="1"/>
      <c r="R72" s="1"/>
      <c r="S72" s="1"/>
      <c r="T72" s="1"/>
      <c r="U72" s="1"/>
      <c r="V72" s="1"/>
      <c r="W72" s="1"/>
      <c r="X72" s="1"/>
      <c r="Y72" s="1"/>
    </row>
    <row r="73" ht="67.5" outlineLevel="2" spans="1:12">
      <c r="A73" s="21" t="s">
        <v>183</v>
      </c>
      <c r="B73" s="31" t="s">
        <v>184</v>
      </c>
      <c r="C73" s="31" t="s">
        <v>185</v>
      </c>
      <c r="D73" s="32" t="s">
        <v>186</v>
      </c>
      <c r="E73" s="32" t="s">
        <v>187</v>
      </c>
      <c r="F73" s="21" t="s">
        <v>48</v>
      </c>
      <c r="G73" s="21" t="s">
        <v>112</v>
      </c>
      <c r="H73" s="21">
        <v>2</v>
      </c>
      <c r="I73" s="21">
        <v>407.38</v>
      </c>
      <c r="J73" s="21">
        <f>ROUND(I73*H73,2)</f>
        <v>814.76</v>
      </c>
      <c r="K73" s="21"/>
      <c r="L73" s="15"/>
    </row>
    <row r="74" ht="67.5" outlineLevel="2" spans="1:12">
      <c r="A74" s="21" t="s">
        <v>188</v>
      </c>
      <c r="B74" s="31" t="s">
        <v>184</v>
      </c>
      <c r="C74" s="31" t="s">
        <v>189</v>
      </c>
      <c r="D74" s="32" t="s">
        <v>186</v>
      </c>
      <c r="E74" s="32" t="s">
        <v>187</v>
      </c>
      <c r="F74" s="21" t="s">
        <v>48</v>
      </c>
      <c r="G74" s="21" t="s">
        <v>112</v>
      </c>
      <c r="H74" s="21">
        <v>13</v>
      </c>
      <c r="I74" s="21">
        <v>407.38</v>
      </c>
      <c r="J74" s="21">
        <f>ROUND(I74*H74,2)</f>
        <v>5295.94</v>
      </c>
      <c r="K74" s="21"/>
      <c r="L74" s="15"/>
    </row>
    <row r="75" s="1" customFormat="1" outlineLevel="1" spans="1:13">
      <c r="A75" s="25">
        <v>8.6</v>
      </c>
      <c r="B75" s="26" t="s">
        <v>100</v>
      </c>
      <c r="C75" s="26"/>
      <c r="D75" s="26"/>
      <c r="E75" s="25"/>
      <c r="F75" s="25"/>
      <c r="G75" s="25"/>
      <c r="H75" s="25"/>
      <c r="I75" s="25"/>
      <c r="J75" s="25"/>
      <c r="K75" s="25"/>
      <c r="L75" s="15"/>
      <c r="M75" s="2"/>
    </row>
    <row r="76" ht="56.25" outlineLevel="2" spans="1:12">
      <c r="A76" s="21" t="s">
        <v>190</v>
      </c>
      <c r="B76" s="31" t="s">
        <v>191</v>
      </c>
      <c r="C76" s="31" t="s">
        <v>73</v>
      </c>
      <c r="D76" s="32" t="s">
        <v>192</v>
      </c>
      <c r="E76" s="32" t="s">
        <v>193</v>
      </c>
      <c r="F76" s="21" t="s">
        <v>21</v>
      </c>
      <c r="G76" s="21" t="s">
        <v>106</v>
      </c>
      <c r="H76" s="21">
        <v>16</v>
      </c>
      <c r="I76" s="21">
        <v>410</v>
      </c>
      <c r="J76" s="21">
        <f t="shared" ref="J76:J82" si="4">ROUND(I76*H76,2)</f>
        <v>6560</v>
      </c>
      <c r="K76" s="21"/>
      <c r="L76" s="15"/>
    </row>
    <row r="77" s="5" customFormat="1" ht="78.75" outlineLevel="2" spans="1:13">
      <c r="A77" s="35" t="s">
        <v>194</v>
      </c>
      <c r="B77" s="29" t="s">
        <v>195</v>
      </c>
      <c r="C77" s="29" t="s">
        <v>196</v>
      </c>
      <c r="D77" s="32" t="s">
        <v>197</v>
      </c>
      <c r="E77" s="32" t="s">
        <v>198</v>
      </c>
      <c r="F77" s="35" t="s">
        <v>21</v>
      </c>
      <c r="G77" s="43" t="s">
        <v>112</v>
      </c>
      <c r="H77" s="35">
        <v>16</v>
      </c>
      <c r="I77" s="35">
        <v>5569.1</v>
      </c>
      <c r="J77" s="35">
        <f t="shared" si="4"/>
        <v>89105.6</v>
      </c>
      <c r="K77" s="35"/>
      <c r="L77" s="15"/>
      <c r="M77" s="2"/>
    </row>
    <row r="78" ht="56.25" outlineLevel="2" spans="1:12">
      <c r="A78" s="21" t="s">
        <v>199</v>
      </c>
      <c r="B78" s="31" t="s">
        <v>200</v>
      </c>
      <c r="C78" s="31" t="s">
        <v>73</v>
      </c>
      <c r="D78" s="32" t="s">
        <v>192</v>
      </c>
      <c r="E78" s="32" t="s">
        <v>201</v>
      </c>
      <c r="F78" s="21" t="s">
        <v>21</v>
      </c>
      <c r="G78" s="21" t="s">
        <v>106</v>
      </c>
      <c r="H78" s="21">
        <v>8</v>
      </c>
      <c r="I78" s="21">
        <v>410</v>
      </c>
      <c r="J78" s="21">
        <f t="shared" si="4"/>
        <v>3280</v>
      </c>
      <c r="K78" s="21"/>
      <c r="L78" s="15"/>
    </row>
    <row r="79" s="5" customFormat="1" ht="56.25" outlineLevel="2" spans="1:16367">
      <c r="A79" s="35" t="s">
        <v>202</v>
      </c>
      <c r="B79" s="29" t="s">
        <v>108</v>
      </c>
      <c r="C79" s="29" t="s">
        <v>109</v>
      </c>
      <c r="D79" s="32" t="s">
        <v>110</v>
      </c>
      <c r="E79" s="32" t="s">
        <v>111</v>
      </c>
      <c r="F79" s="37" t="s">
        <v>21</v>
      </c>
      <c r="G79" s="21" t="s">
        <v>112</v>
      </c>
      <c r="H79" s="21">
        <v>819</v>
      </c>
      <c r="I79" s="35">
        <v>92.67</v>
      </c>
      <c r="J79" s="21">
        <f t="shared" si="4"/>
        <v>75896.73</v>
      </c>
      <c r="K79" s="59"/>
      <c r="L79" s="15"/>
      <c r="M79" s="2"/>
      <c r="XEL79" s="35"/>
      <c r="XEM79" s="35"/>
    </row>
    <row r="80" s="5" customFormat="1" ht="56.25" outlineLevel="2" spans="1:16367">
      <c r="A80" s="35" t="s">
        <v>203</v>
      </c>
      <c r="B80" s="29" t="s">
        <v>204</v>
      </c>
      <c r="C80" s="29" t="s">
        <v>73</v>
      </c>
      <c r="D80" s="32" t="s">
        <v>116</v>
      </c>
      <c r="E80" s="32" t="s">
        <v>117</v>
      </c>
      <c r="F80" s="37" t="s">
        <v>21</v>
      </c>
      <c r="G80" s="21" t="s">
        <v>106</v>
      </c>
      <c r="H80" s="21">
        <v>3250</v>
      </c>
      <c r="I80" s="35">
        <v>188.35</v>
      </c>
      <c r="J80" s="21">
        <f t="shared" si="4"/>
        <v>612137.5</v>
      </c>
      <c r="K80" s="59"/>
      <c r="L80" s="15"/>
      <c r="M80" s="2"/>
      <c r="XEL80" s="35"/>
      <c r="XEM80" s="35"/>
    </row>
    <row r="81" s="5" customFormat="1" ht="56.25" outlineLevel="2" spans="1:16367">
      <c r="A81" s="35" t="s">
        <v>205</v>
      </c>
      <c r="B81" s="29" t="s">
        <v>119</v>
      </c>
      <c r="C81" s="29" t="s">
        <v>73</v>
      </c>
      <c r="D81" s="32" t="s">
        <v>192</v>
      </c>
      <c r="E81" s="32" t="s">
        <v>121</v>
      </c>
      <c r="F81" s="37" t="s">
        <v>21</v>
      </c>
      <c r="G81" s="21" t="s">
        <v>106</v>
      </c>
      <c r="H81" s="21">
        <v>3250</v>
      </c>
      <c r="I81" s="35">
        <v>129</v>
      </c>
      <c r="J81" s="21">
        <f t="shared" si="4"/>
        <v>419250</v>
      </c>
      <c r="K81" s="59"/>
      <c r="L81" s="15"/>
      <c r="M81" s="2"/>
      <c r="XEL81" s="35"/>
      <c r="XEM81" s="35"/>
    </row>
    <row r="82" s="5" customFormat="1" ht="146.25" outlineLevel="2" spans="1:16367">
      <c r="A82" s="35" t="s">
        <v>206</v>
      </c>
      <c r="B82" s="29" t="s">
        <v>123</v>
      </c>
      <c r="C82" s="32" t="s">
        <v>124</v>
      </c>
      <c r="D82" s="44" t="s">
        <v>125</v>
      </c>
      <c r="E82" s="29" t="s">
        <v>126</v>
      </c>
      <c r="F82" s="37" t="s">
        <v>21</v>
      </c>
      <c r="G82" s="21" t="s">
        <v>112</v>
      </c>
      <c r="H82" s="21">
        <v>13</v>
      </c>
      <c r="I82" s="35">
        <v>17114</v>
      </c>
      <c r="J82" s="21">
        <f t="shared" si="4"/>
        <v>222482</v>
      </c>
      <c r="K82" s="59"/>
      <c r="L82" s="15"/>
      <c r="M82" s="2"/>
      <c r="XEL82" s="35"/>
      <c r="XEM82" s="35"/>
    </row>
    <row r="83" s="5" customFormat="1" outlineLevel="2" spans="1:16367">
      <c r="A83" s="35">
        <v>8.7</v>
      </c>
      <c r="B83" s="29" t="s">
        <v>207</v>
      </c>
      <c r="C83" s="29"/>
      <c r="D83" s="44"/>
      <c r="E83" s="29"/>
      <c r="F83" s="37"/>
      <c r="G83" s="21"/>
      <c r="H83" s="21"/>
      <c r="I83" s="35"/>
      <c r="J83" s="21"/>
      <c r="K83" s="59"/>
      <c r="L83" s="15"/>
      <c r="M83" s="2"/>
      <c r="XEL83" s="35"/>
      <c r="XEM83" s="35"/>
    </row>
    <row r="84" s="5" customFormat="1" ht="56.25" outlineLevel="2" spans="1:16367">
      <c r="A84" s="35" t="s">
        <v>208</v>
      </c>
      <c r="B84" s="29" t="s">
        <v>209</v>
      </c>
      <c r="C84" s="29" t="s">
        <v>56</v>
      </c>
      <c r="D84" s="44" t="s">
        <v>57</v>
      </c>
      <c r="E84" s="29" t="s">
        <v>58</v>
      </c>
      <c r="F84" s="37" t="s">
        <v>48</v>
      </c>
      <c r="G84" s="21" t="s">
        <v>49</v>
      </c>
      <c r="H84" s="21">
        <v>16540</v>
      </c>
      <c r="I84" s="35">
        <v>12.52</v>
      </c>
      <c r="J84" s="21">
        <f t="shared" ref="J84:J88" si="5">ROUND(I84*H84,2)</f>
        <v>207080.8</v>
      </c>
      <c r="K84" s="59"/>
      <c r="L84" s="15"/>
      <c r="M84" s="2"/>
      <c r="XEL84" s="35"/>
      <c r="XEM84" s="35"/>
    </row>
    <row r="85" s="5" customFormat="1" ht="56.25" outlineLevel="2" spans="1:16367">
      <c r="A85" s="35" t="s">
        <v>210</v>
      </c>
      <c r="B85" s="29" t="s">
        <v>108</v>
      </c>
      <c r="C85" s="29" t="s">
        <v>211</v>
      </c>
      <c r="D85" s="32" t="s">
        <v>110</v>
      </c>
      <c r="E85" s="32" t="s">
        <v>111</v>
      </c>
      <c r="F85" s="37" t="s">
        <v>21</v>
      </c>
      <c r="G85" s="21" t="s">
        <v>112</v>
      </c>
      <c r="H85" s="21">
        <v>1114</v>
      </c>
      <c r="I85" s="35">
        <v>43.92</v>
      </c>
      <c r="J85" s="21">
        <f t="shared" si="5"/>
        <v>48926.88</v>
      </c>
      <c r="K85" s="59"/>
      <c r="L85" s="15"/>
      <c r="M85" s="2"/>
      <c r="XEL85" s="35"/>
      <c r="XEM85" s="35"/>
    </row>
    <row r="86" ht="56.25" outlineLevel="2" spans="1:12">
      <c r="A86" s="45" t="s">
        <v>212</v>
      </c>
      <c r="B86" s="46" t="s">
        <v>213</v>
      </c>
      <c r="C86" s="46" t="s">
        <v>214</v>
      </c>
      <c r="D86" s="47" t="s">
        <v>215</v>
      </c>
      <c r="E86" s="47" t="s">
        <v>216</v>
      </c>
      <c r="F86" s="21" t="s">
        <v>21</v>
      </c>
      <c r="G86" s="21" t="s">
        <v>49</v>
      </c>
      <c r="H86" s="21">
        <v>891</v>
      </c>
      <c r="I86" s="21">
        <v>131.51</v>
      </c>
      <c r="J86" s="21">
        <f t="shared" si="5"/>
        <v>117175.41</v>
      </c>
      <c r="K86" s="21"/>
      <c r="L86" s="15"/>
    </row>
    <row r="87" ht="56.25" outlineLevel="2" spans="1:12">
      <c r="A87" s="21" t="s">
        <v>217</v>
      </c>
      <c r="B87" s="31" t="s">
        <v>218</v>
      </c>
      <c r="C87" s="31" t="s">
        <v>219</v>
      </c>
      <c r="D87" s="32" t="s">
        <v>220</v>
      </c>
      <c r="E87" s="32" t="s">
        <v>221</v>
      </c>
      <c r="F87" s="21" t="s">
        <v>48</v>
      </c>
      <c r="G87" s="21" t="s">
        <v>49</v>
      </c>
      <c r="H87" s="21">
        <v>891</v>
      </c>
      <c r="I87" s="21">
        <v>3.05</v>
      </c>
      <c r="J87" s="21">
        <f t="shared" si="5"/>
        <v>2717.55</v>
      </c>
      <c r="K87" s="21"/>
      <c r="L87" s="15"/>
    </row>
    <row r="88" ht="56.25" outlineLevel="2" spans="1:12">
      <c r="A88" s="21" t="s">
        <v>222</v>
      </c>
      <c r="B88" s="31" t="s">
        <v>223</v>
      </c>
      <c r="C88" s="31" t="s">
        <v>224</v>
      </c>
      <c r="D88" s="32" t="s">
        <v>57</v>
      </c>
      <c r="E88" s="32" t="s">
        <v>225</v>
      </c>
      <c r="F88" s="21" t="s">
        <v>21</v>
      </c>
      <c r="G88" s="21" t="s">
        <v>49</v>
      </c>
      <c r="H88" s="21">
        <v>200</v>
      </c>
      <c r="I88" s="21">
        <v>114</v>
      </c>
      <c r="J88" s="21">
        <f t="shared" si="5"/>
        <v>22800</v>
      </c>
      <c r="K88" s="21"/>
      <c r="L88" s="15"/>
    </row>
    <row r="89" s="1" customFormat="1" outlineLevel="1" spans="1:13">
      <c r="A89" s="25">
        <v>8.8</v>
      </c>
      <c r="B89" s="26" t="s">
        <v>226</v>
      </c>
      <c r="C89" s="26"/>
      <c r="D89" s="26"/>
      <c r="E89" s="25"/>
      <c r="F89" s="25"/>
      <c r="G89" s="25"/>
      <c r="H89" s="25"/>
      <c r="I89" s="25"/>
      <c r="J89" s="25"/>
      <c r="K89" s="25"/>
      <c r="L89" s="15"/>
      <c r="M89" s="2"/>
    </row>
    <row r="90" ht="67.5" outlineLevel="2" spans="1:12">
      <c r="A90" s="21" t="s">
        <v>227</v>
      </c>
      <c r="B90" s="31" t="s">
        <v>228</v>
      </c>
      <c r="C90" s="31" t="s">
        <v>229</v>
      </c>
      <c r="D90" s="32" t="s">
        <v>230</v>
      </c>
      <c r="E90" s="32" t="s">
        <v>231</v>
      </c>
      <c r="F90" s="21" t="s">
        <v>21</v>
      </c>
      <c r="G90" s="21" t="s">
        <v>64</v>
      </c>
      <c r="H90" s="21">
        <v>8</v>
      </c>
      <c r="I90" s="21">
        <v>685.48</v>
      </c>
      <c r="J90" s="21">
        <f>ROUND(I90*H90,2)</f>
        <v>5483.84</v>
      </c>
      <c r="K90" s="21"/>
      <c r="L90" s="15"/>
    </row>
    <row r="91" ht="67.5" outlineLevel="2" spans="1:12">
      <c r="A91" s="21" t="s">
        <v>232</v>
      </c>
      <c r="B91" s="31" t="s">
        <v>233</v>
      </c>
      <c r="C91" s="31" t="s">
        <v>234</v>
      </c>
      <c r="D91" s="32" t="s">
        <v>235</v>
      </c>
      <c r="E91" s="32" t="s">
        <v>236</v>
      </c>
      <c r="F91" s="21" t="s">
        <v>21</v>
      </c>
      <c r="G91" s="21" t="s">
        <v>112</v>
      </c>
      <c r="H91" s="21">
        <v>192</v>
      </c>
      <c r="I91" s="21">
        <v>56.63</v>
      </c>
      <c r="J91" s="21">
        <f>ROUND(I91*H91,2)</f>
        <v>10872.96</v>
      </c>
      <c r="K91" s="21"/>
      <c r="L91" s="15"/>
    </row>
    <row r="92" ht="67.5" outlineLevel="2" spans="1:12">
      <c r="A92" s="21" t="s">
        <v>237</v>
      </c>
      <c r="B92" s="31" t="s">
        <v>238</v>
      </c>
      <c r="C92" s="31" t="s">
        <v>239</v>
      </c>
      <c r="D92" s="32" t="s">
        <v>240</v>
      </c>
      <c r="E92" s="32" t="s">
        <v>241</v>
      </c>
      <c r="F92" s="21" t="s">
        <v>21</v>
      </c>
      <c r="G92" s="21" t="s">
        <v>112</v>
      </c>
      <c r="H92" s="21">
        <v>32</v>
      </c>
      <c r="I92" s="21">
        <v>37</v>
      </c>
      <c r="J92" s="21">
        <f>ROUND(I92*H92,2)</f>
        <v>1184</v>
      </c>
      <c r="K92" s="21"/>
      <c r="L92" s="15"/>
    </row>
    <row r="93" ht="67.5" outlineLevel="2" spans="1:12">
      <c r="A93" s="21" t="s">
        <v>242</v>
      </c>
      <c r="B93" s="31" t="s">
        <v>243</v>
      </c>
      <c r="C93" s="31" t="s">
        <v>244</v>
      </c>
      <c r="D93" s="32" t="s">
        <v>240</v>
      </c>
      <c r="E93" s="32" t="s">
        <v>241</v>
      </c>
      <c r="F93" s="21" t="s">
        <v>21</v>
      </c>
      <c r="G93" s="21" t="s">
        <v>112</v>
      </c>
      <c r="H93" s="21">
        <v>16</v>
      </c>
      <c r="I93" s="21">
        <v>39</v>
      </c>
      <c r="J93" s="21">
        <f>ROUND(I93*H93,2)</f>
        <v>624</v>
      </c>
      <c r="K93" s="21"/>
      <c r="L93" s="15"/>
    </row>
    <row r="94" ht="67.5" outlineLevel="2" spans="1:12">
      <c r="A94" s="21" t="s">
        <v>245</v>
      </c>
      <c r="B94" s="31" t="s">
        <v>246</v>
      </c>
      <c r="C94" s="31" t="s">
        <v>239</v>
      </c>
      <c r="D94" s="32" t="s">
        <v>247</v>
      </c>
      <c r="E94" s="32" t="s">
        <v>248</v>
      </c>
      <c r="F94" s="21" t="s">
        <v>21</v>
      </c>
      <c r="G94" s="21" t="s">
        <v>112</v>
      </c>
      <c r="H94" s="21">
        <v>8</v>
      </c>
      <c r="I94" s="21">
        <v>34</v>
      </c>
      <c r="J94" s="21">
        <f t="shared" ref="J94:J124" si="6">ROUND(I94*H94,2)</f>
        <v>272</v>
      </c>
      <c r="K94" s="21"/>
      <c r="L94" s="15"/>
    </row>
    <row r="95" ht="90" outlineLevel="2" spans="1:12">
      <c r="A95" s="21" t="s">
        <v>249</v>
      </c>
      <c r="B95" s="31" t="s">
        <v>91</v>
      </c>
      <c r="C95" s="31" t="s">
        <v>250</v>
      </c>
      <c r="D95" s="32" t="s">
        <v>46</v>
      </c>
      <c r="E95" s="32" t="s">
        <v>47</v>
      </c>
      <c r="F95" s="21" t="s">
        <v>48</v>
      </c>
      <c r="G95" s="21" t="s">
        <v>49</v>
      </c>
      <c r="H95" s="21">
        <v>960</v>
      </c>
      <c r="I95" s="21">
        <v>3.05</v>
      </c>
      <c r="J95" s="21">
        <f t="shared" si="6"/>
        <v>2928</v>
      </c>
      <c r="K95" s="21"/>
      <c r="L95" s="15"/>
    </row>
    <row r="96" ht="90" outlineLevel="2" spans="1:12">
      <c r="A96" s="21" t="s">
        <v>251</v>
      </c>
      <c r="B96" s="31" t="s">
        <v>252</v>
      </c>
      <c r="C96" s="31" t="s">
        <v>253</v>
      </c>
      <c r="D96" s="32" t="s">
        <v>46</v>
      </c>
      <c r="E96" s="32" t="s">
        <v>47</v>
      </c>
      <c r="F96" s="21" t="s">
        <v>48</v>
      </c>
      <c r="G96" s="21" t="s">
        <v>49</v>
      </c>
      <c r="H96" s="21">
        <v>4800</v>
      </c>
      <c r="I96" s="21">
        <v>3.05</v>
      </c>
      <c r="J96" s="21">
        <f t="shared" si="6"/>
        <v>14640</v>
      </c>
      <c r="K96" s="21"/>
      <c r="L96" s="15"/>
    </row>
    <row r="97" ht="90" outlineLevel="2" spans="1:12">
      <c r="A97" s="21" t="s">
        <v>254</v>
      </c>
      <c r="B97" s="31" t="s">
        <v>252</v>
      </c>
      <c r="C97" s="31" t="s">
        <v>255</v>
      </c>
      <c r="D97" s="32" t="s">
        <v>46</v>
      </c>
      <c r="E97" s="32" t="s">
        <v>47</v>
      </c>
      <c r="F97" s="21" t="s">
        <v>48</v>
      </c>
      <c r="G97" s="21" t="s">
        <v>49</v>
      </c>
      <c r="H97" s="21">
        <v>4800</v>
      </c>
      <c r="I97" s="21">
        <v>3.05</v>
      </c>
      <c r="J97" s="21">
        <f t="shared" si="6"/>
        <v>14640</v>
      </c>
      <c r="K97" s="21"/>
      <c r="L97" s="15"/>
    </row>
    <row r="98" ht="56.25" outlineLevel="2" spans="1:12">
      <c r="A98" s="21" t="s">
        <v>256</v>
      </c>
      <c r="B98" s="31" t="s">
        <v>257</v>
      </c>
      <c r="C98" s="31" t="s">
        <v>258</v>
      </c>
      <c r="D98" s="44" t="s">
        <v>57</v>
      </c>
      <c r="E98" s="29" t="s">
        <v>58</v>
      </c>
      <c r="F98" s="21" t="s">
        <v>48</v>
      </c>
      <c r="G98" s="21" t="s">
        <v>49</v>
      </c>
      <c r="H98" s="21">
        <v>1600</v>
      </c>
      <c r="I98" s="21">
        <v>8.06</v>
      </c>
      <c r="J98" s="21">
        <f t="shared" si="6"/>
        <v>12896</v>
      </c>
      <c r="K98" s="21"/>
      <c r="L98" s="15"/>
    </row>
    <row r="99" ht="56.25" outlineLevel="2" spans="1:12">
      <c r="A99" s="21" t="s">
        <v>259</v>
      </c>
      <c r="B99" s="31" t="s">
        <v>257</v>
      </c>
      <c r="C99" s="31" t="s">
        <v>260</v>
      </c>
      <c r="D99" s="44" t="s">
        <v>57</v>
      </c>
      <c r="E99" s="29" t="s">
        <v>58</v>
      </c>
      <c r="F99" s="21" t="s">
        <v>48</v>
      </c>
      <c r="G99" s="21" t="s">
        <v>49</v>
      </c>
      <c r="H99" s="21">
        <v>1600</v>
      </c>
      <c r="I99" s="21">
        <v>8.06</v>
      </c>
      <c r="J99" s="21">
        <f t="shared" si="6"/>
        <v>12896</v>
      </c>
      <c r="K99" s="21"/>
      <c r="L99" s="15"/>
    </row>
    <row r="100" ht="56.25" outlineLevel="2" spans="1:12">
      <c r="A100" s="21" t="s">
        <v>261</v>
      </c>
      <c r="B100" s="31" t="s">
        <v>257</v>
      </c>
      <c r="C100" s="31" t="s">
        <v>262</v>
      </c>
      <c r="D100" s="44" t="s">
        <v>57</v>
      </c>
      <c r="E100" s="29" t="s">
        <v>58</v>
      </c>
      <c r="F100" s="21" t="s">
        <v>48</v>
      </c>
      <c r="G100" s="21" t="s">
        <v>49</v>
      </c>
      <c r="H100" s="21">
        <v>960</v>
      </c>
      <c r="I100" s="21">
        <v>8.06</v>
      </c>
      <c r="J100" s="21">
        <f t="shared" si="6"/>
        <v>7737.6</v>
      </c>
      <c r="K100" s="21"/>
      <c r="L100" s="15"/>
    </row>
    <row r="101" ht="56.25" outlineLevel="2" spans="1:12">
      <c r="A101" s="21" t="s">
        <v>263</v>
      </c>
      <c r="B101" s="31" t="s">
        <v>257</v>
      </c>
      <c r="C101" s="31" t="s">
        <v>264</v>
      </c>
      <c r="D101" s="32" t="s">
        <v>220</v>
      </c>
      <c r="E101" s="32" t="s">
        <v>221</v>
      </c>
      <c r="F101" s="21" t="s">
        <v>48</v>
      </c>
      <c r="G101" s="21" t="s">
        <v>49</v>
      </c>
      <c r="H101" s="21">
        <v>960</v>
      </c>
      <c r="I101" s="21">
        <v>3.05</v>
      </c>
      <c r="J101" s="21">
        <f t="shared" si="6"/>
        <v>2928</v>
      </c>
      <c r="K101" s="21"/>
      <c r="L101" s="15"/>
    </row>
    <row r="102" ht="67.5" outlineLevel="2" spans="1:12">
      <c r="A102" s="21" t="s">
        <v>265</v>
      </c>
      <c r="B102" s="31" t="s">
        <v>266</v>
      </c>
      <c r="C102" s="29" t="s">
        <v>73</v>
      </c>
      <c r="D102" s="44" t="s">
        <v>230</v>
      </c>
      <c r="E102" s="29" t="s">
        <v>267</v>
      </c>
      <c r="F102" s="45" t="s">
        <v>21</v>
      </c>
      <c r="G102" s="21" t="s">
        <v>112</v>
      </c>
      <c r="H102" s="21">
        <v>16</v>
      </c>
      <c r="I102" s="21">
        <v>219</v>
      </c>
      <c r="J102" s="21">
        <f t="shared" si="6"/>
        <v>3504</v>
      </c>
      <c r="K102" s="21"/>
      <c r="L102" s="15"/>
    </row>
    <row r="103" ht="67.5" outlineLevel="2" spans="1:12">
      <c r="A103" s="21" t="s">
        <v>268</v>
      </c>
      <c r="B103" s="31" t="s">
        <v>269</v>
      </c>
      <c r="C103" s="31" t="s">
        <v>270</v>
      </c>
      <c r="D103" s="44" t="s">
        <v>230</v>
      </c>
      <c r="E103" s="29" t="s">
        <v>271</v>
      </c>
      <c r="F103" s="21" t="s">
        <v>48</v>
      </c>
      <c r="G103" s="21" t="s">
        <v>112</v>
      </c>
      <c r="H103" s="21">
        <v>16</v>
      </c>
      <c r="I103" s="21">
        <v>203.18</v>
      </c>
      <c r="J103" s="21">
        <f t="shared" si="6"/>
        <v>3250.88</v>
      </c>
      <c r="K103" s="21"/>
      <c r="L103" s="15"/>
    </row>
    <row r="104" ht="101.25" outlineLevel="2" spans="1:12">
      <c r="A104" s="21" t="s">
        <v>272</v>
      </c>
      <c r="B104" s="31" t="s">
        <v>273</v>
      </c>
      <c r="C104" s="31" t="s">
        <v>274</v>
      </c>
      <c r="D104" s="44" t="s">
        <v>275</v>
      </c>
      <c r="E104" s="29" t="s">
        <v>276</v>
      </c>
      <c r="F104" s="21" t="s">
        <v>48</v>
      </c>
      <c r="G104" s="21" t="s">
        <v>64</v>
      </c>
      <c r="H104" s="21">
        <v>16</v>
      </c>
      <c r="I104" s="21">
        <v>303.76</v>
      </c>
      <c r="J104" s="21">
        <f t="shared" si="6"/>
        <v>4860.16</v>
      </c>
      <c r="K104" s="21"/>
      <c r="L104" s="15"/>
    </row>
    <row r="105" ht="56.25" outlineLevel="2" spans="1:12">
      <c r="A105" s="21" t="s">
        <v>277</v>
      </c>
      <c r="B105" s="31" t="s">
        <v>278</v>
      </c>
      <c r="C105" s="31" t="s">
        <v>279</v>
      </c>
      <c r="D105" s="44" t="s">
        <v>280</v>
      </c>
      <c r="E105" s="29" t="s">
        <v>281</v>
      </c>
      <c r="F105" s="21" t="s">
        <v>48</v>
      </c>
      <c r="G105" s="21" t="s">
        <v>282</v>
      </c>
      <c r="H105" s="21">
        <v>32</v>
      </c>
      <c r="I105" s="21">
        <v>124</v>
      </c>
      <c r="J105" s="21">
        <f t="shared" si="6"/>
        <v>3968</v>
      </c>
      <c r="K105" s="21"/>
      <c r="L105" s="15"/>
    </row>
    <row r="106" ht="56.25" outlineLevel="2" spans="1:12">
      <c r="A106" s="21" t="s">
        <v>283</v>
      </c>
      <c r="B106" s="31" t="s">
        <v>284</v>
      </c>
      <c r="C106" s="31" t="s">
        <v>285</v>
      </c>
      <c r="D106" s="44" t="s">
        <v>280</v>
      </c>
      <c r="E106" s="29" t="s">
        <v>286</v>
      </c>
      <c r="F106" s="21" t="s">
        <v>48</v>
      </c>
      <c r="G106" s="21" t="s">
        <v>282</v>
      </c>
      <c r="H106" s="21">
        <v>16</v>
      </c>
      <c r="I106" s="21">
        <v>64</v>
      </c>
      <c r="J106" s="21">
        <f t="shared" si="6"/>
        <v>1024</v>
      </c>
      <c r="K106" s="21"/>
      <c r="L106" s="15"/>
    </row>
    <row r="107" ht="56.25" outlineLevel="2" spans="1:12">
      <c r="A107" s="21" t="s">
        <v>287</v>
      </c>
      <c r="B107" s="31" t="s">
        <v>288</v>
      </c>
      <c r="C107" s="31" t="s">
        <v>289</v>
      </c>
      <c r="D107" s="44" t="s">
        <v>280</v>
      </c>
      <c r="E107" s="29" t="s">
        <v>290</v>
      </c>
      <c r="F107" s="21" t="s">
        <v>48</v>
      </c>
      <c r="G107" s="21" t="s">
        <v>282</v>
      </c>
      <c r="H107" s="21">
        <v>16</v>
      </c>
      <c r="I107" s="21">
        <v>64</v>
      </c>
      <c r="J107" s="21">
        <f t="shared" si="6"/>
        <v>1024</v>
      </c>
      <c r="K107" s="21"/>
      <c r="L107" s="15"/>
    </row>
    <row r="108" ht="56.25" outlineLevel="2" spans="1:12">
      <c r="A108" s="21" t="s">
        <v>291</v>
      </c>
      <c r="B108" s="31" t="s">
        <v>292</v>
      </c>
      <c r="C108" s="31" t="s">
        <v>293</v>
      </c>
      <c r="D108" s="44" t="s">
        <v>294</v>
      </c>
      <c r="E108" s="29" t="s">
        <v>295</v>
      </c>
      <c r="F108" s="21" t="s">
        <v>48</v>
      </c>
      <c r="G108" s="21" t="s">
        <v>282</v>
      </c>
      <c r="H108" s="21">
        <v>32</v>
      </c>
      <c r="I108" s="21">
        <v>88</v>
      </c>
      <c r="J108" s="21">
        <f t="shared" si="6"/>
        <v>2816</v>
      </c>
      <c r="K108" s="21"/>
      <c r="L108" s="15"/>
    </row>
    <row r="109" ht="56.25" outlineLevel="2" spans="1:12">
      <c r="A109" s="21" t="s">
        <v>296</v>
      </c>
      <c r="B109" s="31" t="s">
        <v>297</v>
      </c>
      <c r="C109" s="31" t="s">
        <v>298</v>
      </c>
      <c r="D109" s="48" t="s">
        <v>299</v>
      </c>
      <c r="E109" s="48" t="s">
        <v>105</v>
      </c>
      <c r="F109" s="45" t="s">
        <v>48</v>
      </c>
      <c r="G109" s="21" t="s">
        <v>106</v>
      </c>
      <c r="H109" s="21">
        <v>640</v>
      </c>
      <c r="I109" s="21">
        <v>185</v>
      </c>
      <c r="J109" s="21">
        <f t="shared" si="6"/>
        <v>118400</v>
      </c>
      <c r="K109" s="21"/>
      <c r="L109" s="15"/>
    </row>
    <row r="110" ht="56.25" outlineLevel="2" spans="1:12">
      <c r="A110" s="21" t="s">
        <v>300</v>
      </c>
      <c r="B110" s="31" t="s">
        <v>301</v>
      </c>
      <c r="C110" s="29" t="s">
        <v>73</v>
      </c>
      <c r="D110" s="44" t="s">
        <v>280</v>
      </c>
      <c r="E110" s="29" t="s">
        <v>302</v>
      </c>
      <c r="F110" s="21" t="s">
        <v>21</v>
      </c>
      <c r="G110" s="21" t="s">
        <v>112</v>
      </c>
      <c r="H110" s="21">
        <v>8</v>
      </c>
      <c r="I110" s="21">
        <v>7385</v>
      </c>
      <c r="J110" s="21">
        <f t="shared" si="6"/>
        <v>59080</v>
      </c>
      <c r="K110" s="21"/>
      <c r="L110" s="15"/>
    </row>
    <row r="111" s="7" customFormat="1" ht="56.25" outlineLevel="1" spans="1:13">
      <c r="A111" s="21" t="s">
        <v>303</v>
      </c>
      <c r="B111" s="31" t="s">
        <v>304</v>
      </c>
      <c r="C111" s="31" t="s">
        <v>305</v>
      </c>
      <c r="D111" s="44" t="s">
        <v>306</v>
      </c>
      <c r="E111" s="29" t="s">
        <v>307</v>
      </c>
      <c r="F111" s="22" t="s">
        <v>21</v>
      </c>
      <c r="G111" s="21" t="s">
        <v>308</v>
      </c>
      <c r="H111" s="21">
        <v>1</v>
      </c>
      <c r="I111" s="21">
        <v>21246</v>
      </c>
      <c r="J111" s="21">
        <f t="shared" si="6"/>
        <v>21246</v>
      </c>
      <c r="K111" s="21"/>
      <c r="L111" s="15"/>
      <c r="M111" s="2"/>
    </row>
    <row r="112" s="7" customFormat="1" ht="56.25" outlineLevel="1" spans="1:13">
      <c r="A112" s="21" t="s">
        <v>303</v>
      </c>
      <c r="B112" s="31" t="s">
        <v>309</v>
      </c>
      <c r="C112" s="29" t="s">
        <v>73</v>
      </c>
      <c r="D112" s="47" t="s">
        <v>310</v>
      </c>
      <c r="E112" s="47" t="s">
        <v>311</v>
      </c>
      <c r="F112" s="22" t="s">
        <v>21</v>
      </c>
      <c r="G112" s="21" t="s">
        <v>308</v>
      </c>
      <c r="H112" s="21">
        <v>2000</v>
      </c>
      <c r="I112" s="21">
        <v>31.49</v>
      </c>
      <c r="J112" s="21">
        <f t="shared" si="6"/>
        <v>62980</v>
      </c>
      <c r="K112" s="21"/>
      <c r="L112" s="15"/>
      <c r="M112" s="2"/>
    </row>
    <row r="113" s="7" customFormat="1" ht="56.25" outlineLevel="1" spans="1:13">
      <c r="A113" s="21" t="s">
        <v>303</v>
      </c>
      <c r="B113" s="31" t="s">
        <v>312</v>
      </c>
      <c r="C113" s="31" t="s">
        <v>313</v>
      </c>
      <c r="D113" s="44" t="s">
        <v>314</v>
      </c>
      <c r="E113" s="29" t="s">
        <v>315</v>
      </c>
      <c r="F113" s="22" t="s">
        <v>48</v>
      </c>
      <c r="G113" s="21" t="s">
        <v>316</v>
      </c>
      <c r="H113" s="21">
        <v>100</v>
      </c>
      <c r="I113" s="21">
        <v>10.16</v>
      </c>
      <c r="J113" s="21">
        <f t="shared" si="6"/>
        <v>1016</v>
      </c>
      <c r="K113" s="21"/>
      <c r="L113" s="15"/>
      <c r="M113" s="2"/>
    </row>
    <row r="114" s="7" customFormat="1" ht="56.25" outlineLevel="1" spans="1:13">
      <c r="A114" s="21" t="s">
        <v>303</v>
      </c>
      <c r="B114" s="31" t="s">
        <v>317</v>
      </c>
      <c r="C114" s="31" t="s">
        <v>318</v>
      </c>
      <c r="D114" s="49" t="s">
        <v>319</v>
      </c>
      <c r="E114" s="49" t="s">
        <v>320</v>
      </c>
      <c r="F114" s="22" t="s">
        <v>48</v>
      </c>
      <c r="G114" s="21" t="s">
        <v>321</v>
      </c>
      <c r="H114" s="21">
        <v>10</v>
      </c>
      <c r="I114" s="21">
        <v>39</v>
      </c>
      <c r="J114" s="21">
        <f t="shared" si="6"/>
        <v>390</v>
      </c>
      <c r="K114" s="21"/>
      <c r="L114" s="15"/>
      <c r="M114" s="2"/>
    </row>
    <row r="115" s="7" customFormat="1" ht="67.5" outlineLevel="1" spans="1:13">
      <c r="A115" s="21" t="s">
        <v>303</v>
      </c>
      <c r="B115" s="31" t="s">
        <v>322</v>
      </c>
      <c r="C115" s="31" t="s">
        <v>323</v>
      </c>
      <c r="D115" s="49" t="s">
        <v>324</v>
      </c>
      <c r="E115" s="49" t="s">
        <v>325</v>
      </c>
      <c r="F115" s="22" t="s">
        <v>21</v>
      </c>
      <c r="G115" s="21" t="s">
        <v>282</v>
      </c>
      <c r="H115" s="21">
        <v>10</v>
      </c>
      <c r="I115" s="21">
        <v>1843</v>
      </c>
      <c r="J115" s="21">
        <f t="shared" si="6"/>
        <v>18430</v>
      </c>
      <c r="K115" s="21"/>
      <c r="L115" s="15"/>
      <c r="M115" s="2"/>
    </row>
    <row r="116" s="7" customFormat="1" ht="67.5" outlineLevel="1" spans="1:13">
      <c r="A116" s="21" t="s">
        <v>303</v>
      </c>
      <c r="B116" s="31" t="s">
        <v>322</v>
      </c>
      <c r="C116" s="31" t="s">
        <v>326</v>
      </c>
      <c r="D116" s="49" t="s">
        <v>324</v>
      </c>
      <c r="E116" s="49" t="s">
        <v>325</v>
      </c>
      <c r="F116" s="22" t="s">
        <v>21</v>
      </c>
      <c r="G116" s="21" t="s">
        <v>282</v>
      </c>
      <c r="H116" s="21">
        <v>10</v>
      </c>
      <c r="I116" s="21">
        <v>2066</v>
      </c>
      <c r="J116" s="21">
        <f t="shared" si="6"/>
        <v>20660</v>
      </c>
      <c r="K116" s="21"/>
      <c r="L116" s="15"/>
      <c r="M116" s="2"/>
    </row>
    <row r="117" s="7" customFormat="1" ht="67.5" outlineLevel="1" spans="1:13">
      <c r="A117" s="21" t="s">
        <v>303</v>
      </c>
      <c r="B117" s="31" t="s">
        <v>322</v>
      </c>
      <c r="C117" s="31" t="s">
        <v>327</v>
      </c>
      <c r="D117" s="49" t="s">
        <v>324</v>
      </c>
      <c r="E117" s="49" t="s">
        <v>325</v>
      </c>
      <c r="F117" s="22" t="s">
        <v>21</v>
      </c>
      <c r="G117" s="21" t="s">
        <v>282</v>
      </c>
      <c r="H117" s="21">
        <v>10</v>
      </c>
      <c r="I117" s="21">
        <v>1571</v>
      </c>
      <c r="J117" s="21">
        <f t="shared" si="6"/>
        <v>15710</v>
      </c>
      <c r="K117" s="21"/>
      <c r="L117" s="15"/>
      <c r="M117" s="2"/>
    </row>
    <row r="118" s="7" customFormat="1" ht="67.5" outlineLevel="1" spans="1:13">
      <c r="A118" s="21" t="s">
        <v>303</v>
      </c>
      <c r="B118" s="31" t="s">
        <v>328</v>
      </c>
      <c r="C118" s="31" t="s">
        <v>323</v>
      </c>
      <c r="D118" s="49" t="s">
        <v>324</v>
      </c>
      <c r="E118" s="49" t="s">
        <v>329</v>
      </c>
      <c r="F118" s="22" t="s">
        <v>21</v>
      </c>
      <c r="G118" s="21" t="s">
        <v>282</v>
      </c>
      <c r="H118" s="21">
        <v>10</v>
      </c>
      <c r="I118" s="21">
        <v>949</v>
      </c>
      <c r="J118" s="21">
        <f t="shared" si="6"/>
        <v>9490</v>
      </c>
      <c r="K118" s="21"/>
      <c r="L118" s="15"/>
      <c r="M118" s="2"/>
    </row>
    <row r="119" s="7" customFormat="1" ht="67.5" outlineLevel="1" spans="1:13">
      <c r="A119" s="21" t="s">
        <v>303</v>
      </c>
      <c r="B119" s="31" t="s">
        <v>328</v>
      </c>
      <c r="C119" s="31" t="s">
        <v>326</v>
      </c>
      <c r="D119" s="49" t="s">
        <v>324</v>
      </c>
      <c r="E119" s="49" t="s">
        <v>329</v>
      </c>
      <c r="F119" s="22" t="s">
        <v>21</v>
      </c>
      <c r="G119" s="21" t="s">
        <v>282</v>
      </c>
      <c r="H119" s="21">
        <v>10</v>
      </c>
      <c r="I119" s="21">
        <v>1005</v>
      </c>
      <c r="J119" s="21">
        <f t="shared" si="6"/>
        <v>10050</v>
      </c>
      <c r="K119" s="21"/>
      <c r="L119" s="15"/>
      <c r="M119" s="2"/>
    </row>
    <row r="120" s="7" customFormat="1" ht="67.5" outlineLevel="1" spans="1:13">
      <c r="A120" s="21" t="s">
        <v>303</v>
      </c>
      <c r="B120" s="31" t="s">
        <v>328</v>
      </c>
      <c r="C120" s="31" t="s">
        <v>327</v>
      </c>
      <c r="D120" s="49" t="s">
        <v>324</v>
      </c>
      <c r="E120" s="49" t="s">
        <v>329</v>
      </c>
      <c r="F120" s="22" t="s">
        <v>21</v>
      </c>
      <c r="G120" s="21" t="s">
        <v>282</v>
      </c>
      <c r="H120" s="21">
        <v>10</v>
      </c>
      <c r="I120" s="21">
        <v>894</v>
      </c>
      <c r="J120" s="21">
        <f t="shared" si="6"/>
        <v>8940</v>
      </c>
      <c r="K120" s="21"/>
      <c r="L120" s="15"/>
      <c r="M120" s="2"/>
    </row>
    <row r="121" s="7" customFormat="1" ht="67.5" outlineLevel="1" spans="1:13">
      <c r="A121" s="21" t="s">
        <v>303</v>
      </c>
      <c r="B121" s="31" t="s">
        <v>330</v>
      </c>
      <c r="C121" s="29" t="s">
        <v>73</v>
      </c>
      <c r="D121" s="49" t="s">
        <v>331</v>
      </c>
      <c r="E121" s="49" t="s">
        <v>332</v>
      </c>
      <c r="F121" s="22" t="s">
        <v>21</v>
      </c>
      <c r="G121" s="21" t="s">
        <v>282</v>
      </c>
      <c r="H121" s="21">
        <v>30</v>
      </c>
      <c r="I121" s="21">
        <v>1724</v>
      </c>
      <c r="J121" s="21">
        <f t="shared" si="6"/>
        <v>51720</v>
      </c>
      <c r="K121" s="21"/>
      <c r="L121" s="15"/>
      <c r="M121" s="2"/>
    </row>
    <row r="122" s="7" customFormat="1" ht="90" outlineLevel="1" spans="1:13">
      <c r="A122" s="21" t="s">
        <v>303</v>
      </c>
      <c r="B122" s="31" t="s">
        <v>333</v>
      </c>
      <c r="C122" s="31" t="s">
        <v>334</v>
      </c>
      <c r="D122" s="32" t="s">
        <v>46</v>
      </c>
      <c r="E122" s="49" t="s">
        <v>47</v>
      </c>
      <c r="F122" s="50" t="s">
        <v>48</v>
      </c>
      <c r="G122" s="21" t="s">
        <v>49</v>
      </c>
      <c r="H122" s="21">
        <v>500</v>
      </c>
      <c r="I122" s="21">
        <v>3.15</v>
      </c>
      <c r="J122" s="21">
        <f t="shared" si="6"/>
        <v>1575</v>
      </c>
      <c r="K122" s="21"/>
      <c r="L122" s="15"/>
      <c r="M122" s="2"/>
    </row>
    <row r="123" s="7" customFormat="1" ht="90" outlineLevel="1" spans="1:13">
      <c r="A123" s="21" t="s">
        <v>303</v>
      </c>
      <c r="B123" s="31" t="s">
        <v>333</v>
      </c>
      <c r="C123" s="31" t="s">
        <v>335</v>
      </c>
      <c r="D123" s="32" t="s">
        <v>46</v>
      </c>
      <c r="E123" s="49" t="s">
        <v>47</v>
      </c>
      <c r="F123" s="50" t="s">
        <v>48</v>
      </c>
      <c r="G123" s="21" t="s">
        <v>49</v>
      </c>
      <c r="H123" s="21">
        <v>500</v>
      </c>
      <c r="I123" s="21">
        <v>3.15</v>
      </c>
      <c r="J123" s="21">
        <f t="shared" si="6"/>
        <v>1575</v>
      </c>
      <c r="K123" s="21"/>
      <c r="L123" s="15"/>
      <c r="M123" s="2"/>
    </row>
    <row r="124" s="7" customFormat="1" ht="90" outlineLevel="1" spans="1:13">
      <c r="A124" s="21" t="s">
        <v>303</v>
      </c>
      <c r="B124" s="31" t="s">
        <v>333</v>
      </c>
      <c r="C124" s="31" t="s">
        <v>336</v>
      </c>
      <c r="D124" s="32" t="s">
        <v>46</v>
      </c>
      <c r="E124" s="49" t="s">
        <v>47</v>
      </c>
      <c r="F124" s="50" t="s">
        <v>48</v>
      </c>
      <c r="G124" s="21" t="s">
        <v>49</v>
      </c>
      <c r="H124" s="21">
        <v>500</v>
      </c>
      <c r="I124" s="21">
        <v>3.15</v>
      </c>
      <c r="J124" s="21">
        <f t="shared" si="6"/>
        <v>1575</v>
      </c>
      <c r="K124" s="21"/>
      <c r="L124" s="15"/>
      <c r="M124" s="2"/>
    </row>
    <row r="125" s="7" customFormat="1" spans="1:13">
      <c r="A125" s="23" t="s">
        <v>337</v>
      </c>
      <c r="B125" s="24"/>
      <c r="C125" s="31"/>
      <c r="D125" s="32"/>
      <c r="E125" s="49"/>
      <c r="F125" s="50"/>
      <c r="G125" s="21"/>
      <c r="H125" s="21"/>
      <c r="I125" s="21"/>
      <c r="J125" s="21"/>
      <c r="K125" s="21"/>
      <c r="L125" s="15"/>
      <c r="M125" s="2"/>
    </row>
    <row r="126" s="1" customFormat="1" spans="1:13">
      <c r="A126" s="51" t="s">
        <v>338</v>
      </c>
      <c r="B126" s="27" t="s">
        <v>339</v>
      </c>
      <c r="C126" s="27"/>
      <c r="D126" s="27"/>
      <c r="E126" s="28"/>
      <c r="F126" s="28"/>
      <c r="G126" s="28"/>
      <c r="H126" s="52"/>
      <c r="I126" s="25"/>
      <c r="J126" s="25"/>
      <c r="K126" s="28"/>
      <c r="L126" s="15"/>
      <c r="M126" s="2"/>
    </row>
    <row r="127" s="1" customFormat="1" outlineLevel="1" spans="1:13">
      <c r="A127" s="53" t="s">
        <v>340</v>
      </c>
      <c r="B127" s="54" t="s">
        <v>341</v>
      </c>
      <c r="C127" s="54"/>
      <c r="D127" s="54"/>
      <c r="E127" s="55"/>
      <c r="F127" s="21"/>
      <c r="G127" s="55"/>
      <c r="H127" s="52"/>
      <c r="I127" s="25"/>
      <c r="J127" s="25"/>
      <c r="K127" s="28"/>
      <c r="L127" s="15"/>
      <c r="M127" s="2"/>
    </row>
    <row r="128" ht="67.5" outlineLevel="2" spans="1:12">
      <c r="A128" s="56" t="s">
        <v>342</v>
      </c>
      <c r="B128" s="49" t="s">
        <v>343</v>
      </c>
      <c r="C128" s="49" t="s">
        <v>18</v>
      </c>
      <c r="D128" s="32" t="s">
        <v>19</v>
      </c>
      <c r="E128" s="32" t="s">
        <v>132</v>
      </c>
      <c r="F128" s="21" t="s">
        <v>21</v>
      </c>
      <c r="G128" s="57" t="s">
        <v>22</v>
      </c>
      <c r="H128" s="58">
        <v>4</v>
      </c>
      <c r="I128" s="21">
        <v>68736.85</v>
      </c>
      <c r="J128" s="21">
        <f t="shared" ref="J128:J131" si="7">ROUND(I128*H128,2)</f>
        <v>274947.4</v>
      </c>
      <c r="K128" s="22"/>
      <c r="L128" s="15"/>
    </row>
    <row r="129" ht="67.5" outlineLevel="2" spans="1:12">
      <c r="A129" s="56" t="s">
        <v>344</v>
      </c>
      <c r="B129" s="49" t="s">
        <v>345</v>
      </c>
      <c r="C129" s="49" t="s">
        <v>18</v>
      </c>
      <c r="D129" s="32" t="s">
        <v>19</v>
      </c>
      <c r="E129" s="32" t="s">
        <v>141</v>
      </c>
      <c r="F129" s="21" t="s">
        <v>21</v>
      </c>
      <c r="G129" s="57" t="s">
        <v>22</v>
      </c>
      <c r="H129" s="58">
        <v>5</v>
      </c>
      <c r="I129" s="21">
        <v>66120.37</v>
      </c>
      <c r="J129" s="21">
        <f t="shared" si="7"/>
        <v>330601.85</v>
      </c>
      <c r="K129" s="22"/>
      <c r="L129" s="15"/>
    </row>
    <row r="130" ht="67.5" outlineLevel="2" spans="1:12">
      <c r="A130" s="56" t="s">
        <v>346</v>
      </c>
      <c r="B130" s="49" t="s">
        <v>347</v>
      </c>
      <c r="C130" s="49" t="s">
        <v>18</v>
      </c>
      <c r="D130" s="32" t="s">
        <v>19</v>
      </c>
      <c r="E130" s="32" t="s">
        <v>348</v>
      </c>
      <c r="F130" s="21" t="s">
        <v>21</v>
      </c>
      <c r="G130" s="57" t="s">
        <v>22</v>
      </c>
      <c r="H130" s="58">
        <v>3</v>
      </c>
      <c r="I130" s="21">
        <v>33184.04</v>
      </c>
      <c r="J130" s="21">
        <f t="shared" si="7"/>
        <v>99552.12</v>
      </c>
      <c r="K130" s="22"/>
      <c r="L130" s="15"/>
    </row>
    <row r="131" ht="67.5" outlineLevel="2" spans="1:12">
      <c r="A131" s="56" t="s">
        <v>349</v>
      </c>
      <c r="B131" s="49" t="s">
        <v>350</v>
      </c>
      <c r="C131" s="49" t="s">
        <v>18</v>
      </c>
      <c r="D131" s="32" t="s">
        <v>19</v>
      </c>
      <c r="E131" s="32" t="s">
        <v>138</v>
      </c>
      <c r="F131" s="21" t="s">
        <v>21</v>
      </c>
      <c r="G131" s="57" t="s">
        <v>22</v>
      </c>
      <c r="H131" s="58">
        <v>3</v>
      </c>
      <c r="I131" s="21">
        <v>31878.21</v>
      </c>
      <c r="J131" s="21">
        <f t="shared" si="7"/>
        <v>95634.63</v>
      </c>
      <c r="K131" s="22"/>
      <c r="L131" s="15"/>
    </row>
    <row r="132" s="1" customFormat="1" outlineLevel="1" spans="1:13">
      <c r="A132" s="53" t="s">
        <v>351</v>
      </c>
      <c r="B132" s="54" t="s">
        <v>352</v>
      </c>
      <c r="C132" s="54"/>
      <c r="D132" s="54"/>
      <c r="E132" s="55"/>
      <c r="F132" s="55"/>
      <c r="G132" s="55"/>
      <c r="H132" s="52"/>
      <c r="I132" s="25"/>
      <c r="J132" s="25"/>
      <c r="K132" s="28"/>
      <c r="L132" s="15"/>
      <c r="M132" s="2"/>
    </row>
    <row r="133" ht="67.5" outlineLevel="2" spans="1:12">
      <c r="A133" s="56" t="s">
        <v>353</v>
      </c>
      <c r="B133" s="49" t="s">
        <v>343</v>
      </c>
      <c r="C133" s="49" t="s">
        <v>18</v>
      </c>
      <c r="D133" s="32" t="s">
        <v>19</v>
      </c>
      <c r="E133" s="32" t="s">
        <v>132</v>
      </c>
      <c r="F133" s="21" t="s">
        <v>21</v>
      </c>
      <c r="G133" s="57" t="s">
        <v>22</v>
      </c>
      <c r="H133" s="58">
        <v>6</v>
      </c>
      <c r="I133" s="21">
        <v>53377.98</v>
      </c>
      <c r="J133" s="21">
        <f t="shared" ref="J133:J136" si="8">ROUND(I133*H133,2)</f>
        <v>320267.88</v>
      </c>
      <c r="K133" s="22"/>
      <c r="L133" s="15"/>
    </row>
    <row r="134" ht="67.5" outlineLevel="2" spans="1:12">
      <c r="A134" s="56" t="s">
        <v>354</v>
      </c>
      <c r="B134" s="49" t="s">
        <v>345</v>
      </c>
      <c r="C134" s="49" t="s">
        <v>18</v>
      </c>
      <c r="D134" s="32" t="s">
        <v>19</v>
      </c>
      <c r="E134" s="32" t="s">
        <v>141</v>
      </c>
      <c r="F134" s="21" t="s">
        <v>21</v>
      </c>
      <c r="G134" s="57" t="s">
        <v>22</v>
      </c>
      <c r="H134" s="58">
        <v>11</v>
      </c>
      <c r="I134" s="21">
        <v>51606.73</v>
      </c>
      <c r="J134" s="21">
        <f t="shared" si="8"/>
        <v>567674.03</v>
      </c>
      <c r="K134" s="22"/>
      <c r="L134" s="15"/>
    </row>
    <row r="135" ht="67.5" outlineLevel="2" spans="1:12">
      <c r="A135" s="56" t="s">
        <v>355</v>
      </c>
      <c r="B135" s="49" t="s">
        <v>347</v>
      </c>
      <c r="C135" s="49" t="s">
        <v>18</v>
      </c>
      <c r="D135" s="32" t="s">
        <v>19</v>
      </c>
      <c r="E135" s="32" t="s">
        <v>348</v>
      </c>
      <c r="F135" s="21" t="s">
        <v>21</v>
      </c>
      <c r="G135" s="57" t="s">
        <v>22</v>
      </c>
      <c r="H135" s="58">
        <v>5</v>
      </c>
      <c r="I135" s="21">
        <v>53779.5</v>
      </c>
      <c r="J135" s="21">
        <f t="shared" si="8"/>
        <v>268897.5</v>
      </c>
      <c r="K135" s="22"/>
      <c r="L135" s="15"/>
    </row>
    <row r="136" ht="67.5" outlineLevel="2" spans="1:12">
      <c r="A136" s="56" t="s">
        <v>356</v>
      </c>
      <c r="B136" s="49" t="s">
        <v>350</v>
      </c>
      <c r="C136" s="49" t="s">
        <v>18</v>
      </c>
      <c r="D136" s="32" t="s">
        <v>19</v>
      </c>
      <c r="E136" s="32" t="s">
        <v>138</v>
      </c>
      <c r="F136" s="21" t="s">
        <v>21</v>
      </c>
      <c r="G136" s="57" t="s">
        <v>22</v>
      </c>
      <c r="H136" s="58">
        <v>1</v>
      </c>
      <c r="I136" s="21">
        <v>30287.83</v>
      </c>
      <c r="J136" s="21">
        <f t="shared" si="8"/>
        <v>30287.83</v>
      </c>
      <c r="K136" s="22"/>
      <c r="L136" s="15"/>
    </row>
    <row r="137" s="1" customFormat="1" ht="22.5" outlineLevel="1" spans="1:13">
      <c r="A137" s="53" t="s">
        <v>357</v>
      </c>
      <c r="B137" s="54" t="s">
        <v>29</v>
      </c>
      <c r="C137" s="54"/>
      <c r="D137" s="54"/>
      <c r="E137" s="55"/>
      <c r="F137" s="55"/>
      <c r="G137" s="55"/>
      <c r="H137" s="52"/>
      <c r="I137" s="25"/>
      <c r="J137" s="25"/>
      <c r="K137" s="28"/>
      <c r="L137" s="15"/>
      <c r="M137" s="2"/>
    </row>
    <row r="138" ht="67.5" outlineLevel="2" spans="1:12">
      <c r="A138" s="56" t="s">
        <v>358</v>
      </c>
      <c r="B138" s="49" t="s">
        <v>31</v>
      </c>
      <c r="C138" s="49" t="s">
        <v>18</v>
      </c>
      <c r="D138" s="32" t="s">
        <v>19</v>
      </c>
      <c r="E138" s="32" t="s">
        <v>33</v>
      </c>
      <c r="F138" s="21" t="s">
        <v>21</v>
      </c>
      <c r="G138" s="57" t="s">
        <v>22</v>
      </c>
      <c r="H138" s="58">
        <v>10</v>
      </c>
      <c r="I138" s="21">
        <v>69951.23</v>
      </c>
      <c r="J138" s="21">
        <f t="shared" ref="J138:J141" si="9">ROUND(I138*H138,2)</f>
        <v>699512.3</v>
      </c>
      <c r="K138" s="22"/>
      <c r="L138" s="15"/>
    </row>
    <row r="139" ht="67.5" outlineLevel="2" spans="1:12">
      <c r="A139" s="56" t="s">
        <v>359</v>
      </c>
      <c r="B139" s="49" t="s">
        <v>38</v>
      </c>
      <c r="C139" s="49" t="s">
        <v>18</v>
      </c>
      <c r="D139" s="32" t="s">
        <v>19</v>
      </c>
      <c r="E139" s="32" t="s">
        <v>39</v>
      </c>
      <c r="F139" s="21" t="s">
        <v>21</v>
      </c>
      <c r="G139" s="57" t="s">
        <v>22</v>
      </c>
      <c r="H139" s="58">
        <v>52</v>
      </c>
      <c r="I139" s="21">
        <v>44761.86</v>
      </c>
      <c r="J139" s="21">
        <f t="shared" si="9"/>
        <v>2327616.72</v>
      </c>
      <c r="K139" s="22"/>
      <c r="L139" s="15"/>
    </row>
    <row r="140" ht="67.5" outlineLevel="2" spans="1:12">
      <c r="A140" s="56" t="s">
        <v>360</v>
      </c>
      <c r="B140" s="49" t="s">
        <v>35</v>
      </c>
      <c r="C140" s="49" t="s">
        <v>18</v>
      </c>
      <c r="D140" s="32" t="s">
        <v>19</v>
      </c>
      <c r="E140" s="32" t="s">
        <v>36</v>
      </c>
      <c r="F140" s="21" t="s">
        <v>21</v>
      </c>
      <c r="G140" s="57" t="s">
        <v>22</v>
      </c>
      <c r="H140" s="58">
        <v>10</v>
      </c>
      <c r="I140" s="21">
        <v>90311.56</v>
      </c>
      <c r="J140" s="21">
        <f t="shared" si="9"/>
        <v>903115.6</v>
      </c>
      <c r="K140" s="22"/>
      <c r="L140" s="15"/>
    </row>
    <row r="141" ht="67.5" outlineLevel="2" spans="1:12">
      <c r="A141" s="56" t="s">
        <v>361</v>
      </c>
      <c r="B141" s="49" t="s">
        <v>362</v>
      </c>
      <c r="C141" s="49" t="s">
        <v>18</v>
      </c>
      <c r="D141" s="32" t="s">
        <v>19</v>
      </c>
      <c r="E141" s="32" t="s">
        <v>363</v>
      </c>
      <c r="F141" s="21" t="s">
        <v>21</v>
      </c>
      <c r="G141" s="57" t="s">
        <v>22</v>
      </c>
      <c r="H141" s="58">
        <v>10</v>
      </c>
      <c r="I141" s="21">
        <v>42587.88</v>
      </c>
      <c r="J141" s="21">
        <f t="shared" si="9"/>
        <v>425878.8</v>
      </c>
      <c r="K141" s="22"/>
      <c r="L141" s="15"/>
    </row>
    <row r="142" s="1" customFormat="1" ht="22.5" outlineLevel="1" spans="1:13">
      <c r="A142" s="55">
        <v>7.2</v>
      </c>
      <c r="B142" s="54" t="s">
        <v>364</v>
      </c>
      <c r="C142" s="54"/>
      <c r="D142" s="54"/>
      <c r="E142" s="55"/>
      <c r="F142" s="55"/>
      <c r="G142" s="55"/>
      <c r="H142" s="52"/>
      <c r="I142" s="25"/>
      <c r="J142" s="25"/>
      <c r="K142" s="28"/>
      <c r="L142" s="15"/>
      <c r="M142" s="2"/>
    </row>
    <row r="143" ht="67.5" outlineLevel="2" spans="1:12">
      <c r="A143" s="60" t="s">
        <v>365</v>
      </c>
      <c r="B143" s="49" t="s">
        <v>366</v>
      </c>
      <c r="C143" s="49" t="s">
        <v>367</v>
      </c>
      <c r="D143" s="32" t="s">
        <v>62</v>
      </c>
      <c r="E143" s="32" t="s">
        <v>63</v>
      </c>
      <c r="F143" s="21" t="s">
        <v>21</v>
      </c>
      <c r="G143" s="57" t="s">
        <v>64</v>
      </c>
      <c r="H143" s="58">
        <v>8</v>
      </c>
      <c r="I143" s="21">
        <v>192084.99</v>
      </c>
      <c r="J143" s="21">
        <f t="shared" ref="J143:J145" si="10">ROUND(I143*H143,2)</f>
        <v>1536679.92</v>
      </c>
      <c r="K143" s="22"/>
      <c r="L143" s="15"/>
    </row>
    <row r="144" ht="67.5" outlineLevel="2" spans="1:12">
      <c r="A144" s="60" t="s">
        <v>368</v>
      </c>
      <c r="B144" s="49" t="s">
        <v>366</v>
      </c>
      <c r="C144" s="49" t="s">
        <v>369</v>
      </c>
      <c r="D144" s="32" t="s">
        <v>62</v>
      </c>
      <c r="E144" s="32" t="s">
        <v>63</v>
      </c>
      <c r="F144" s="21" t="s">
        <v>21</v>
      </c>
      <c r="G144" s="57" t="s">
        <v>64</v>
      </c>
      <c r="H144" s="58">
        <v>2</v>
      </c>
      <c r="I144" s="21">
        <v>222348.89</v>
      </c>
      <c r="J144" s="21">
        <f t="shared" si="10"/>
        <v>444697.78</v>
      </c>
      <c r="K144" s="22"/>
      <c r="L144" s="15"/>
    </row>
    <row r="145" ht="67.5" outlineLevel="2" spans="1:12">
      <c r="A145" s="60" t="s">
        <v>370</v>
      </c>
      <c r="B145" s="49" t="s">
        <v>366</v>
      </c>
      <c r="C145" s="49" t="s">
        <v>371</v>
      </c>
      <c r="D145" s="32" t="s">
        <v>62</v>
      </c>
      <c r="E145" s="32" t="s">
        <v>63</v>
      </c>
      <c r="F145" s="21" t="s">
        <v>21</v>
      </c>
      <c r="G145" s="57" t="s">
        <v>64</v>
      </c>
      <c r="H145" s="58">
        <v>2</v>
      </c>
      <c r="I145" s="21">
        <v>259474.83</v>
      </c>
      <c r="J145" s="21">
        <f t="shared" si="10"/>
        <v>518949.66</v>
      </c>
      <c r="K145" s="22"/>
      <c r="L145" s="15"/>
    </row>
    <row r="146" s="1" customFormat="1" outlineLevel="1" spans="1:13">
      <c r="A146" s="55">
        <v>7.5</v>
      </c>
      <c r="B146" s="54" t="s">
        <v>91</v>
      </c>
      <c r="C146" s="54"/>
      <c r="D146" s="54"/>
      <c r="E146" s="55"/>
      <c r="F146" s="55"/>
      <c r="G146" s="55"/>
      <c r="H146" s="52"/>
      <c r="I146" s="25"/>
      <c r="J146" s="25"/>
      <c r="K146" s="28"/>
      <c r="L146" s="15"/>
      <c r="M146" s="2"/>
    </row>
    <row r="147" ht="90" outlineLevel="2" spans="1:12">
      <c r="A147" s="60" t="s">
        <v>372</v>
      </c>
      <c r="B147" s="49" t="s">
        <v>373</v>
      </c>
      <c r="C147" s="49" t="s">
        <v>374</v>
      </c>
      <c r="D147" s="32" t="s">
        <v>46</v>
      </c>
      <c r="E147" s="32" t="s">
        <v>47</v>
      </c>
      <c r="F147" s="57" t="s">
        <v>48</v>
      </c>
      <c r="G147" s="57" t="s">
        <v>49</v>
      </c>
      <c r="H147" s="58">
        <v>8400</v>
      </c>
      <c r="I147" s="21">
        <v>28.95</v>
      </c>
      <c r="J147" s="21">
        <f t="shared" ref="J147:J151" si="11">ROUND(I147*H147,2)</f>
        <v>243180</v>
      </c>
      <c r="K147" s="22"/>
      <c r="L147" s="15"/>
    </row>
    <row r="148" ht="90" outlineLevel="2" spans="1:12">
      <c r="A148" s="60" t="s">
        <v>375</v>
      </c>
      <c r="B148" s="49" t="s">
        <v>373</v>
      </c>
      <c r="C148" s="49" t="s">
        <v>376</v>
      </c>
      <c r="D148" s="32" t="s">
        <v>46</v>
      </c>
      <c r="E148" s="32" t="s">
        <v>47</v>
      </c>
      <c r="F148" s="57" t="s">
        <v>48</v>
      </c>
      <c r="G148" s="57" t="s">
        <v>49</v>
      </c>
      <c r="H148" s="58">
        <v>500</v>
      </c>
      <c r="I148" s="21">
        <v>22.15</v>
      </c>
      <c r="J148" s="21">
        <f t="shared" si="11"/>
        <v>11075</v>
      </c>
      <c r="K148" s="22"/>
      <c r="L148" s="15"/>
    </row>
    <row r="149" ht="90" outlineLevel="2" spans="1:12">
      <c r="A149" s="60" t="s">
        <v>377</v>
      </c>
      <c r="B149" s="49" t="s">
        <v>378</v>
      </c>
      <c r="C149" s="49" t="s">
        <v>379</v>
      </c>
      <c r="D149" s="32" t="s">
        <v>46</v>
      </c>
      <c r="E149" s="32" t="s">
        <v>47</v>
      </c>
      <c r="F149" s="57" t="s">
        <v>48</v>
      </c>
      <c r="G149" s="57" t="s">
        <v>49</v>
      </c>
      <c r="H149" s="58">
        <v>500</v>
      </c>
      <c r="I149" s="21">
        <v>10.16</v>
      </c>
      <c r="J149" s="21">
        <f t="shared" si="11"/>
        <v>5080</v>
      </c>
      <c r="K149" s="22"/>
      <c r="L149" s="15"/>
    </row>
    <row r="150" ht="90" outlineLevel="2" spans="1:12">
      <c r="A150" s="60" t="s">
        <v>380</v>
      </c>
      <c r="B150" s="49" t="s">
        <v>378</v>
      </c>
      <c r="C150" s="49" t="s">
        <v>381</v>
      </c>
      <c r="D150" s="32" t="s">
        <v>46</v>
      </c>
      <c r="E150" s="32" t="s">
        <v>47</v>
      </c>
      <c r="F150" s="57" t="s">
        <v>48</v>
      </c>
      <c r="G150" s="57" t="s">
        <v>49</v>
      </c>
      <c r="H150" s="58">
        <v>250</v>
      </c>
      <c r="I150" s="21">
        <v>22.15</v>
      </c>
      <c r="J150" s="21">
        <f t="shared" si="11"/>
        <v>5537.5</v>
      </c>
      <c r="K150" s="22"/>
      <c r="L150" s="15"/>
    </row>
    <row r="151" ht="56.25" outlineLevel="2" spans="1:12">
      <c r="A151" s="60" t="s">
        <v>382</v>
      </c>
      <c r="B151" s="49" t="s">
        <v>257</v>
      </c>
      <c r="C151" s="61" t="s">
        <v>56</v>
      </c>
      <c r="D151" s="48" t="s">
        <v>57</v>
      </c>
      <c r="E151" s="48" t="s">
        <v>58</v>
      </c>
      <c r="F151" s="57" t="s">
        <v>48</v>
      </c>
      <c r="G151" s="57" t="s">
        <v>49</v>
      </c>
      <c r="H151" s="58">
        <v>5100</v>
      </c>
      <c r="I151" s="21">
        <v>12.52</v>
      </c>
      <c r="J151" s="21">
        <f t="shared" si="11"/>
        <v>63852</v>
      </c>
      <c r="K151" s="22"/>
      <c r="L151" s="15"/>
    </row>
    <row r="152" s="1" customFormat="1" outlineLevel="1" spans="1:13">
      <c r="A152" s="55">
        <v>7.6</v>
      </c>
      <c r="B152" s="54" t="s">
        <v>383</v>
      </c>
      <c r="C152" s="54"/>
      <c r="D152" s="54"/>
      <c r="E152" s="55"/>
      <c r="F152" s="55"/>
      <c r="G152" s="55"/>
      <c r="H152" s="52"/>
      <c r="I152" s="25"/>
      <c r="J152" s="25"/>
      <c r="K152" s="28"/>
      <c r="L152" s="15"/>
      <c r="M152" s="2"/>
    </row>
    <row r="153" ht="123.75" outlineLevel="2" spans="1:12">
      <c r="A153" s="60" t="s">
        <v>384</v>
      </c>
      <c r="B153" s="49" t="s">
        <v>385</v>
      </c>
      <c r="C153" s="29" t="s">
        <v>73</v>
      </c>
      <c r="D153" s="48" t="s">
        <v>74</v>
      </c>
      <c r="E153" s="48" t="s">
        <v>75</v>
      </c>
      <c r="F153" s="21" t="s">
        <v>21</v>
      </c>
      <c r="G153" s="57" t="s">
        <v>76</v>
      </c>
      <c r="H153" s="58">
        <v>2</v>
      </c>
      <c r="I153" s="21">
        <v>4911</v>
      </c>
      <c r="J153" s="21">
        <f t="shared" ref="J153:J155" si="12">ROUND(I153*H153,2)</f>
        <v>9822</v>
      </c>
      <c r="K153" s="22"/>
      <c r="L153" s="15"/>
    </row>
    <row r="154" ht="123.75" outlineLevel="2" spans="1:12">
      <c r="A154" s="60" t="s">
        <v>386</v>
      </c>
      <c r="B154" s="49" t="s">
        <v>387</v>
      </c>
      <c r="C154" s="29" t="s">
        <v>388</v>
      </c>
      <c r="D154" s="48" t="s">
        <v>74</v>
      </c>
      <c r="E154" s="48" t="s">
        <v>75</v>
      </c>
      <c r="F154" s="21" t="s">
        <v>21</v>
      </c>
      <c r="G154" s="57" t="s">
        <v>76</v>
      </c>
      <c r="H154" s="58">
        <v>3</v>
      </c>
      <c r="I154" s="21">
        <v>4352</v>
      </c>
      <c r="J154" s="21">
        <f t="shared" si="12"/>
        <v>13056</v>
      </c>
      <c r="K154" s="22"/>
      <c r="L154" s="15"/>
    </row>
    <row r="155" ht="56.25" outlineLevel="2" spans="1:12">
      <c r="A155" s="60" t="s">
        <v>389</v>
      </c>
      <c r="B155" s="49" t="s">
        <v>390</v>
      </c>
      <c r="C155" s="29" t="s">
        <v>73</v>
      </c>
      <c r="D155" s="48" t="s">
        <v>391</v>
      </c>
      <c r="E155" s="48" t="s">
        <v>392</v>
      </c>
      <c r="F155" s="21" t="s">
        <v>21</v>
      </c>
      <c r="G155" s="57" t="s">
        <v>282</v>
      </c>
      <c r="H155" s="58">
        <v>5</v>
      </c>
      <c r="I155" s="21">
        <v>104</v>
      </c>
      <c r="J155" s="21">
        <f t="shared" si="12"/>
        <v>520</v>
      </c>
      <c r="K155" s="22"/>
      <c r="L155" s="15"/>
    </row>
    <row r="156" s="1" customFormat="1" outlineLevel="1" spans="1:13">
      <c r="A156" s="55">
        <v>7.7</v>
      </c>
      <c r="B156" s="54" t="s">
        <v>393</v>
      </c>
      <c r="C156" s="54"/>
      <c r="D156" s="54"/>
      <c r="E156" s="55"/>
      <c r="F156" s="55"/>
      <c r="G156" s="55"/>
      <c r="H156" s="52"/>
      <c r="I156" s="25"/>
      <c r="J156" s="25"/>
      <c r="K156" s="28"/>
      <c r="L156" s="15"/>
      <c r="M156" s="2"/>
    </row>
    <row r="157" ht="67.5" outlineLevel="2" spans="1:12">
      <c r="A157" s="60" t="s">
        <v>394</v>
      </c>
      <c r="B157" s="49" t="s">
        <v>393</v>
      </c>
      <c r="C157" s="49" t="s">
        <v>89</v>
      </c>
      <c r="D157" s="32" t="s">
        <v>80</v>
      </c>
      <c r="E157" s="32" t="s">
        <v>81</v>
      </c>
      <c r="F157" s="21" t="s">
        <v>21</v>
      </c>
      <c r="G157" s="57" t="s">
        <v>49</v>
      </c>
      <c r="H157" s="58">
        <v>500</v>
      </c>
      <c r="I157" s="21">
        <v>6061.8</v>
      </c>
      <c r="J157" s="21">
        <f t="shared" ref="J157:J160" si="13">ROUND(I157*H157,2)</f>
        <v>3030900</v>
      </c>
      <c r="K157" s="22"/>
      <c r="L157" s="15"/>
    </row>
    <row r="158" s="1" customFormat="1" outlineLevel="1" spans="1:13">
      <c r="A158" s="55">
        <v>7.8</v>
      </c>
      <c r="B158" s="54" t="s">
        <v>395</v>
      </c>
      <c r="C158" s="54"/>
      <c r="D158" s="54"/>
      <c r="E158" s="55"/>
      <c r="F158" s="55"/>
      <c r="G158" s="55"/>
      <c r="H158" s="52"/>
      <c r="I158" s="25"/>
      <c r="J158" s="25"/>
      <c r="K158" s="28"/>
      <c r="L158" s="15"/>
      <c r="M158" s="2"/>
    </row>
    <row r="159" ht="56.25" outlineLevel="2" spans="1:12">
      <c r="A159" s="60" t="s">
        <v>396</v>
      </c>
      <c r="B159" s="49" t="s">
        <v>218</v>
      </c>
      <c r="C159" s="49" t="s">
        <v>397</v>
      </c>
      <c r="D159" s="49" t="s">
        <v>220</v>
      </c>
      <c r="E159" s="49" t="s">
        <v>221</v>
      </c>
      <c r="F159" s="57" t="s">
        <v>48</v>
      </c>
      <c r="G159" s="57" t="s">
        <v>49</v>
      </c>
      <c r="H159" s="58">
        <v>2000</v>
      </c>
      <c r="I159" s="21">
        <v>3.05</v>
      </c>
      <c r="J159" s="21">
        <f t="shared" si="13"/>
        <v>6100</v>
      </c>
      <c r="K159" s="22"/>
      <c r="L159" s="15"/>
    </row>
    <row r="160" ht="56.25" outlineLevel="2" spans="1:12">
      <c r="A160" s="60" t="s">
        <v>398</v>
      </c>
      <c r="B160" s="49" t="s">
        <v>399</v>
      </c>
      <c r="C160" s="29" t="s">
        <v>73</v>
      </c>
      <c r="D160" s="48" t="s">
        <v>400</v>
      </c>
      <c r="E160" s="48" t="s">
        <v>401</v>
      </c>
      <c r="F160" s="21" t="s">
        <v>21</v>
      </c>
      <c r="G160" s="57" t="s">
        <v>49</v>
      </c>
      <c r="H160" s="58">
        <v>20</v>
      </c>
      <c r="I160" s="21">
        <v>141</v>
      </c>
      <c r="J160" s="21">
        <f t="shared" si="13"/>
        <v>2820</v>
      </c>
      <c r="K160" s="22"/>
      <c r="L160" s="15"/>
    </row>
    <row r="161" s="1" customFormat="1" outlineLevel="1" spans="1:13">
      <c r="A161" s="55">
        <v>7.9</v>
      </c>
      <c r="B161" s="54" t="s">
        <v>402</v>
      </c>
      <c r="C161" s="54"/>
      <c r="D161" s="54"/>
      <c r="E161" s="55"/>
      <c r="F161" s="55"/>
      <c r="G161" s="55"/>
      <c r="H161" s="52"/>
      <c r="I161" s="25"/>
      <c r="J161" s="25"/>
      <c r="K161" s="28"/>
      <c r="L161" s="15"/>
      <c r="M161" s="2"/>
    </row>
    <row r="162" ht="56.25" outlineLevel="2" spans="1:12">
      <c r="A162" s="60" t="s">
        <v>403</v>
      </c>
      <c r="B162" s="49" t="s">
        <v>404</v>
      </c>
      <c r="C162" s="49" t="s">
        <v>405</v>
      </c>
      <c r="D162" s="32" t="s">
        <v>120</v>
      </c>
      <c r="E162" s="32" t="s">
        <v>406</v>
      </c>
      <c r="F162" s="21" t="s">
        <v>21</v>
      </c>
      <c r="G162" s="57" t="s">
        <v>407</v>
      </c>
      <c r="H162" s="58">
        <v>2000</v>
      </c>
      <c r="I162" s="21">
        <v>117</v>
      </c>
      <c r="J162" s="21">
        <f>ROUND(I162*H162,2)</f>
        <v>234000</v>
      </c>
      <c r="K162" s="22"/>
      <c r="L162" s="15"/>
    </row>
    <row r="163" ht="56.25" outlineLevel="2" spans="1:12">
      <c r="A163" s="60" t="s">
        <v>408</v>
      </c>
      <c r="B163" s="49" t="s">
        <v>409</v>
      </c>
      <c r="C163" s="31" t="s">
        <v>73</v>
      </c>
      <c r="D163" s="32" t="s">
        <v>116</v>
      </c>
      <c r="E163" s="32" t="s">
        <v>117</v>
      </c>
      <c r="F163" s="21" t="s">
        <v>21</v>
      </c>
      <c r="G163" s="21" t="s">
        <v>106</v>
      </c>
      <c r="H163" s="58">
        <v>1000</v>
      </c>
      <c r="I163" s="21">
        <v>188.35</v>
      </c>
      <c r="J163" s="21">
        <f>ROUND(I163*H163,2)</f>
        <v>188350</v>
      </c>
      <c r="K163" s="22"/>
      <c r="L163" s="15"/>
    </row>
    <row r="164" s="8" customFormat="1" ht="67.5" outlineLevel="2" spans="1:25">
      <c r="A164" s="60" t="s">
        <v>410</v>
      </c>
      <c r="B164" s="49" t="s">
        <v>411</v>
      </c>
      <c r="C164" s="29" t="s">
        <v>73</v>
      </c>
      <c r="D164" s="62" t="s">
        <v>412</v>
      </c>
      <c r="E164" s="62" t="s">
        <v>413</v>
      </c>
      <c r="F164" s="21" t="s">
        <v>21</v>
      </c>
      <c r="G164" s="57" t="s">
        <v>112</v>
      </c>
      <c r="H164" s="58">
        <v>20</v>
      </c>
      <c r="I164" s="21">
        <v>210</v>
      </c>
      <c r="J164" s="21">
        <f>ROUND(I164*H164,2)</f>
        <v>4200</v>
      </c>
      <c r="K164" s="22"/>
      <c r="L164" s="15"/>
      <c r="M164" s="2"/>
      <c r="N164" s="2"/>
      <c r="O164" s="2"/>
      <c r="P164" s="2"/>
      <c r="Q164" s="2"/>
      <c r="R164" s="2"/>
      <c r="S164" s="2"/>
      <c r="T164" s="2"/>
      <c r="U164" s="2"/>
      <c r="V164" s="2"/>
      <c r="W164" s="2"/>
      <c r="X164" s="2"/>
      <c r="Y164" s="2"/>
    </row>
    <row r="165" ht="56.25" outlineLevel="2" spans="1:12">
      <c r="A165" s="60" t="s">
        <v>414</v>
      </c>
      <c r="B165" s="49" t="s">
        <v>415</v>
      </c>
      <c r="C165" s="49" t="s">
        <v>416</v>
      </c>
      <c r="D165" s="49" t="s">
        <v>220</v>
      </c>
      <c r="E165" s="49" t="s">
        <v>221</v>
      </c>
      <c r="F165" s="57" t="s">
        <v>48</v>
      </c>
      <c r="G165" s="57" t="s">
        <v>49</v>
      </c>
      <c r="H165" s="58">
        <v>250</v>
      </c>
      <c r="I165" s="21">
        <v>3.05</v>
      </c>
      <c r="J165" s="21">
        <f>ROUND(I165*H165,2)</f>
        <v>762.5</v>
      </c>
      <c r="K165" s="22"/>
      <c r="L165" s="15"/>
    </row>
    <row r="166" ht="56.25" outlineLevel="2" spans="1:12">
      <c r="A166" s="60" t="s">
        <v>417</v>
      </c>
      <c r="B166" s="49" t="s">
        <v>102</v>
      </c>
      <c r="C166" s="31" t="s">
        <v>73</v>
      </c>
      <c r="D166" s="32" t="s">
        <v>104</v>
      </c>
      <c r="E166" s="32" t="s">
        <v>105</v>
      </c>
      <c r="F166" s="57" t="s">
        <v>48</v>
      </c>
      <c r="G166" s="21" t="s">
        <v>106</v>
      </c>
      <c r="H166" s="58">
        <v>1000</v>
      </c>
      <c r="I166" s="21">
        <v>34</v>
      </c>
      <c r="J166" s="21">
        <f>ROUND(I166*H166,2)</f>
        <v>34000</v>
      </c>
      <c r="K166" s="22"/>
      <c r="L166" s="15"/>
    </row>
    <row r="167" s="1" customFormat="1" outlineLevel="1" spans="1:13">
      <c r="A167" s="63">
        <v>7.1</v>
      </c>
      <c r="B167" s="54" t="s">
        <v>93</v>
      </c>
      <c r="C167" s="54"/>
      <c r="D167" s="54"/>
      <c r="E167" s="55"/>
      <c r="F167" s="55"/>
      <c r="G167" s="55"/>
      <c r="H167" s="52"/>
      <c r="I167" s="25"/>
      <c r="J167" s="25"/>
      <c r="K167" s="28"/>
      <c r="L167" s="15"/>
      <c r="M167" s="2"/>
    </row>
    <row r="168" s="9" customFormat="1" ht="90" outlineLevel="2" spans="1:25">
      <c r="A168" s="60" t="s">
        <v>418</v>
      </c>
      <c r="B168" s="49" t="s">
        <v>419</v>
      </c>
      <c r="C168" s="31" t="s">
        <v>420</v>
      </c>
      <c r="D168" s="32" t="s">
        <v>46</v>
      </c>
      <c r="E168" s="32" t="s">
        <v>47</v>
      </c>
      <c r="F168" s="57" t="s">
        <v>48</v>
      </c>
      <c r="G168" s="21" t="s">
        <v>49</v>
      </c>
      <c r="H168" s="58">
        <v>15000</v>
      </c>
      <c r="I168" s="21">
        <v>3.05</v>
      </c>
      <c r="J168" s="21">
        <f>ROUND(I168*H168,2)</f>
        <v>45750</v>
      </c>
      <c r="K168" s="22"/>
      <c r="L168" s="15"/>
      <c r="M168" s="2"/>
      <c r="N168" s="2"/>
      <c r="O168" s="2"/>
      <c r="P168" s="2"/>
      <c r="Q168" s="2"/>
      <c r="R168" s="2"/>
      <c r="S168" s="2"/>
      <c r="T168" s="2"/>
      <c r="U168" s="2"/>
      <c r="V168" s="2"/>
      <c r="W168" s="2"/>
      <c r="X168" s="2"/>
      <c r="Y168" s="2"/>
    </row>
    <row r="169" s="1" customFormat="1" outlineLevel="1" spans="1:13">
      <c r="A169" s="55">
        <v>7.11</v>
      </c>
      <c r="B169" s="54" t="s">
        <v>182</v>
      </c>
      <c r="C169" s="54"/>
      <c r="D169" s="54"/>
      <c r="E169" s="55"/>
      <c r="F169" s="55"/>
      <c r="G169" s="55"/>
      <c r="H169" s="52"/>
      <c r="I169" s="25"/>
      <c r="J169" s="25"/>
      <c r="K169" s="28"/>
      <c r="L169" s="15"/>
      <c r="M169" s="2"/>
    </row>
    <row r="170" ht="67.5" outlineLevel="2" spans="1:12">
      <c r="A170" s="60" t="s">
        <v>421</v>
      </c>
      <c r="B170" s="49" t="s">
        <v>422</v>
      </c>
      <c r="C170" s="31" t="s">
        <v>73</v>
      </c>
      <c r="D170" s="32" t="s">
        <v>423</v>
      </c>
      <c r="E170" s="32" t="s">
        <v>424</v>
      </c>
      <c r="F170" s="57" t="s">
        <v>48</v>
      </c>
      <c r="G170" s="57" t="s">
        <v>112</v>
      </c>
      <c r="H170" s="58">
        <v>5</v>
      </c>
      <c r="I170" s="21">
        <v>407.38</v>
      </c>
      <c r="J170" s="21">
        <f>ROUND(I170*H170,2)</f>
        <v>2036.9</v>
      </c>
      <c r="K170" s="22"/>
      <c r="L170" s="15"/>
    </row>
    <row r="171" ht="90" outlineLevel="2" spans="1:12">
      <c r="A171" s="60" t="s">
        <v>425</v>
      </c>
      <c r="B171" s="49" t="s">
        <v>419</v>
      </c>
      <c r="C171" s="49" t="s">
        <v>426</v>
      </c>
      <c r="D171" s="32" t="s">
        <v>46</v>
      </c>
      <c r="E171" s="32" t="s">
        <v>47</v>
      </c>
      <c r="F171" s="57" t="s">
        <v>48</v>
      </c>
      <c r="G171" s="57" t="s">
        <v>49</v>
      </c>
      <c r="H171" s="58">
        <v>750</v>
      </c>
      <c r="I171" s="21">
        <v>2.54</v>
      </c>
      <c r="J171" s="21">
        <f>ROUND(I171*H171,2)</f>
        <v>1905</v>
      </c>
      <c r="K171" s="22"/>
      <c r="L171" s="15"/>
    </row>
    <row r="172" ht="90" outlineLevel="2" spans="1:12">
      <c r="A172" s="60" t="s">
        <v>427</v>
      </c>
      <c r="B172" s="49" t="s">
        <v>419</v>
      </c>
      <c r="C172" s="49" t="s">
        <v>428</v>
      </c>
      <c r="D172" s="32" t="s">
        <v>46</v>
      </c>
      <c r="E172" s="32" t="s">
        <v>47</v>
      </c>
      <c r="F172" s="57" t="s">
        <v>48</v>
      </c>
      <c r="G172" s="57" t="s">
        <v>49</v>
      </c>
      <c r="H172" s="58">
        <v>750</v>
      </c>
      <c r="I172" s="21">
        <v>2.54</v>
      </c>
      <c r="J172" s="21">
        <f>ROUND(I172*H172,2)</f>
        <v>1905</v>
      </c>
      <c r="K172" s="22"/>
      <c r="L172" s="15"/>
    </row>
    <row r="173" ht="112.5" outlineLevel="2" spans="1:12">
      <c r="A173" s="60" t="s">
        <v>429</v>
      </c>
      <c r="B173" s="49" t="s">
        <v>95</v>
      </c>
      <c r="C173" s="31" t="s">
        <v>96</v>
      </c>
      <c r="D173" s="32" t="s">
        <v>97</v>
      </c>
      <c r="E173" s="32" t="s">
        <v>98</v>
      </c>
      <c r="F173" s="57" t="s">
        <v>48</v>
      </c>
      <c r="G173" s="57" t="s">
        <v>49</v>
      </c>
      <c r="H173" s="58">
        <v>1000</v>
      </c>
      <c r="I173" s="21">
        <v>3.56</v>
      </c>
      <c r="J173" s="21">
        <f>ROUND(I173*H173,2)</f>
        <v>3560</v>
      </c>
      <c r="K173" s="22"/>
      <c r="L173" s="15"/>
    </row>
    <row r="174" ht="67.5" outlineLevel="2" spans="1:12">
      <c r="A174" s="60" t="s">
        <v>430</v>
      </c>
      <c r="B174" s="49" t="s">
        <v>431</v>
      </c>
      <c r="C174" s="31" t="s">
        <v>73</v>
      </c>
      <c r="D174" s="32" t="s">
        <v>423</v>
      </c>
      <c r="E174" s="32" t="s">
        <v>424</v>
      </c>
      <c r="F174" s="57" t="s">
        <v>48</v>
      </c>
      <c r="G174" s="57" t="s">
        <v>112</v>
      </c>
      <c r="H174" s="58">
        <v>1</v>
      </c>
      <c r="I174" s="21">
        <v>189.98</v>
      </c>
      <c r="J174" s="21">
        <f>ROUND(I174*H174,2)</f>
        <v>189.98</v>
      </c>
      <c r="K174" s="22"/>
      <c r="L174" s="15"/>
    </row>
    <row r="175" s="10" customFormat="1" ht="56.25" outlineLevel="1" spans="1:13">
      <c r="A175" s="60" t="s">
        <v>303</v>
      </c>
      <c r="B175" s="49" t="s">
        <v>304</v>
      </c>
      <c r="C175" s="29" t="s">
        <v>73</v>
      </c>
      <c r="D175" s="49" t="s">
        <v>306</v>
      </c>
      <c r="E175" s="49" t="s">
        <v>307</v>
      </c>
      <c r="F175" s="57" t="s">
        <v>21</v>
      </c>
      <c r="G175" s="57" t="s">
        <v>308</v>
      </c>
      <c r="H175" s="58">
        <v>1</v>
      </c>
      <c r="I175" s="21">
        <v>21246</v>
      </c>
      <c r="J175" s="21">
        <f t="shared" ref="J175:J201" si="14">ROUND(I175*H175,2)</f>
        <v>21246</v>
      </c>
      <c r="K175" s="22"/>
      <c r="L175" s="15"/>
      <c r="M175" s="2"/>
    </row>
    <row r="176" s="10" customFormat="1" ht="56.25" outlineLevel="1" spans="1:13">
      <c r="A176" s="60" t="s">
        <v>303</v>
      </c>
      <c r="B176" s="31" t="s">
        <v>309</v>
      </c>
      <c r="C176" s="29" t="s">
        <v>73</v>
      </c>
      <c r="D176" s="47" t="s">
        <v>310</v>
      </c>
      <c r="E176" s="47" t="s">
        <v>311</v>
      </c>
      <c r="F176" s="57" t="s">
        <v>21</v>
      </c>
      <c r="G176" s="57" t="s">
        <v>308</v>
      </c>
      <c r="H176" s="58">
        <v>1000</v>
      </c>
      <c r="I176" s="21">
        <v>31.49</v>
      </c>
      <c r="J176" s="21">
        <f t="shared" si="14"/>
        <v>31490</v>
      </c>
      <c r="K176" s="22"/>
      <c r="L176" s="15"/>
      <c r="M176" s="2"/>
    </row>
    <row r="177" s="10" customFormat="1" ht="56.25" outlineLevel="1" spans="1:13">
      <c r="A177" s="60" t="s">
        <v>303</v>
      </c>
      <c r="B177" s="49" t="s">
        <v>312</v>
      </c>
      <c r="C177" s="49" t="s">
        <v>313</v>
      </c>
      <c r="D177" s="49" t="s">
        <v>314</v>
      </c>
      <c r="E177" s="49" t="s">
        <v>315</v>
      </c>
      <c r="F177" s="57" t="s">
        <v>48</v>
      </c>
      <c r="G177" s="57" t="s">
        <v>316</v>
      </c>
      <c r="H177" s="58">
        <v>100</v>
      </c>
      <c r="I177" s="21">
        <v>10.16</v>
      </c>
      <c r="J177" s="21">
        <f t="shared" si="14"/>
        <v>1016</v>
      </c>
      <c r="K177" s="22"/>
      <c r="L177" s="15"/>
      <c r="M177" s="2"/>
    </row>
    <row r="178" s="10" customFormat="1" ht="56.25" outlineLevel="1" spans="1:13">
      <c r="A178" s="60" t="s">
        <v>303</v>
      </c>
      <c r="B178" s="49" t="s">
        <v>317</v>
      </c>
      <c r="C178" s="49" t="s">
        <v>318</v>
      </c>
      <c r="D178" s="49" t="s">
        <v>319</v>
      </c>
      <c r="E178" s="49" t="s">
        <v>320</v>
      </c>
      <c r="F178" s="57" t="s">
        <v>48</v>
      </c>
      <c r="G178" s="57" t="s">
        <v>321</v>
      </c>
      <c r="H178" s="58">
        <v>10</v>
      </c>
      <c r="I178" s="21">
        <v>39</v>
      </c>
      <c r="J178" s="21">
        <f t="shared" si="14"/>
        <v>390</v>
      </c>
      <c r="K178" s="22"/>
      <c r="L178" s="15"/>
      <c r="M178" s="2"/>
    </row>
    <row r="179" s="10" customFormat="1" ht="33.75" outlineLevel="1" spans="1:13">
      <c r="A179" s="60" t="s">
        <v>303</v>
      </c>
      <c r="B179" s="49" t="s">
        <v>432</v>
      </c>
      <c r="C179" s="49" t="s">
        <v>433</v>
      </c>
      <c r="D179" s="49" t="s">
        <v>434</v>
      </c>
      <c r="E179" s="49" t="s">
        <v>435</v>
      </c>
      <c r="F179" s="57" t="s">
        <v>21</v>
      </c>
      <c r="G179" s="57" t="s">
        <v>106</v>
      </c>
      <c r="H179" s="58">
        <v>20</v>
      </c>
      <c r="I179" s="21">
        <v>543</v>
      </c>
      <c r="J179" s="21">
        <f t="shared" si="14"/>
        <v>10860</v>
      </c>
      <c r="K179" s="22"/>
      <c r="L179" s="15"/>
      <c r="M179" s="2"/>
    </row>
    <row r="180" s="10" customFormat="1" ht="101.25" outlineLevel="1" spans="1:13">
      <c r="A180" s="60" t="s">
        <v>303</v>
      </c>
      <c r="B180" s="31" t="s">
        <v>273</v>
      </c>
      <c r="C180" s="31" t="s">
        <v>73</v>
      </c>
      <c r="D180" s="49" t="s">
        <v>275</v>
      </c>
      <c r="E180" s="49" t="s">
        <v>276</v>
      </c>
      <c r="F180" s="57" t="s">
        <v>48</v>
      </c>
      <c r="G180" s="21" t="s">
        <v>64</v>
      </c>
      <c r="H180" s="58">
        <v>1</v>
      </c>
      <c r="I180" s="21">
        <v>303.76</v>
      </c>
      <c r="J180" s="21">
        <f t="shared" si="14"/>
        <v>303.76</v>
      </c>
      <c r="K180" s="22"/>
      <c r="L180" s="15"/>
      <c r="M180" s="2"/>
    </row>
    <row r="181" s="10" customFormat="1" ht="56.25" outlineLevel="1" spans="1:13">
      <c r="A181" s="60" t="s">
        <v>303</v>
      </c>
      <c r="B181" s="49" t="s">
        <v>436</v>
      </c>
      <c r="C181" s="31" t="s">
        <v>73</v>
      </c>
      <c r="D181" s="49" t="s">
        <v>437</v>
      </c>
      <c r="E181" s="49" t="s">
        <v>438</v>
      </c>
      <c r="F181" s="57" t="s">
        <v>21</v>
      </c>
      <c r="G181" s="57" t="s">
        <v>49</v>
      </c>
      <c r="H181" s="58">
        <v>1</v>
      </c>
      <c r="I181" s="21">
        <v>276</v>
      </c>
      <c r="J181" s="21">
        <f t="shared" si="14"/>
        <v>276</v>
      </c>
      <c r="K181" s="22"/>
      <c r="L181" s="15"/>
      <c r="M181" s="2"/>
    </row>
    <row r="182" s="10" customFormat="1" ht="56.25" outlineLevel="1" spans="1:13">
      <c r="A182" s="60" t="s">
        <v>303</v>
      </c>
      <c r="B182" s="49" t="s">
        <v>439</v>
      </c>
      <c r="C182" s="31" t="s">
        <v>73</v>
      </c>
      <c r="D182" s="49" t="s">
        <v>294</v>
      </c>
      <c r="E182" s="49" t="s">
        <v>295</v>
      </c>
      <c r="F182" s="57" t="s">
        <v>21</v>
      </c>
      <c r="G182" s="57" t="s">
        <v>440</v>
      </c>
      <c r="H182" s="58">
        <v>1</v>
      </c>
      <c r="I182" s="21">
        <v>266</v>
      </c>
      <c r="J182" s="21">
        <f t="shared" si="14"/>
        <v>266</v>
      </c>
      <c r="K182" s="22"/>
      <c r="L182" s="15"/>
      <c r="M182" s="2"/>
    </row>
    <row r="183" s="10" customFormat="1" ht="67.5" outlineLevel="1" spans="1:13">
      <c r="A183" s="60" t="s">
        <v>303</v>
      </c>
      <c r="B183" s="49" t="s">
        <v>441</v>
      </c>
      <c r="C183" s="31" t="s">
        <v>73</v>
      </c>
      <c r="D183" s="49" t="s">
        <v>235</v>
      </c>
      <c r="E183" s="49" t="s">
        <v>236</v>
      </c>
      <c r="F183" s="57" t="s">
        <v>21</v>
      </c>
      <c r="G183" s="57" t="s">
        <v>112</v>
      </c>
      <c r="H183" s="58">
        <v>1</v>
      </c>
      <c r="I183" s="21">
        <v>186.85</v>
      </c>
      <c r="J183" s="21">
        <f t="shared" si="14"/>
        <v>186.85</v>
      </c>
      <c r="K183" s="22"/>
      <c r="L183" s="15"/>
      <c r="M183" s="2"/>
    </row>
    <row r="184" s="10" customFormat="1" ht="67.5" outlineLevel="1" spans="1:13">
      <c r="A184" s="60" t="s">
        <v>303</v>
      </c>
      <c r="B184" s="49" t="s">
        <v>322</v>
      </c>
      <c r="C184" s="49" t="s">
        <v>323</v>
      </c>
      <c r="D184" s="49" t="s">
        <v>324</v>
      </c>
      <c r="E184" s="49" t="s">
        <v>325</v>
      </c>
      <c r="F184" s="57" t="s">
        <v>21</v>
      </c>
      <c r="G184" s="57" t="s">
        <v>282</v>
      </c>
      <c r="H184" s="58">
        <v>2</v>
      </c>
      <c r="I184" s="21">
        <v>1843</v>
      </c>
      <c r="J184" s="21">
        <f t="shared" si="14"/>
        <v>3686</v>
      </c>
      <c r="K184" s="22"/>
      <c r="L184" s="15"/>
      <c r="M184" s="2"/>
    </row>
    <row r="185" s="10" customFormat="1" ht="67.5" outlineLevel="1" spans="1:13">
      <c r="A185" s="60" t="s">
        <v>303</v>
      </c>
      <c r="B185" s="49" t="s">
        <v>322</v>
      </c>
      <c r="C185" s="49" t="s">
        <v>442</v>
      </c>
      <c r="D185" s="49" t="s">
        <v>324</v>
      </c>
      <c r="E185" s="49" t="s">
        <v>325</v>
      </c>
      <c r="F185" s="57" t="s">
        <v>21</v>
      </c>
      <c r="G185" s="57" t="s">
        <v>282</v>
      </c>
      <c r="H185" s="58">
        <v>21</v>
      </c>
      <c r="I185" s="21">
        <v>2399</v>
      </c>
      <c r="J185" s="21">
        <f t="shared" si="14"/>
        <v>50379</v>
      </c>
      <c r="K185" s="22"/>
      <c r="L185" s="15"/>
      <c r="M185" s="2"/>
    </row>
    <row r="186" s="10" customFormat="1" ht="67.5" outlineLevel="1" spans="1:13">
      <c r="A186" s="60" t="s">
        <v>303</v>
      </c>
      <c r="B186" s="49" t="s">
        <v>328</v>
      </c>
      <c r="C186" s="49" t="s">
        <v>323</v>
      </c>
      <c r="D186" s="49" t="s">
        <v>324</v>
      </c>
      <c r="E186" s="49" t="s">
        <v>329</v>
      </c>
      <c r="F186" s="57" t="s">
        <v>21</v>
      </c>
      <c r="G186" s="57" t="s">
        <v>282</v>
      </c>
      <c r="H186" s="58">
        <v>2</v>
      </c>
      <c r="I186" s="21">
        <v>949</v>
      </c>
      <c r="J186" s="21">
        <f t="shared" si="14"/>
        <v>1898</v>
      </c>
      <c r="K186" s="22"/>
      <c r="L186" s="15"/>
      <c r="M186" s="2"/>
    </row>
    <row r="187" s="10" customFormat="1" ht="67.5" outlineLevel="1" spans="1:13">
      <c r="A187" s="60" t="s">
        <v>303</v>
      </c>
      <c r="B187" s="49" t="s">
        <v>328</v>
      </c>
      <c r="C187" s="49" t="s">
        <v>442</v>
      </c>
      <c r="D187" s="49" t="s">
        <v>324</v>
      </c>
      <c r="E187" s="49" t="s">
        <v>329</v>
      </c>
      <c r="F187" s="57" t="s">
        <v>21</v>
      </c>
      <c r="G187" s="57" t="s">
        <v>282</v>
      </c>
      <c r="H187" s="58">
        <v>2</v>
      </c>
      <c r="I187" s="21">
        <v>1283</v>
      </c>
      <c r="J187" s="21">
        <f t="shared" si="14"/>
        <v>2566</v>
      </c>
      <c r="K187" s="22"/>
      <c r="L187" s="15"/>
      <c r="M187" s="2"/>
    </row>
    <row r="188" s="10" customFormat="1" ht="67.5" outlineLevel="1" spans="1:13">
      <c r="A188" s="60" t="s">
        <v>303</v>
      </c>
      <c r="B188" s="49" t="s">
        <v>330</v>
      </c>
      <c r="C188" s="31" t="s">
        <v>73</v>
      </c>
      <c r="D188" s="49" t="s">
        <v>331</v>
      </c>
      <c r="E188" s="49" t="s">
        <v>332</v>
      </c>
      <c r="F188" s="57" t="s">
        <v>21</v>
      </c>
      <c r="G188" s="57" t="s">
        <v>282</v>
      </c>
      <c r="H188" s="58">
        <v>23</v>
      </c>
      <c r="I188" s="21">
        <v>1724</v>
      </c>
      <c r="J188" s="21">
        <f t="shared" si="14"/>
        <v>39652</v>
      </c>
      <c r="K188" s="22"/>
      <c r="L188" s="15"/>
      <c r="M188" s="2"/>
    </row>
    <row r="189" s="10" customFormat="1" ht="90" outlineLevel="1" spans="1:13">
      <c r="A189" s="60" t="s">
        <v>303</v>
      </c>
      <c r="B189" s="49" t="s">
        <v>333</v>
      </c>
      <c r="C189" s="49" t="s">
        <v>334</v>
      </c>
      <c r="D189" s="32" t="s">
        <v>46</v>
      </c>
      <c r="E189" s="49" t="s">
        <v>47</v>
      </c>
      <c r="F189" s="57" t="s">
        <v>48</v>
      </c>
      <c r="G189" s="57" t="s">
        <v>49</v>
      </c>
      <c r="H189" s="21">
        <v>500</v>
      </c>
      <c r="I189" s="21">
        <v>3.15</v>
      </c>
      <c r="J189" s="21">
        <f t="shared" si="14"/>
        <v>1575</v>
      </c>
      <c r="K189" s="22"/>
      <c r="L189" s="15"/>
      <c r="M189" s="2"/>
    </row>
    <row r="190" s="10" customFormat="1" ht="90" outlineLevel="1" spans="1:13">
      <c r="A190" s="60" t="s">
        <v>303</v>
      </c>
      <c r="B190" s="49" t="s">
        <v>333</v>
      </c>
      <c r="C190" s="49" t="s">
        <v>335</v>
      </c>
      <c r="D190" s="32" t="s">
        <v>46</v>
      </c>
      <c r="E190" s="49" t="s">
        <v>47</v>
      </c>
      <c r="F190" s="57" t="s">
        <v>48</v>
      </c>
      <c r="G190" s="57" t="s">
        <v>49</v>
      </c>
      <c r="H190" s="21">
        <v>500</v>
      </c>
      <c r="I190" s="21">
        <v>3.15</v>
      </c>
      <c r="J190" s="21">
        <f t="shared" si="14"/>
        <v>1575</v>
      </c>
      <c r="K190" s="22"/>
      <c r="L190" s="15"/>
      <c r="M190" s="2"/>
    </row>
    <row r="191" s="10" customFormat="1" ht="90" outlineLevel="1" spans="1:13">
      <c r="A191" s="60" t="s">
        <v>303</v>
      </c>
      <c r="B191" s="49" t="s">
        <v>333</v>
      </c>
      <c r="C191" s="49" t="s">
        <v>336</v>
      </c>
      <c r="D191" s="32" t="s">
        <v>46</v>
      </c>
      <c r="E191" s="49" t="s">
        <v>47</v>
      </c>
      <c r="F191" s="57" t="s">
        <v>48</v>
      </c>
      <c r="G191" s="57" t="s">
        <v>49</v>
      </c>
      <c r="H191" s="21">
        <v>500</v>
      </c>
      <c r="I191" s="21">
        <v>3.15</v>
      </c>
      <c r="J191" s="21">
        <f t="shared" si="14"/>
        <v>1575</v>
      </c>
      <c r="K191" s="22"/>
      <c r="L191" s="15"/>
      <c r="M191" s="2"/>
    </row>
    <row r="192" s="10" customFormat="1" ht="146.25" outlineLevel="1" spans="1:13">
      <c r="A192" s="60" t="s">
        <v>303</v>
      </c>
      <c r="B192" s="49" t="s">
        <v>123</v>
      </c>
      <c r="C192" s="32" t="s">
        <v>124</v>
      </c>
      <c r="D192" s="49" t="s">
        <v>125</v>
      </c>
      <c r="E192" s="49" t="s">
        <v>126</v>
      </c>
      <c r="F192" s="57" t="s">
        <v>21</v>
      </c>
      <c r="G192" s="57" t="s">
        <v>112</v>
      </c>
      <c r="H192" s="58">
        <v>1</v>
      </c>
      <c r="I192" s="21">
        <v>17114</v>
      </c>
      <c r="J192" s="21">
        <f t="shared" si="14"/>
        <v>17114</v>
      </c>
      <c r="K192" s="22"/>
      <c r="L192" s="15"/>
      <c r="M192" s="2"/>
    </row>
    <row r="193" s="10" customFormat="1" ht="67.5" outlineLevel="1" spans="1:13">
      <c r="A193" s="60" t="s">
        <v>303</v>
      </c>
      <c r="B193" s="49" t="s">
        <v>443</v>
      </c>
      <c r="C193" s="31" t="s">
        <v>73</v>
      </c>
      <c r="D193" s="49" t="s">
        <v>240</v>
      </c>
      <c r="E193" s="49" t="s">
        <v>241</v>
      </c>
      <c r="F193" s="57" t="s">
        <v>21</v>
      </c>
      <c r="G193" s="57" t="s">
        <v>112</v>
      </c>
      <c r="H193" s="58">
        <v>48</v>
      </c>
      <c r="I193" s="21">
        <v>37</v>
      </c>
      <c r="J193" s="21">
        <f t="shared" si="14"/>
        <v>1776</v>
      </c>
      <c r="K193" s="22"/>
      <c r="L193" s="15"/>
      <c r="M193" s="2"/>
    </row>
    <row r="194" s="10" customFormat="1" ht="67.5" outlineLevel="1" spans="1:13">
      <c r="A194" s="60" t="s">
        <v>303</v>
      </c>
      <c r="B194" s="49" t="s">
        <v>444</v>
      </c>
      <c r="C194" s="31" t="s">
        <v>73</v>
      </c>
      <c r="D194" s="49" t="s">
        <v>247</v>
      </c>
      <c r="E194" s="49" t="s">
        <v>248</v>
      </c>
      <c r="F194" s="57" t="s">
        <v>21</v>
      </c>
      <c r="G194" s="57" t="s">
        <v>112</v>
      </c>
      <c r="H194" s="58">
        <v>40</v>
      </c>
      <c r="I194" s="21">
        <v>34</v>
      </c>
      <c r="J194" s="21">
        <f t="shared" si="14"/>
        <v>1360</v>
      </c>
      <c r="K194" s="22"/>
      <c r="L194" s="15"/>
      <c r="M194" s="2"/>
    </row>
    <row r="195" s="10" customFormat="1" ht="67.5" outlineLevel="1" spans="1:13">
      <c r="A195" s="60" t="s">
        <v>303</v>
      </c>
      <c r="B195" s="49" t="s">
        <v>445</v>
      </c>
      <c r="C195" s="31" t="s">
        <v>73</v>
      </c>
      <c r="D195" s="49" t="s">
        <v>247</v>
      </c>
      <c r="E195" s="49" t="s">
        <v>248</v>
      </c>
      <c r="F195" s="57" t="s">
        <v>21</v>
      </c>
      <c r="G195" s="57" t="s">
        <v>112</v>
      </c>
      <c r="H195" s="58">
        <v>8</v>
      </c>
      <c r="I195" s="21">
        <v>34</v>
      </c>
      <c r="J195" s="21">
        <f t="shared" si="14"/>
        <v>272</v>
      </c>
      <c r="K195" s="22"/>
      <c r="L195" s="15"/>
      <c r="M195" s="2"/>
    </row>
    <row r="196" s="10" customFormat="1" ht="56.25" outlineLevel="1" spans="1:13">
      <c r="A196" s="60" t="s">
        <v>303</v>
      </c>
      <c r="B196" s="49" t="s">
        <v>446</v>
      </c>
      <c r="C196" s="29" t="s">
        <v>109</v>
      </c>
      <c r="D196" s="32" t="s">
        <v>110</v>
      </c>
      <c r="E196" s="49" t="s">
        <v>447</v>
      </c>
      <c r="F196" s="64" t="s">
        <v>21</v>
      </c>
      <c r="G196" s="57" t="s">
        <v>112</v>
      </c>
      <c r="H196" s="58">
        <v>100</v>
      </c>
      <c r="I196" s="21">
        <v>92.67</v>
      </c>
      <c r="J196" s="21">
        <f t="shared" si="14"/>
        <v>9267</v>
      </c>
      <c r="K196" s="22"/>
      <c r="L196" s="15"/>
      <c r="M196" s="2"/>
    </row>
    <row r="197" s="10" customFormat="1" ht="56.25" outlineLevel="1" spans="1:13">
      <c r="A197" s="60" t="s">
        <v>303</v>
      </c>
      <c r="B197" s="49" t="s">
        <v>218</v>
      </c>
      <c r="C197" s="49" t="s">
        <v>397</v>
      </c>
      <c r="D197" s="49" t="s">
        <v>220</v>
      </c>
      <c r="E197" s="49" t="s">
        <v>221</v>
      </c>
      <c r="F197" s="57" t="s">
        <v>48</v>
      </c>
      <c r="G197" s="57" t="s">
        <v>49</v>
      </c>
      <c r="H197" s="58">
        <v>160</v>
      </c>
      <c r="I197" s="21">
        <v>3.05</v>
      </c>
      <c r="J197" s="21">
        <f t="shared" si="14"/>
        <v>488</v>
      </c>
      <c r="K197" s="22"/>
      <c r="L197" s="15"/>
      <c r="M197" s="2"/>
    </row>
    <row r="198" s="10" customFormat="1" ht="67.5" outlineLevel="1" spans="1:13">
      <c r="A198" s="60" t="s">
        <v>303</v>
      </c>
      <c r="B198" s="49" t="s">
        <v>448</v>
      </c>
      <c r="C198" s="31" t="s">
        <v>73</v>
      </c>
      <c r="D198" s="44" t="s">
        <v>230</v>
      </c>
      <c r="E198" s="29" t="s">
        <v>267</v>
      </c>
      <c r="F198" s="45" t="s">
        <v>21</v>
      </c>
      <c r="G198" s="21" t="s">
        <v>112</v>
      </c>
      <c r="H198" s="58">
        <v>4</v>
      </c>
      <c r="I198" s="21">
        <v>218</v>
      </c>
      <c r="J198" s="21">
        <f t="shared" si="14"/>
        <v>872</v>
      </c>
      <c r="K198" s="22"/>
      <c r="L198" s="15"/>
      <c r="M198" s="2"/>
    </row>
    <row r="199" s="11" customFormat="1" ht="78.75" outlineLevel="1" spans="1:13">
      <c r="A199" s="65" t="s">
        <v>303</v>
      </c>
      <c r="B199" s="62" t="s">
        <v>449</v>
      </c>
      <c r="C199" s="29" t="s">
        <v>196</v>
      </c>
      <c r="D199" s="49" t="s">
        <v>197</v>
      </c>
      <c r="E199" s="49" t="s">
        <v>198</v>
      </c>
      <c r="F199" s="43" t="s">
        <v>21</v>
      </c>
      <c r="G199" s="43" t="s">
        <v>112</v>
      </c>
      <c r="H199" s="37">
        <v>8</v>
      </c>
      <c r="I199" s="35">
        <v>5569.1</v>
      </c>
      <c r="J199" s="35">
        <f t="shared" si="14"/>
        <v>44552.8</v>
      </c>
      <c r="K199" s="36"/>
      <c r="L199" s="15"/>
      <c r="M199" s="2"/>
    </row>
    <row r="200" s="10" customFormat="1" ht="90" outlineLevel="1" spans="1:13">
      <c r="A200" s="60" t="s">
        <v>303</v>
      </c>
      <c r="B200" s="49" t="s">
        <v>450</v>
      </c>
      <c r="C200" s="49" t="s">
        <v>451</v>
      </c>
      <c r="D200" s="32" t="s">
        <v>46</v>
      </c>
      <c r="E200" s="48" t="s">
        <v>47</v>
      </c>
      <c r="F200" s="57" t="s">
        <v>48</v>
      </c>
      <c r="G200" s="57" t="s">
        <v>49</v>
      </c>
      <c r="H200" s="58">
        <v>1680</v>
      </c>
      <c r="I200" s="21">
        <v>3.05</v>
      </c>
      <c r="J200" s="21">
        <f t="shared" si="14"/>
        <v>5124</v>
      </c>
      <c r="K200" s="22"/>
      <c r="L200" s="15"/>
      <c r="M200" s="2"/>
    </row>
    <row r="201" s="10" customFormat="1" ht="90" outlineLevel="1" spans="1:13">
      <c r="A201" s="60" t="s">
        <v>303</v>
      </c>
      <c r="B201" s="49" t="s">
        <v>450</v>
      </c>
      <c r="C201" s="49" t="s">
        <v>452</v>
      </c>
      <c r="D201" s="32" t="s">
        <v>46</v>
      </c>
      <c r="E201" s="48" t="s">
        <v>47</v>
      </c>
      <c r="F201" s="57" t="s">
        <v>48</v>
      </c>
      <c r="G201" s="57" t="s">
        <v>49</v>
      </c>
      <c r="H201" s="58">
        <v>1040</v>
      </c>
      <c r="I201" s="21">
        <v>3.05</v>
      </c>
      <c r="J201" s="21">
        <f t="shared" si="14"/>
        <v>3172</v>
      </c>
      <c r="K201" s="22"/>
      <c r="L201" s="15"/>
      <c r="M201" s="2"/>
    </row>
    <row r="202" ht="33.75" spans="1:12">
      <c r="A202" s="66"/>
      <c r="B202" s="49" t="s">
        <v>453</v>
      </c>
      <c r="C202" s="49"/>
      <c r="D202" s="49" t="s">
        <v>454</v>
      </c>
      <c r="E202" s="49" t="s">
        <v>455</v>
      </c>
      <c r="F202" s="57"/>
      <c r="G202" s="22" t="s">
        <v>456</v>
      </c>
      <c r="H202" s="66"/>
      <c r="I202" s="75"/>
      <c r="J202" s="76">
        <f>SUM(J6:J201)*2%</f>
        <v>797176.3826</v>
      </c>
      <c r="K202" s="66"/>
      <c r="L202" s="15"/>
    </row>
    <row r="203" s="1" customFormat="1" ht="27" customHeight="1" spans="1:12">
      <c r="A203" s="67"/>
      <c r="B203" s="68" t="s">
        <v>457</v>
      </c>
      <c r="C203" s="68"/>
      <c r="D203" s="68"/>
      <c r="E203" s="69"/>
      <c r="F203" s="69"/>
      <c r="G203" s="67"/>
      <c r="H203" s="67"/>
      <c r="I203" s="77"/>
      <c r="J203" s="78">
        <f>SUM(J6:J202)</f>
        <v>40655995.5126</v>
      </c>
      <c r="K203" s="67"/>
      <c r="L203" s="15"/>
    </row>
    <row r="205" s="12" customFormat="1" ht="25" customHeight="1" spans="1:16">
      <c r="A205" s="70" t="s">
        <v>458</v>
      </c>
      <c r="B205" s="71"/>
      <c r="C205" s="71"/>
      <c r="F205" s="70"/>
      <c r="G205" s="70"/>
      <c r="H205" s="72"/>
      <c r="I205" s="72"/>
      <c r="J205" s="72"/>
      <c r="K205" s="72"/>
      <c r="L205" s="72"/>
      <c r="M205" s="72"/>
      <c r="N205" s="70"/>
      <c r="O205" s="70"/>
      <c r="P205" s="79"/>
    </row>
    <row r="206" s="12" customFormat="1" ht="25" customHeight="1" spans="1:16">
      <c r="A206" s="73" t="s">
        <v>459</v>
      </c>
      <c r="B206" s="73"/>
      <c r="C206" s="73"/>
      <c r="D206" s="73"/>
      <c r="E206" s="73"/>
      <c r="F206" s="73"/>
      <c r="G206" s="73"/>
      <c r="H206" s="73"/>
      <c r="I206" s="73"/>
      <c r="J206" s="73"/>
      <c r="K206" s="73"/>
      <c r="L206" s="73"/>
      <c r="M206" s="73"/>
      <c r="N206" s="73"/>
      <c r="O206" s="73"/>
      <c r="P206" s="79"/>
    </row>
    <row r="207" s="12" customFormat="1" ht="25" customHeight="1" spans="1:16">
      <c r="A207" s="73" t="s">
        <v>460</v>
      </c>
      <c r="B207" s="73"/>
      <c r="C207" s="73"/>
      <c r="D207" s="73"/>
      <c r="E207" s="73"/>
      <c r="F207" s="73"/>
      <c r="G207" s="73"/>
      <c r="H207" s="73"/>
      <c r="I207" s="73"/>
      <c r="J207" s="73"/>
      <c r="K207" s="73"/>
      <c r="L207" s="73"/>
      <c r="M207" s="73"/>
      <c r="N207" s="73"/>
      <c r="O207" s="73"/>
      <c r="P207" s="79"/>
    </row>
    <row r="208" s="12" customFormat="1" ht="25" customHeight="1" spans="1:16">
      <c r="A208" s="73" t="s">
        <v>461</v>
      </c>
      <c r="B208" s="73"/>
      <c r="C208" s="73"/>
      <c r="D208" s="73"/>
      <c r="E208" s="73"/>
      <c r="F208" s="73"/>
      <c r="G208" s="73"/>
      <c r="H208" s="73"/>
      <c r="I208" s="73"/>
      <c r="J208" s="73"/>
      <c r="K208" s="73"/>
      <c r="L208" s="73"/>
      <c r="M208" s="73"/>
      <c r="N208" s="73"/>
      <c r="O208" s="73"/>
      <c r="P208" s="79"/>
    </row>
    <row r="209" s="12" customFormat="1" ht="25" customHeight="1" spans="1:16">
      <c r="A209" s="73" t="s">
        <v>462</v>
      </c>
      <c r="B209" s="73"/>
      <c r="C209" s="73"/>
      <c r="D209" s="73"/>
      <c r="E209" s="73"/>
      <c r="F209" s="73"/>
      <c r="G209" s="73"/>
      <c r="H209" s="73"/>
      <c r="I209" s="73"/>
      <c r="J209" s="73"/>
      <c r="K209" s="73"/>
      <c r="L209" s="73"/>
      <c r="M209" s="73"/>
      <c r="N209" s="73"/>
      <c r="O209" s="73"/>
      <c r="P209" s="79"/>
    </row>
    <row r="210" s="12" customFormat="1" ht="25" customHeight="1" spans="1:16">
      <c r="A210" s="73" t="s">
        <v>463</v>
      </c>
      <c r="B210" s="73"/>
      <c r="C210" s="73"/>
      <c r="D210" s="73"/>
      <c r="E210" s="73"/>
      <c r="F210" s="73"/>
      <c r="G210" s="73"/>
      <c r="H210" s="73"/>
      <c r="I210" s="73"/>
      <c r="J210" s="73"/>
      <c r="K210" s="73"/>
      <c r="L210" s="73"/>
      <c r="M210" s="73"/>
      <c r="N210" s="73"/>
      <c r="O210" s="73"/>
      <c r="P210" s="79"/>
    </row>
    <row r="211" s="12" customFormat="1" ht="25" customHeight="1" spans="1:16">
      <c r="A211" s="73" t="s">
        <v>464</v>
      </c>
      <c r="B211" s="73"/>
      <c r="C211" s="73"/>
      <c r="D211" s="73"/>
      <c r="E211" s="73"/>
      <c r="F211" s="73"/>
      <c r="G211" s="73"/>
      <c r="H211" s="73"/>
      <c r="I211" s="73"/>
      <c r="J211" s="73"/>
      <c r="K211" s="73"/>
      <c r="L211" s="73"/>
      <c r="M211" s="73"/>
      <c r="N211" s="73"/>
      <c r="O211" s="73"/>
      <c r="P211" s="79"/>
    </row>
    <row r="212" s="12" customFormat="1" ht="25" customHeight="1" spans="1:16">
      <c r="A212" s="73" t="s">
        <v>465</v>
      </c>
      <c r="B212" s="73"/>
      <c r="C212" s="73"/>
      <c r="D212" s="73"/>
      <c r="E212" s="73"/>
      <c r="F212" s="73"/>
      <c r="G212" s="73"/>
      <c r="H212" s="73"/>
      <c r="I212" s="73"/>
      <c r="J212" s="73"/>
      <c r="K212" s="73"/>
      <c r="L212" s="73"/>
      <c r="M212" s="73"/>
      <c r="N212" s="73"/>
      <c r="O212" s="73"/>
      <c r="P212" s="79"/>
    </row>
    <row r="213" s="12" customFormat="1" ht="25" customHeight="1" spans="1:16">
      <c r="A213" s="73" t="s">
        <v>466</v>
      </c>
      <c r="B213" s="73"/>
      <c r="C213" s="73"/>
      <c r="D213" s="73"/>
      <c r="E213" s="73"/>
      <c r="F213" s="73"/>
      <c r="G213" s="73"/>
      <c r="H213" s="73"/>
      <c r="I213" s="73"/>
      <c r="J213" s="73"/>
      <c r="K213" s="73"/>
      <c r="L213" s="73"/>
      <c r="M213" s="73"/>
      <c r="N213" s="73"/>
      <c r="O213" s="73"/>
      <c r="P213" s="79"/>
    </row>
    <row r="214" s="12" customFormat="1" ht="54" customHeight="1" spans="1:16">
      <c r="A214" s="73" t="s">
        <v>467</v>
      </c>
      <c r="B214" s="73"/>
      <c r="C214" s="73"/>
      <c r="D214" s="73"/>
      <c r="E214" s="73"/>
      <c r="F214" s="73"/>
      <c r="G214" s="73"/>
      <c r="H214" s="73"/>
      <c r="I214" s="73"/>
      <c r="J214" s="73"/>
      <c r="K214" s="73"/>
      <c r="L214" s="73"/>
      <c r="M214" s="73"/>
      <c r="N214" s="73"/>
      <c r="O214" s="73"/>
      <c r="P214" s="79"/>
    </row>
    <row r="215" s="12" customFormat="1" ht="54" customHeight="1" spans="1:16">
      <c r="A215" s="73" t="s">
        <v>468</v>
      </c>
      <c r="B215" s="73"/>
      <c r="C215" s="73"/>
      <c r="D215" s="73"/>
      <c r="E215" s="73"/>
      <c r="F215" s="73"/>
      <c r="G215" s="73"/>
      <c r="H215" s="73"/>
      <c r="I215" s="73"/>
      <c r="J215" s="73"/>
      <c r="K215" s="73"/>
      <c r="L215" s="73"/>
      <c r="M215" s="73"/>
      <c r="N215" s="73"/>
      <c r="O215" s="73"/>
      <c r="P215" s="79"/>
    </row>
    <row r="216" ht="33" customHeight="1" spans="1:15">
      <c r="A216" s="74" t="s">
        <v>469</v>
      </c>
      <c r="B216" s="74"/>
      <c r="C216" s="74"/>
      <c r="D216" s="74"/>
      <c r="E216" s="74"/>
      <c r="F216" s="74"/>
      <c r="G216" s="74"/>
      <c r="H216" s="74"/>
      <c r="I216" s="74"/>
      <c r="J216" s="74"/>
      <c r="K216" s="74"/>
      <c r="L216" s="74"/>
      <c r="M216" s="74"/>
      <c r="N216" s="74"/>
      <c r="O216" s="74"/>
    </row>
  </sheetData>
  <mergeCells count="14">
    <mergeCell ref="A1:K1"/>
    <mergeCell ref="A3:B3"/>
    <mergeCell ref="A125:B125"/>
    <mergeCell ref="A206:O206"/>
    <mergeCell ref="A207:O207"/>
    <mergeCell ref="A208:O208"/>
    <mergeCell ref="A209:O209"/>
    <mergeCell ref="A210:O210"/>
    <mergeCell ref="A211:O211"/>
    <mergeCell ref="A212:O212"/>
    <mergeCell ref="A213:O213"/>
    <mergeCell ref="A214:O214"/>
    <mergeCell ref="A215:O215"/>
    <mergeCell ref="A216:O216"/>
  </mergeCells>
  <pageMargins left="0.7" right="0.7" top="0.75" bottom="0.75" header="0.3" footer="0.3"/>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G76" rgbClr="8F989C"/>
    <comment s:ref="G78" rgbClr="8F989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工程量清单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蒋淇</dc:creator>
  <cp:lastModifiedBy>蒋淇</cp:lastModifiedBy>
  <dcterms:created xsi:type="dcterms:W3CDTF">2024-02-29T11:33:00Z</dcterms:created>
  <dcterms:modified xsi:type="dcterms:W3CDTF">2024-03-04T09:12:01Z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6025740B3B844AA1B844BEF4F8350BBB</vt:lpwstr>
  </property>
  <property fmtid="{D5CDD505-2E9C-101B-9397-08002B2CF9AE}" pid="3" name="KSOProductBuildVer">
    <vt:lpwstr>2052-11.8.6.11719</vt:lpwstr>
  </property>
</Properties>
</file>