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2" r:id="rId1"/>
  </sheets>
  <definedNames>
    <definedName name="_xlnm._FilterDatabase" localSheetId="0" hidden="1">Sheet1!$A$3:$K$75</definedName>
  </definedNames>
  <calcPr calcId="144525"/>
</workbook>
</file>

<file path=xl/sharedStrings.xml><?xml version="1.0" encoding="utf-8"?>
<sst xmlns="http://schemas.openxmlformats.org/spreadsheetml/2006/main" count="630" uniqueCount="189">
  <si>
    <t>附件4</t>
  </si>
  <si>
    <t>肝功生化类检测试剂集采未中选产品价格公示表</t>
  </si>
  <si>
    <t>序号</t>
  </si>
  <si>
    <t>产品编码</t>
  </si>
  <si>
    <t>产品名称</t>
  </si>
  <si>
    <t>产品注册证号</t>
  </si>
  <si>
    <t>生产企业</t>
  </si>
  <si>
    <t>规格型号</t>
  </si>
  <si>
    <t>包装规格</t>
  </si>
  <si>
    <t>计价单位</t>
  </si>
  <si>
    <t>申报企业</t>
  </si>
  <si>
    <t>在执行全国最低价（省级集中采购平台价格，不含自报价和备案价）（元）</t>
  </si>
  <si>
    <t>最低价来源省份</t>
  </si>
  <si>
    <t>6840069840020700001</t>
  </si>
  <si>
    <t>总胆红素测定试剂盒（钒酸盐氧化法）</t>
  </si>
  <si>
    <t>沪械注准20162400842</t>
  </si>
  <si>
    <t>上海惠中生物科技有限公司</t>
  </si>
  <si>
    <t>R1：40ml×6；R2：15ml×4</t>
  </si>
  <si>
    <t>300ml/盒</t>
  </si>
  <si>
    <t>盒</t>
  </si>
  <si>
    <t>219.60</t>
  </si>
  <si>
    <t>湖北</t>
  </si>
  <si>
    <t>6840069840020700002</t>
  </si>
  <si>
    <t>R1：4×60ml；R2：2×30ml</t>
  </si>
  <si>
    <t>6840069840020700003</t>
  </si>
  <si>
    <t>R1：2×60ml；R2：2×15ml</t>
  </si>
  <si>
    <t>150ml/盒</t>
  </si>
  <si>
    <t>109.80</t>
  </si>
  <si>
    <t>6840037240017900001</t>
  </si>
  <si>
    <t>丙氨酸氨基转移酶测定试剂盒(丙氨酸底物法)</t>
  </si>
  <si>
    <t>沪械注准20162400847</t>
  </si>
  <si>
    <t>R1：40mL×5；R2：20mL×5</t>
  </si>
  <si>
    <t>6840037240017900002</t>
  </si>
  <si>
    <t>R1：4×60ml；R2：2×60ml</t>
  </si>
  <si>
    <t>360ml/盒</t>
  </si>
  <si>
    <t>179.10</t>
  </si>
  <si>
    <t>6840037240017900003</t>
  </si>
  <si>
    <t>R1：2×60ml；R2：1×60ml</t>
  </si>
  <si>
    <t>180ml/盒</t>
  </si>
  <si>
    <t>89.55</t>
  </si>
  <si>
    <t>6840069740020200001</t>
  </si>
  <si>
    <t>直接胆红素测定试剂盒(钒酸盐氧化法)</t>
  </si>
  <si>
    <t>沪械注准20172400013</t>
  </si>
  <si>
    <t>252.15</t>
  </si>
  <si>
    <t>6840069740020200003</t>
  </si>
  <si>
    <t>126.07</t>
  </si>
  <si>
    <t>6840069740020200002</t>
  </si>
  <si>
    <t>6840037340017400001</t>
  </si>
  <si>
    <t>门冬氨酸氨基转移酶测定试剂盒(天门冬氨酸底物法)</t>
  </si>
  <si>
    <t>沪械注准20172400016</t>
  </si>
  <si>
    <t>6840037340017400002</t>
  </si>
  <si>
    <t>180.17</t>
  </si>
  <si>
    <t>6840037340017400003</t>
  </si>
  <si>
    <t>90.08</t>
  </si>
  <si>
    <t>6840028740016600001</t>
  </si>
  <si>
    <t>白蛋白测定试剂盒(溴甲酚绿法)</t>
  </si>
  <si>
    <t>沪械注准20172400018</t>
  </si>
  <si>
    <t>40ml×8</t>
  </si>
  <si>
    <t>320ml/盒</t>
  </si>
  <si>
    <t>6840028740016600002</t>
  </si>
  <si>
    <t>6×60ml</t>
  </si>
  <si>
    <t>85.57</t>
  </si>
  <si>
    <t>6840028740016600003</t>
  </si>
  <si>
    <t>3×60ml</t>
  </si>
  <si>
    <t>42.78</t>
  </si>
  <si>
    <t>6840040740019500001</t>
  </si>
  <si>
    <t>胆固醇测定试剂盒(COD-PAP)</t>
  </si>
  <si>
    <t>沪械注准20172400086</t>
  </si>
  <si>
    <t>6840040740019500002</t>
  </si>
  <si>
    <t>60ML×3</t>
  </si>
  <si>
    <t>129.90</t>
  </si>
  <si>
    <t>6840040740006900001</t>
  </si>
  <si>
    <t>胆固醇测定试剂盒(CHOD-PAP法)</t>
  </si>
  <si>
    <t>沪械注准20172400085</t>
  </si>
  <si>
    <t>R1：4×60ml；R2：2×40ml</t>
  </si>
  <si>
    <t>230.94</t>
  </si>
  <si>
    <t>6840040740006900002</t>
  </si>
  <si>
    <t>R1：2×60ml；R2：2×20ml</t>
  </si>
  <si>
    <t>160ml/盒</t>
  </si>
  <si>
    <t>115.47</t>
  </si>
  <si>
    <t>6840040940019400001</t>
  </si>
  <si>
    <t>甘油三酯测定试剂盒(GPO-PAP)</t>
  </si>
  <si>
    <t>沪械注准20172400007</t>
  </si>
  <si>
    <t>238.64</t>
  </si>
  <si>
    <t>6840040940019400002</t>
  </si>
  <si>
    <t>6840040940025600002</t>
  </si>
  <si>
    <t>甘油三酯测定试剂盒(GPO-PAP法)</t>
  </si>
  <si>
    <t>沪械注准20162400918</t>
  </si>
  <si>
    <t>R1：60ML×2；R2：20ML×2</t>
  </si>
  <si>
    <t>212.12</t>
  </si>
  <si>
    <t>6840040940025600001</t>
  </si>
  <si>
    <t>R1：60ML×4；R2：40ML×2</t>
  </si>
  <si>
    <t>424.25</t>
  </si>
  <si>
    <t>6840028640022900007</t>
  </si>
  <si>
    <t>总蛋白测定试剂盒(双缩脲法)</t>
  </si>
  <si>
    <t>浙械注准20172400015</t>
  </si>
  <si>
    <t>宁波普瑞柏生物技术股份有限公司</t>
  </si>
  <si>
    <t>50ml×6</t>
  </si>
  <si>
    <t>企业按集采0.6倍自主降价</t>
  </si>
  <si>
    <t>6840028640022900003</t>
  </si>
  <si>
    <t>60ML*5</t>
  </si>
  <si>
    <t>6840028640022900006</t>
  </si>
  <si>
    <t>60ml×2</t>
  </si>
  <si>
    <t>6840028640022900001</t>
  </si>
  <si>
    <t>50ML*4</t>
  </si>
  <si>
    <t>6840028740001000006</t>
  </si>
  <si>
    <t>浙械注准20172400022</t>
  </si>
  <si>
    <t>6840028740001000005</t>
  </si>
  <si>
    <t>6840028740001000001</t>
  </si>
  <si>
    <t>6840028740001000003</t>
  </si>
  <si>
    <t>6840019190000100004</t>
  </si>
  <si>
    <t>铜蓝蛋白测定试剂盒(免疫比浊法)</t>
  </si>
  <si>
    <t>国械注准20153402106</t>
  </si>
  <si>
    <t>2×150测试</t>
  </si>
  <si>
    <t>6840019190000100001</t>
  </si>
  <si>
    <t>1x150测试</t>
  </si>
  <si>
    <t>6840037240017200007</t>
  </si>
  <si>
    <t>浙械注准20162401105</t>
  </si>
  <si>
    <t>R1:40ml×4 R2:20ml×2</t>
  </si>
  <si>
    <t>6840037240017200006</t>
  </si>
  <si>
    <t>R1:60ml×2 R2:15ml×2</t>
  </si>
  <si>
    <t>6840037240017200003</t>
  </si>
  <si>
    <t>R1:40ml×2 R2:20ml×1</t>
  </si>
  <si>
    <t>6840037240017200001</t>
  </si>
  <si>
    <t>R1:60ml×4 R2:15ml×4</t>
  </si>
  <si>
    <t>6840037340016800006</t>
  </si>
  <si>
    <t>天门冬氨酸氨基转移酶测定试剂盒(天门冬氨酸底物法)</t>
  </si>
  <si>
    <t>浙械注准20162401106</t>
  </si>
  <si>
    <t>6840037340016800003</t>
  </si>
  <si>
    <t>6840037340016800001</t>
  </si>
  <si>
    <t>6840037540021200009</t>
  </si>
  <si>
    <t>碱性磷酸酶测定试剂盒（NPP底物-AMP缓冲液法)</t>
  </si>
  <si>
    <t>浙械注准20172400042</t>
  </si>
  <si>
    <t>6840037540021200008</t>
  </si>
  <si>
    <t>6840037540021200005</t>
  </si>
  <si>
    <t>6840037540021200003</t>
  </si>
  <si>
    <t>6840037540021200002</t>
  </si>
  <si>
    <t>6840038990000200010</t>
  </si>
  <si>
    <t>5’-核苷酸酶测定试剂盒 (过氧化物酶法)</t>
  </si>
  <si>
    <t>浙械注准20172400016</t>
  </si>
  <si>
    <t>R1:40ml×4 R2:20ml×4</t>
  </si>
  <si>
    <t>6840038990000200006</t>
  </si>
  <si>
    <t>R1:40ml×1 R2:20ml×1</t>
  </si>
  <si>
    <t>6840038990000200005</t>
  </si>
  <si>
    <t>6840038990000200003</t>
  </si>
  <si>
    <t>R1:40ml×2 R2:20ml×2</t>
  </si>
  <si>
    <t>6840038990000200002</t>
  </si>
  <si>
    <t>R1:40ml×3 R2:20ml×3</t>
  </si>
  <si>
    <t>6840038990000200001</t>
  </si>
  <si>
    <t>60mlx2</t>
  </si>
  <si>
    <t>6840038690000300009</t>
  </si>
  <si>
    <t>腺苷脱氨酶测定试剂盒(过氧化物酶法)</t>
  </si>
  <si>
    <t>浙械注准20172400043</t>
  </si>
  <si>
    <t>6840038690000300006</t>
  </si>
  <si>
    <t>R1:40ml×1 R2:20ml×1 校准品：1ml×1</t>
  </si>
  <si>
    <t>6840038690000300004</t>
  </si>
  <si>
    <t>6840038690000300003</t>
  </si>
  <si>
    <t>R1:60ml×2 R2:60ml×1 校准品：1ml×1</t>
  </si>
  <si>
    <t>6840038690000300001</t>
  </si>
  <si>
    <t>6840081490000100006</t>
  </si>
  <si>
    <t>亮氨酸氨基肽酶测定试剂盒(L-亮氨酰-p-硝基苯胺底物法)</t>
  </si>
  <si>
    <t>浙械注准20162401128</t>
  </si>
  <si>
    <t>6840081490000100005</t>
  </si>
  <si>
    <t>6840081490000100001</t>
  </si>
  <si>
    <t>6840103990000100005</t>
  </si>
  <si>
    <t>谷氨酸脱氢酶测定试剂盒(连续监测法)</t>
  </si>
  <si>
    <t>浙械注准20162401117</t>
  </si>
  <si>
    <t>R1:66ml×1 R2:16ml×1</t>
  </si>
  <si>
    <t>6840103990000100004</t>
  </si>
  <si>
    <t>R1:66ml×2 R2:16ml×2</t>
  </si>
  <si>
    <t>6840103990000100002</t>
  </si>
  <si>
    <t>R1:40ml×2 R2:10ml×2</t>
  </si>
  <si>
    <t>6840037690000400008</t>
  </si>
  <si>
    <t>乳酸脱氢酶测定试剂盒(乳酸底物法)</t>
  </si>
  <si>
    <t>浙械注准20172400034</t>
  </si>
  <si>
    <t>6840037690000400005</t>
  </si>
  <si>
    <t>6840037690000400004</t>
  </si>
  <si>
    <t>6840037690000400003</t>
  </si>
  <si>
    <t>6840040740020600008</t>
  </si>
  <si>
    <t>浙械注准20172400025</t>
  </si>
  <si>
    <t>2×300Tests</t>
  </si>
  <si>
    <t>6840040740020600004</t>
  </si>
  <si>
    <t>5×420Tests</t>
  </si>
  <si>
    <t>6840040740020600002</t>
  </si>
  <si>
    <t>5x520Tests</t>
  </si>
  <si>
    <t>6840040940020500009</t>
  </si>
  <si>
    <t>浙械注准20172400028</t>
  </si>
  <si>
    <t>6840040940020500005</t>
  </si>
  <si>
    <t>6840040940020500002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</si>
</sst>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9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tabSelected="1" workbookViewId="0">
      <selection activeCell="F12" sqref="F12"/>
    </sheetView>
  </sheetViews>
  <sheetFormatPr defaultColWidth="9" defaultRowHeight="14.25"/>
  <cols>
    <col min="1" max="1" width="6.37777777777778" style="2" customWidth="1"/>
    <col min="2" max="6" width="23.6222222222222" style="2" customWidth="1"/>
    <col min="7" max="7" width="14.5037037037037" style="2" customWidth="1"/>
    <col min="8" max="8" width="11.1259259259259" style="2" customWidth="1"/>
    <col min="9" max="9" width="23.6222222222222" style="2" customWidth="1"/>
    <col min="10" max="10" width="14.2518518518519" style="2" customWidth="1"/>
    <col min="11" max="11" width="18.1259259259259" style="2" customWidth="1"/>
    <col min="12" max="16384" width="9" style="2"/>
  </cols>
  <sheetData>
    <row r="1" spans="1:1">
      <c r="A1" s="2" t="s">
        <v>0</v>
      </c>
    </row>
    <row r="2" ht="26.2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6.25" customHeight="1" spans="1:11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6.25" customHeight="1" spans="1:11">
      <c r="A4" s="8">
        <v>1</v>
      </c>
      <c r="B4" s="9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16</v>
      </c>
      <c r="J4" s="13" t="s">
        <v>20</v>
      </c>
      <c r="K4" s="14" t="s">
        <v>21</v>
      </c>
    </row>
    <row r="5" ht="26.25" customHeight="1" spans="1:11">
      <c r="A5" s="8">
        <v>2</v>
      </c>
      <c r="B5" s="9" t="s">
        <v>22</v>
      </c>
      <c r="C5" s="8" t="s">
        <v>14</v>
      </c>
      <c r="D5" s="8" t="s">
        <v>15</v>
      </c>
      <c r="E5" s="8" t="s">
        <v>16</v>
      </c>
      <c r="F5" s="8" t="s">
        <v>23</v>
      </c>
      <c r="G5" s="8" t="s">
        <v>18</v>
      </c>
      <c r="H5" s="8" t="s">
        <v>19</v>
      </c>
      <c r="I5" s="8" t="s">
        <v>16</v>
      </c>
      <c r="J5" s="13" t="s">
        <v>20</v>
      </c>
      <c r="K5" s="14" t="s">
        <v>21</v>
      </c>
    </row>
    <row r="6" ht="26.25" customHeight="1" spans="1:11">
      <c r="A6" s="8">
        <v>3</v>
      </c>
      <c r="B6" s="9" t="s">
        <v>24</v>
      </c>
      <c r="C6" s="8" t="s">
        <v>14</v>
      </c>
      <c r="D6" s="8" t="s">
        <v>15</v>
      </c>
      <c r="E6" s="8" t="s">
        <v>16</v>
      </c>
      <c r="F6" s="8" t="s">
        <v>25</v>
      </c>
      <c r="G6" s="8" t="s">
        <v>26</v>
      </c>
      <c r="H6" s="8" t="s">
        <v>19</v>
      </c>
      <c r="I6" s="8" t="s">
        <v>16</v>
      </c>
      <c r="J6" s="13" t="s">
        <v>27</v>
      </c>
      <c r="K6" s="14" t="s">
        <v>21</v>
      </c>
    </row>
    <row r="7" ht="26.25" customHeight="1" spans="1:11">
      <c r="A7" s="8">
        <v>4</v>
      </c>
      <c r="B7" s="10" t="s">
        <v>28</v>
      </c>
      <c r="C7" s="8" t="s">
        <v>29</v>
      </c>
      <c r="D7" s="8" t="s">
        <v>30</v>
      </c>
      <c r="E7" s="8" t="s">
        <v>16</v>
      </c>
      <c r="F7" s="8" t="s">
        <v>31</v>
      </c>
      <c r="G7" s="8" t="s">
        <v>18</v>
      </c>
      <c r="H7" s="8" t="s">
        <v>19</v>
      </c>
      <c r="I7" s="8" t="s">
        <v>16</v>
      </c>
      <c r="J7" s="14">
        <v>149.25</v>
      </c>
      <c r="K7" s="14" t="s">
        <v>21</v>
      </c>
    </row>
    <row r="8" ht="26.25" customHeight="1" spans="1:11">
      <c r="A8" s="8">
        <v>5</v>
      </c>
      <c r="B8" s="10" t="s">
        <v>32</v>
      </c>
      <c r="C8" s="8" t="s">
        <v>29</v>
      </c>
      <c r="D8" s="8" t="s">
        <v>30</v>
      </c>
      <c r="E8" s="8" t="s">
        <v>16</v>
      </c>
      <c r="F8" s="8" t="s">
        <v>33</v>
      </c>
      <c r="G8" s="8" t="s">
        <v>34</v>
      </c>
      <c r="H8" s="8" t="s">
        <v>19</v>
      </c>
      <c r="I8" s="8" t="s">
        <v>16</v>
      </c>
      <c r="J8" s="13" t="s">
        <v>35</v>
      </c>
      <c r="K8" s="14" t="s">
        <v>21</v>
      </c>
    </row>
    <row r="9" ht="26.25" customHeight="1" spans="1:11">
      <c r="A9" s="8">
        <v>6</v>
      </c>
      <c r="B9" s="10" t="s">
        <v>36</v>
      </c>
      <c r="C9" s="8" t="s">
        <v>29</v>
      </c>
      <c r="D9" s="8" t="s">
        <v>30</v>
      </c>
      <c r="E9" s="8" t="s">
        <v>16</v>
      </c>
      <c r="F9" s="8" t="s">
        <v>37</v>
      </c>
      <c r="G9" s="8" t="s">
        <v>38</v>
      </c>
      <c r="H9" s="8" t="s">
        <v>19</v>
      </c>
      <c r="I9" s="8" t="s">
        <v>16</v>
      </c>
      <c r="J9" s="13" t="s">
        <v>39</v>
      </c>
      <c r="K9" s="14" t="s">
        <v>21</v>
      </c>
    </row>
    <row r="10" ht="26.25" customHeight="1" spans="1:11">
      <c r="A10" s="8">
        <v>7</v>
      </c>
      <c r="B10" s="10" t="s">
        <v>40</v>
      </c>
      <c r="C10" s="8" t="s">
        <v>41</v>
      </c>
      <c r="D10" s="8" t="s">
        <v>42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16</v>
      </c>
      <c r="J10" s="13" t="s">
        <v>43</v>
      </c>
      <c r="K10" s="14" t="s">
        <v>21</v>
      </c>
    </row>
    <row r="11" ht="26.25" customHeight="1" spans="1:11">
      <c r="A11" s="8">
        <v>8</v>
      </c>
      <c r="B11" s="10" t="s">
        <v>44</v>
      </c>
      <c r="C11" s="8" t="s">
        <v>41</v>
      </c>
      <c r="D11" s="8" t="s">
        <v>42</v>
      </c>
      <c r="E11" s="8" t="s">
        <v>16</v>
      </c>
      <c r="F11" s="8" t="s">
        <v>25</v>
      </c>
      <c r="G11" s="8" t="s">
        <v>26</v>
      </c>
      <c r="H11" s="8" t="s">
        <v>19</v>
      </c>
      <c r="I11" s="8" t="s">
        <v>16</v>
      </c>
      <c r="J11" s="13" t="s">
        <v>45</v>
      </c>
      <c r="K11" s="14" t="s">
        <v>21</v>
      </c>
    </row>
    <row r="12" ht="26.25" customHeight="1" spans="1:11">
      <c r="A12" s="11">
        <v>9</v>
      </c>
      <c r="B12" s="10" t="s">
        <v>46</v>
      </c>
      <c r="C12" s="11" t="s">
        <v>41</v>
      </c>
      <c r="D12" s="11" t="s">
        <v>42</v>
      </c>
      <c r="E12" s="8" t="s">
        <v>16</v>
      </c>
      <c r="F12" s="11" t="s">
        <v>23</v>
      </c>
      <c r="G12" s="11" t="s">
        <v>18</v>
      </c>
      <c r="H12" s="8" t="s">
        <v>19</v>
      </c>
      <c r="I12" s="8" t="s">
        <v>16</v>
      </c>
      <c r="J12" s="13" t="s">
        <v>43</v>
      </c>
      <c r="K12" s="14" t="s">
        <v>21</v>
      </c>
    </row>
    <row r="13" ht="26.25" customHeight="1" spans="1:11">
      <c r="A13" s="8">
        <v>10</v>
      </c>
      <c r="B13" s="10" t="s">
        <v>47</v>
      </c>
      <c r="C13" s="8" t="s">
        <v>48</v>
      </c>
      <c r="D13" s="8" t="s">
        <v>49</v>
      </c>
      <c r="E13" s="8" t="s">
        <v>16</v>
      </c>
      <c r="F13" s="8" t="s">
        <v>31</v>
      </c>
      <c r="G13" s="8" t="s">
        <v>18</v>
      </c>
      <c r="H13" s="8" t="s">
        <v>19</v>
      </c>
      <c r="I13" s="8" t="s">
        <v>16</v>
      </c>
      <c r="J13" s="14">
        <v>150.15</v>
      </c>
      <c r="K13" s="14" t="s">
        <v>21</v>
      </c>
    </row>
    <row r="14" ht="26.25" customHeight="1" spans="1:11">
      <c r="A14" s="8">
        <v>11</v>
      </c>
      <c r="B14" s="10" t="s">
        <v>50</v>
      </c>
      <c r="C14" s="8" t="s">
        <v>48</v>
      </c>
      <c r="D14" s="8" t="s">
        <v>49</v>
      </c>
      <c r="E14" s="8" t="s">
        <v>16</v>
      </c>
      <c r="F14" s="8" t="s">
        <v>33</v>
      </c>
      <c r="G14" s="8" t="s">
        <v>34</v>
      </c>
      <c r="H14" s="8" t="s">
        <v>19</v>
      </c>
      <c r="I14" s="8" t="s">
        <v>16</v>
      </c>
      <c r="J14" s="13" t="s">
        <v>51</v>
      </c>
      <c r="K14" s="14" t="s">
        <v>21</v>
      </c>
    </row>
    <row r="15" ht="26.25" customHeight="1" spans="1:11">
      <c r="A15" s="8">
        <v>12</v>
      </c>
      <c r="B15" s="10" t="s">
        <v>52</v>
      </c>
      <c r="C15" s="8" t="s">
        <v>48</v>
      </c>
      <c r="D15" s="8" t="s">
        <v>49</v>
      </c>
      <c r="E15" s="8" t="s">
        <v>16</v>
      </c>
      <c r="F15" s="8" t="s">
        <v>37</v>
      </c>
      <c r="G15" s="8" t="s">
        <v>38</v>
      </c>
      <c r="H15" s="8" t="s">
        <v>19</v>
      </c>
      <c r="I15" s="8" t="s">
        <v>16</v>
      </c>
      <c r="J15" s="13" t="s">
        <v>53</v>
      </c>
      <c r="K15" s="14" t="s">
        <v>21</v>
      </c>
    </row>
    <row r="16" ht="26.25" customHeight="1" spans="1:11">
      <c r="A16" s="8">
        <v>13</v>
      </c>
      <c r="B16" s="10" t="s">
        <v>54</v>
      </c>
      <c r="C16" s="8" t="s">
        <v>55</v>
      </c>
      <c r="D16" s="8" t="s">
        <v>56</v>
      </c>
      <c r="E16" s="8" t="s">
        <v>16</v>
      </c>
      <c r="F16" s="8" t="s">
        <v>57</v>
      </c>
      <c r="G16" s="8" t="s">
        <v>58</v>
      </c>
      <c r="H16" s="8" t="s">
        <v>19</v>
      </c>
      <c r="I16" s="8" t="s">
        <v>16</v>
      </c>
      <c r="J16" s="14">
        <v>76.06</v>
      </c>
      <c r="K16" s="14" t="s">
        <v>21</v>
      </c>
    </row>
    <row r="17" ht="26.25" customHeight="1" spans="1:11">
      <c r="A17" s="8">
        <v>14</v>
      </c>
      <c r="B17" s="10" t="s">
        <v>59</v>
      </c>
      <c r="C17" s="8" t="s">
        <v>55</v>
      </c>
      <c r="D17" s="8" t="s">
        <v>56</v>
      </c>
      <c r="E17" s="8" t="s">
        <v>16</v>
      </c>
      <c r="F17" s="8" t="s">
        <v>60</v>
      </c>
      <c r="G17" s="8" t="s">
        <v>34</v>
      </c>
      <c r="H17" s="8" t="s">
        <v>19</v>
      </c>
      <c r="I17" s="8" t="s">
        <v>16</v>
      </c>
      <c r="J17" s="13" t="s">
        <v>61</v>
      </c>
      <c r="K17" s="14" t="s">
        <v>21</v>
      </c>
    </row>
    <row r="18" ht="26.25" customHeight="1" spans="1:11">
      <c r="A18" s="8">
        <v>15</v>
      </c>
      <c r="B18" s="9" t="s">
        <v>62</v>
      </c>
      <c r="C18" s="8" t="s">
        <v>55</v>
      </c>
      <c r="D18" s="8" t="s">
        <v>56</v>
      </c>
      <c r="E18" s="8" t="s">
        <v>16</v>
      </c>
      <c r="F18" s="8" t="s">
        <v>63</v>
      </c>
      <c r="G18" s="8" t="s">
        <v>38</v>
      </c>
      <c r="H18" s="8" t="s">
        <v>19</v>
      </c>
      <c r="I18" s="8" t="s">
        <v>16</v>
      </c>
      <c r="J18" s="13" t="s">
        <v>64</v>
      </c>
      <c r="K18" s="14" t="s">
        <v>21</v>
      </c>
    </row>
    <row r="19" ht="26.25" customHeight="1" spans="1:11">
      <c r="A19" s="8">
        <v>16</v>
      </c>
      <c r="B19" s="12" t="s">
        <v>65</v>
      </c>
      <c r="C19" s="8" t="s">
        <v>66</v>
      </c>
      <c r="D19" s="8" t="s">
        <v>67</v>
      </c>
      <c r="E19" s="8" t="s">
        <v>16</v>
      </c>
      <c r="F19" s="8" t="s">
        <v>57</v>
      </c>
      <c r="G19" s="8" t="s">
        <v>58</v>
      </c>
      <c r="H19" s="8" t="s">
        <v>19</v>
      </c>
      <c r="I19" s="8" t="s">
        <v>16</v>
      </c>
      <c r="J19" s="14">
        <v>230.94</v>
      </c>
      <c r="K19" s="14" t="s">
        <v>21</v>
      </c>
    </row>
    <row r="20" ht="26.25" customHeight="1" spans="1:11">
      <c r="A20" s="8">
        <v>17</v>
      </c>
      <c r="B20" s="12" t="s">
        <v>68</v>
      </c>
      <c r="C20" s="11" t="s">
        <v>66</v>
      </c>
      <c r="D20" s="11" t="s">
        <v>67</v>
      </c>
      <c r="E20" s="8" t="s">
        <v>16</v>
      </c>
      <c r="F20" s="11" t="s">
        <v>69</v>
      </c>
      <c r="G20" s="11" t="s">
        <v>38</v>
      </c>
      <c r="H20" s="8" t="s">
        <v>19</v>
      </c>
      <c r="I20" s="8" t="s">
        <v>16</v>
      </c>
      <c r="J20" s="13" t="s">
        <v>70</v>
      </c>
      <c r="K20" s="14" t="s">
        <v>21</v>
      </c>
    </row>
    <row r="21" ht="26.25" customHeight="1" spans="1:11">
      <c r="A21" s="11">
        <v>18</v>
      </c>
      <c r="B21" s="12" t="s">
        <v>71</v>
      </c>
      <c r="C21" s="8" t="s">
        <v>72</v>
      </c>
      <c r="D21" s="8" t="s">
        <v>73</v>
      </c>
      <c r="E21" s="8" t="s">
        <v>16</v>
      </c>
      <c r="F21" s="8" t="s">
        <v>74</v>
      </c>
      <c r="G21" s="8" t="s">
        <v>58</v>
      </c>
      <c r="H21" s="8" t="s">
        <v>19</v>
      </c>
      <c r="I21" s="8" t="s">
        <v>16</v>
      </c>
      <c r="J21" s="13" t="s">
        <v>75</v>
      </c>
      <c r="K21" s="14" t="s">
        <v>21</v>
      </c>
    </row>
    <row r="22" ht="26.25" customHeight="1" spans="1:11">
      <c r="A22" s="8">
        <v>19</v>
      </c>
      <c r="B22" s="12" t="s">
        <v>76</v>
      </c>
      <c r="C22" s="8" t="s">
        <v>72</v>
      </c>
      <c r="D22" s="8" t="s">
        <v>73</v>
      </c>
      <c r="E22" s="8" t="s">
        <v>16</v>
      </c>
      <c r="F22" s="8" t="s">
        <v>77</v>
      </c>
      <c r="G22" s="8" t="s">
        <v>78</v>
      </c>
      <c r="H22" s="8" t="s">
        <v>19</v>
      </c>
      <c r="I22" s="8" t="s">
        <v>16</v>
      </c>
      <c r="J22" s="13" t="s">
        <v>79</v>
      </c>
      <c r="K22" s="14" t="s">
        <v>21</v>
      </c>
    </row>
    <row r="23" ht="26.25" customHeight="1" spans="1:11">
      <c r="A23" s="8">
        <v>20</v>
      </c>
      <c r="B23" s="12" t="s">
        <v>80</v>
      </c>
      <c r="C23" s="8" t="s">
        <v>81</v>
      </c>
      <c r="D23" s="8" t="s">
        <v>82</v>
      </c>
      <c r="E23" s="8" t="s">
        <v>16</v>
      </c>
      <c r="F23" s="8" t="s">
        <v>69</v>
      </c>
      <c r="G23" s="8" t="s">
        <v>38</v>
      </c>
      <c r="H23" s="8" t="s">
        <v>19</v>
      </c>
      <c r="I23" s="8" t="s">
        <v>16</v>
      </c>
      <c r="J23" s="13" t="s">
        <v>83</v>
      </c>
      <c r="K23" s="14" t="s">
        <v>21</v>
      </c>
    </row>
    <row r="24" ht="26.25" customHeight="1" spans="1:11">
      <c r="A24" s="8">
        <v>21</v>
      </c>
      <c r="B24" s="12" t="s">
        <v>84</v>
      </c>
      <c r="C24" s="8" t="s">
        <v>81</v>
      </c>
      <c r="D24" s="8" t="s">
        <v>82</v>
      </c>
      <c r="E24" s="8" t="s">
        <v>16</v>
      </c>
      <c r="F24" s="8" t="s">
        <v>57</v>
      </c>
      <c r="G24" s="8" t="s">
        <v>58</v>
      </c>
      <c r="H24" s="8" t="s">
        <v>19</v>
      </c>
      <c r="I24" s="8" t="s">
        <v>16</v>
      </c>
      <c r="J24" s="14">
        <v>424.25</v>
      </c>
      <c r="K24" s="14" t="s">
        <v>21</v>
      </c>
    </row>
    <row r="25" ht="26.25" customHeight="1" spans="1:11">
      <c r="A25" s="8">
        <v>22</v>
      </c>
      <c r="B25" s="12" t="s">
        <v>85</v>
      </c>
      <c r="C25" s="8" t="s">
        <v>86</v>
      </c>
      <c r="D25" s="8" t="s">
        <v>87</v>
      </c>
      <c r="E25" s="8" t="s">
        <v>16</v>
      </c>
      <c r="F25" s="8" t="s">
        <v>88</v>
      </c>
      <c r="G25" s="8" t="s">
        <v>78</v>
      </c>
      <c r="H25" s="8" t="s">
        <v>19</v>
      </c>
      <c r="I25" s="8" t="s">
        <v>16</v>
      </c>
      <c r="J25" s="13" t="s">
        <v>89</v>
      </c>
      <c r="K25" s="14" t="s">
        <v>21</v>
      </c>
    </row>
    <row r="26" ht="26.25" customHeight="1" spans="1:11">
      <c r="A26" s="8">
        <v>23</v>
      </c>
      <c r="B26" s="12" t="s">
        <v>90</v>
      </c>
      <c r="C26" s="8" t="s">
        <v>86</v>
      </c>
      <c r="D26" s="8" t="s">
        <v>87</v>
      </c>
      <c r="E26" s="8" t="s">
        <v>16</v>
      </c>
      <c r="F26" s="8" t="s">
        <v>91</v>
      </c>
      <c r="G26" s="8" t="s">
        <v>58</v>
      </c>
      <c r="H26" s="8" t="s">
        <v>19</v>
      </c>
      <c r="I26" s="8" t="s">
        <v>16</v>
      </c>
      <c r="J26" s="13" t="s">
        <v>92</v>
      </c>
      <c r="K26" s="14" t="s">
        <v>21</v>
      </c>
    </row>
    <row r="27" ht="26.25" customHeight="1" spans="1:11">
      <c r="A27" s="8">
        <v>1</v>
      </c>
      <c r="B27" s="9" t="s">
        <v>93</v>
      </c>
      <c r="C27" s="8" t="s">
        <v>94</v>
      </c>
      <c r="D27" s="8" t="s">
        <v>95</v>
      </c>
      <c r="E27" s="8" t="s">
        <v>96</v>
      </c>
      <c r="F27" s="8" t="s">
        <v>97</v>
      </c>
      <c r="G27" s="8">
        <v>300</v>
      </c>
      <c r="H27" s="8" t="s">
        <v>19</v>
      </c>
      <c r="I27" s="8" t="s">
        <v>96</v>
      </c>
      <c r="J27" s="14">
        <f t="shared" ref="J27:J34" si="0">0.16*G27</f>
        <v>48</v>
      </c>
      <c r="K27" s="14" t="s">
        <v>98</v>
      </c>
    </row>
    <row r="28" ht="26.25" customHeight="1" spans="1:11">
      <c r="A28" s="8">
        <v>2</v>
      </c>
      <c r="B28" s="9" t="s">
        <v>99</v>
      </c>
      <c r="C28" s="8" t="s">
        <v>94</v>
      </c>
      <c r="D28" s="8" t="s">
        <v>95</v>
      </c>
      <c r="E28" s="8" t="s">
        <v>96</v>
      </c>
      <c r="F28" s="8" t="s">
        <v>100</v>
      </c>
      <c r="G28" s="8">
        <v>300</v>
      </c>
      <c r="H28" s="8" t="s">
        <v>19</v>
      </c>
      <c r="I28" s="8" t="s">
        <v>96</v>
      </c>
      <c r="J28" s="14">
        <f t="shared" si="0"/>
        <v>48</v>
      </c>
      <c r="K28" s="14" t="s">
        <v>98</v>
      </c>
    </row>
    <row r="29" ht="26.25" customHeight="1" spans="1:11">
      <c r="A29" s="8">
        <v>3</v>
      </c>
      <c r="B29" s="9" t="s">
        <v>101</v>
      </c>
      <c r="C29" s="8" t="s">
        <v>94</v>
      </c>
      <c r="D29" s="8" t="s">
        <v>95</v>
      </c>
      <c r="E29" s="8" t="s">
        <v>96</v>
      </c>
      <c r="F29" s="8" t="s">
        <v>102</v>
      </c>
      <c r="G29" s="8">
        <v>120</v>
      </c>
      <c r="H29" s="8" t="s">
        <v>19</v>
      </c>
      <c r="I29" s="8" t="s">
        <v>96</v>
      </c>
      <c r="J29" s="14">
        <f t="shared" si="0"/>
        <v>19.2</v>
      </c>
      <c r="K29" s="14" t="s">
        <v>98</v>
      </c>
    </row>
    <row r="30" ht="26.25" customHeight="1" spans="1:11">
      <c r="A30" s="8">
        <v>4</v>
      </c>
      <c r="B30" s="9" t="s">
        <v>103</v>
      </c>
      <c r="C30" s="8" t="s">
        <v>94</v>
      </c>
      <c r="D30" s="8" t="s">
        <v>95</v>
      </c>
      <c r="E30" s="8" t="s">
        <v>96</v>
      </c>
      <c r="F30" s="8" t="s">
        <v>104</v>
      </c>
      <c r="G30" s="8">
        <v>200</v>
      </c>
      <c r="H30" s="8" t="s">
        <v>19</v>
      </c>
      <c r="I30" s="8" t="s">
        <v>96</v>
      </c>
      <c r="J30" s="14">
        <f t="shared" si="0"/>
        <v>32</v>
      </c>
      <c r="K30" s="14" t="s">
        <v>98</v>
      </c>
    </row>
    <row r="31" ht="26.25" customHeight="1" spans="1:11">
      <c r="A31" s="8">
        <v>5</v>
      </c>
      <c r="B31" s="9" t="s">
        <v>105</v>
      </c>
      <c r="C31" s="8" t="s">
        <v>55</v>
      </c>
      <c r="D31" s="8" t="s">
        <v>106</v>
      </c>
      <c r="E31" s="8" t="s">
        <v>96</v>
      </c>
      <c r="F31" s="8" t="s">
        <v>97</v>
      </c>
      <c r="G31" s="8">
        <v>300</v>
      </c>
      <c r="H31" s="8" t="s">
        <v>19</v>
      </c>
      <c r="I31" s="8" t="s">
        <v>96</v>
      </c>
      <c r="J31" s="14">
        <f t="shared" si="0"/>
        <v>48</v>
      </c>
      <c r="K31" s="14" t="s">
        <v>98</v>
      </c>
    </row>
    <row r="32" ht="26.25" customHeight="1" spans="1:11">
      <c r="A32" s="8">
        <v>6</v>
      </c>
      <c r="B32" s="9" t="s">
        <v>107</v>
      </c>
      <c r="C32" s="8" t="s">
        <v>55</v>
      </c>
      <c r="D32" s="8" t="s">
        <v>106</v>
      </c>
      <c r="E32" s="8" t="s">
        <v>96</v>
      </c>
      <c r="F32" s="8" t="s">
        <v>102</v>
      </c>
      <c r="G32" s="8">
        <v>120</v>
      </c>
      <c r="H32" s="8" t="s">
        <v>19</v>
      </c>
      <c r="I32" s="8" t="s">
        <v>96</v>
      </c>
      <c r="J32" s="14">
        <f t="shared" si="0"/>
        <v>19.2</v>
      </c>
      <c r="K32" s="14" t="s">
        <v>98</v>
      </c>
    </row>
    <row r="33" ht="26.25" customHeight="1" spans="1:11">
      <c r="A33" s="8">
        <v>7</v>
      </c>
      <c r="B33" s="9" t="s">
        <v>108</v>
      </c>
      <c r="C33" s="8" t="s">
        <v>55</v>
      </c>
      <c r="D33" s="8" t="s">
        <v>106</v>
      </c>
      <c r="E33" s="8" t="s">
        <v>96</v>
      </c>
      <c r="F33" s="8" t="s">
        <v>100</v>
      </c>
      <c r="G33" s="8">
        <v>300</v>
      </c>
      <c r="H33" s="8" t="s">
        <v>19</v>
      </c>
      <c r="I33" s="8" t="s">
        <v>96</v>
      </c>
      <c r="J33" s="14">
        <f t="shared" si="0"/>
        <v>48</v>
      </c>
      <c r="K33" s="14" t="s">
        <v>98</v>
      </c>
    </row>
    <row r="34" ht="26.25" customHeight="1" spans="1:11">
      <c r="A34" s="8">
        <v>8</v>
      </c>
      <c r="B34" s="9" t="s">
        <v>109</v>
      </c>
      <c r="C34" s="8" t="s">
        <v>55</v>
      </c>
      <c r="D34" s="8" t="s">
        <v>106</v>
      </c>
      <c r="E34" s="8" t="s">
        <v>96</v>
      </c>
      <c r="F34" s="8" t="s">
        <v>104</v>
      </c>
      <c r="G34" s="8">
        <v>200</v>
      </c>
      <c r="H34" s="8" t="s">
        <v>19</v>
      </c>
      <c r="I34" s="8" t="s">
        <v>96</v>
      </c>
      <c r="J34" s="14">
        <f t="shared" si="0"/>
        <v>32</v>
      </c>
      <c r="K34" s="14" t="s">
        <v>98</v>
      </c>
    </row>
    <row r="35" ht="26.25" customHeight="1" spans="1:11">
      <c r="A35" s="8">
        <v>9</v>
      </c>
      <c r="B35" s="9" t="s">
        <v>110</v>
      </c>
      <c r="C35" s="8" t="s">
        <v>111</v>
      </c>
      <c r="D35" s="8" t="s">
        <v>112</v>
      </c>
      <c r="E35" s="8" t="s">
        <v>96</v>
      </c>
      <c r="F35" s="8" t="s">
        <v>113</v>
      </c>
      <c r="G35" s="8">
        <v>300</v>
      </c>
      <c r="H35" s="8" t="s">
        <v>19</v>
      </c>
      <c r="I35" s="8" t="s">
        <v>96</v>
      </c>
      <c r="J35" s="14">
        <f>2.5*G35</f>
        <v>750</v>
      </c>
      <c r="K35" s="14" t="s">
        <v>98</v>
      </c>
    </row>
    <row r="36" ht="26.25" customHeight="1" spans="1:11">
      <c r="A36" s="8">
        <v>10</v>
      </c>
      <c r="B36" s="9" t="s">
        <v>114</v>
      </c>
      <c r="C36" s="8" t="s">
        <v>111</v>
      </c>
      <c r="D36" s="8" t="s">
        <v>112</v>
      </c>
      <c r="E36" s="8" t="s">
        <v>96</v>
      </c>
      <c r="F36" s="8" t="s">
        <v>115</v>
      </c>
      <c r="G36" s="8">
        <v>150</v>
      </c>
      <c r="H36" s="8" t="s">
        <v>19</v>
      </c>
      <c r="I36" s="8" t="s">
        <v>96</v>
      </c>
      <c r="J36" s="14">
        <f>2.5*G36</f>
        <v>375</v>
      </c>
      <c r="K36" s="14" t="s">
        <v>98</v>
      </c>
    </row>
    <row r="37" ht="26.25" customHeight="1" spans="1:11">
      <c r="A37" s="8">
        <v>11</v>
      </c>
      <c r="B37" s="9" t="s">
        <v>116</v>
      </c>
      <c r="C37" s="8" t="s">
        <v>29</v>
      </c>
      <c r="D37" s="8" t="s">
        <v>117</v>
      </c>
      <c r="E37" s="8" t="s">
        <v>96</v>
      </c>
      <c r="F37" s="8" t="s">
        <v>118</v>
      </c>
      <c r="G37" s="8">
        <v>200</v>
      </c>
      <c r="H37" s="8" t="s">
        <v>19</v>
      </c>
      <c r="I37" s="8" t="s">
        <v>96</v>
      </c>
      <c r="J37" s="14">
        <f t="shared" ref="J37:J43" si="1">0.35*G37</f>
        <v>70</v>
      </c>
      <c r="K37" s="14" t="s">
        <v>98</v>
      </c>
    </row>
    <row r="38" ht="26.25" customHeight="1" spans="1:11">
      <c r="A38" s="8">
        <v>12</v>
      </c>
      <c r="B38" s="9" t="s">
        <v>119</v>
      </c>
      <c r="C38" s="8" t="s">
        <v>29</v>
      </c>
      <c r="D38" s="8" t="s">
        <v>117</v>
      </c>
      <c r="E38" s="8" t="s">
        <v>96</v>
      </c>
      <c r="F38" s="8" t="s">
        <v>120</v>
      </c>
      <c r="G38" s="8">
        <v>150</v>
      </c>
      <c r="H38" s="8" t="s">
        <v>19</v>
      </c>
      <c r="I38" s="8" t="s">
        <v>96</v>
      </c>
      <c r="J38" s="14">
        <f t="shared" si="1"/>
        <v>52.5</v>
      </c>
      <c r="K38" s="14" t="s">
        <v>98</v>
      </c>
    </row>
    <row r="39" ht="26.25" customHeight="1" spans="1:11">
      <c r="A39" s="8">
        <v>13</v>
      </c>
      <c r="B39" s="9" t="s">
        <v>121</v>
      </c>
      <c r="C39" s="8" t="s">
        <v>29</v>
      </c>
      <c r="D39" s="8" t="s">
        <v>117</v>
      </c>
      <c r="E39" s="8" t="s">
        <v>96</v>
      </c>
      <c r="F39" s="8" t="s">
        <v>122</v>
      </c>
      <c r="G39" s="8">
        <v>100</v>
      </c>
      <c r="H39" s="8" t="s">
        <v>19</v>
      </c>
      <c r="I39" s="8" t="s">
        <v>96</v>
      </c>
      <c r="J39" s="14">
        <f t="shared" si="1"/>
        <v>35</v>
      </c>
      <c r="K39" s="14" t="s">
        <v>98</v>
      </c>
    </row>
    <row r="40" ht="26.25" customHeight="1" spans="1:11">
      <c r="A40" s="8">
        <v>14</v>
      </c>
      <c r="B40" s="9" t="s">
        <v>123</v>
      </c>
      <c r="C40" s="8" t="s">
        <v>29</v>
      </c>
      <c r="D40" s="8" t="s">
        <v>117</v>
      </c>
      <c r="E40" s="8" t="s">
        <v>96</v>
      </c>
      <c r="F40" s="8" t="s">
        <v>124</v>
      </c>
      <c r="G40" s="8">
        <v>300</v>
      </c>
      <c r="H40" s="8" t="s">
        <v>19</v>
      </c>
      <c r="I40" s="8" t="s">
        <v>96</v>
      </c>
      <c r="J40" s="14">
        <f t="shared" si="1"/>
        <v>105</v>
      </c>
      <c r="K40" s="14" t="s">
        <v>98</v>
      </c>
    </row>
    <row r="41" ht="26.25" customHeight="1" spans="1:11">
      <c r="A41" s="8">
        <v>15</v>
      </c>
      <c r="B41" s="9" t="s">
        <v>125</v>
      </c>
      <c r="C41" s="8" t="s">
        <v>126</v>
      </c>
      <c r="D41" s="8" t="s">
        <v>127</v>
      </c>
      <c r="E41" s="8" t="s">
        <v>96</v>
      </c>
      <c r="F41" s="8" t="s">
        <v>120</v>
      </c>
      <c r="G41" s="8">
        <v>150</v>
      </c>
      <c r="H41" s="8" t="s">
        <v>19</v>
      </c>
      <c r="I41" s="8" t="s">
        <v>96</v>
      </c>
      <c r="J41" s="14">
        <f t="shared" si="1"/>
        <v>52.5</v>
      </c>
      <c r="K41" s="14" t="s">
        <v>98</v>
      </c>
    </row>
    <row r="42" ht="26.25" customHeight="1" spans="1:11">
      <c r="A42" s="8">
        <v>16</v>
      </c>
      <c r="B42" s="9" t="s">
        <v>128</v>
      </c>
      <c r="C42" s="8" t="s">
        <v>126</v>
      </c>
      <c r="D42" s="8" t="s">
        <v>127</v>
      </c>
      <c r="E42" s="8" t="s">
        <v>96</v>
      </c>
      <c r="F42" s="8" t="s">
        <v>122</v>
      </c>
      <c r="G42" s="8">
        <v>100</v>
      </c>
      <c r="H42" s="8" t="s">
        <v>19</v>
      </c>
      <c r="I42" s="8" t="s">
        <v>96</v>
      </c>
      <c r="J42" s="14">
        <f t="shared" si="1"/>
        <v>35</v>
      </c>
      <c r="K42" s="14" t="s">
        <v>98</v>
      </c>
    </row>
    <row r="43" ht="26.25" customHeight="1" spans="1:11">
      <c r="A43" s="8">
        <v>17</v>
      </c>
      <c r="B43" s="9" t="s">
        <v>129</v>
      </c>
      <c r="C43" s="8" t="s">
        <v>126</v>
      </c>
      <c r="D43" s="8" t="s">
        <v>127</v>
      </c>
      <c r="E43" s="8" t="s">
        <v>96</v>
      </c>
      <c r="F43" s="8" t="s">
        <v>124</v>
      </c>
      <c r="G43" s="8">
        <v>300</v>
      </c>
      <c r="H43" s="8" t="s">
        <v>19</v>
      </c>
      <c r="I43" s="8" t="s">
        <v>96</v>
      </c>
      <c r="J43" s="14">
        <f t="shared" si="1"/>
        <v>105</v>
      </c>
      <c r="K43" s="14" t="s">
        <v>98</v>
      </c>
    </row>
    <row r="44" ht="26.25" customHeight="1" spans="1:11">
      <c r="A44" s="8">
        <v>18</v>
      </c>
      <c r="B44" s="9" t="s">
        <v>130</v>
      </c>
      <c r="C44" s="8" t="s">
        <v>131</v>
      </c>
      <c r="D44" s="8" t="s">
        <v>132</v>
      </c>
      <c r="E44" s="8" t="s">
        <v>96</v>
      </c>
      <c r="F44" s="8" t="s">
        <v>118</v>
      </c>
      <c r="G44" s="8">
        <v>200</v>
      </c>
      <c r="H44" s="8" t="s">
        <v>19</v>
      </c>
      <c r="I44" s="8" t="s">
        <v>96</v>
      </c>
      <c r="J44" s="14">
        <f>0.4*G44</f>
        <v>80</v>
      </c>
      <c r="K44" s="14" t="s">
        <v>98</v>
      </c>
    </row>
    <row r="45" ht="26.25" customHeight="1" spans="1:11">
      <c r="A45" s="8">
        <v>19</v>
      </c>
      <c r="B45" s="9" t="s">
        <v>133</v>
      </c>
      <c r="C45" s="8" t="s">
        <v>131</v>
      </c>
      <c r="D45" s="8" t="s">
        <v>132</v>
      </c>
      <c r="E45" s="8" t="s">
        <v>96</v>
      </c>
      <c r="F45" s="8" t="s">
        <v>120</v>
      </c>
      <c r="G45" s="8">
        <v>150</v>
      </c>
      <c r="H45" s="8" t="s">
        <v>19</v>
      </c>
      <c r="I45" s="8" t="s">
        <v>96</v>
      </c>
      <c r="J45" s="14">
        <f>0.4*G45</f>
        <v>60</v>
      </c>
      <c r="K45" s="14" t="s">
        <v>98</v>
      </c>
    </row>
    <row r="46" ht="26.25" customHeight="1" spans="1:11">
      <c r="A46" s="8">
        <v>20</v>
      </c>
      <c r="B46" s="9" t="s">
        <v>134</v>
      </c>
      <c r="C46" s="8" t="s">
        <v>131</v>
      </c>
      <c r="D46" s="8" t="s">
        <v>132</v>
      </c>
      <c r="E46" s="8" t="s">
        <v>96</v>
      </c>
      <c r="F46" s="8" t="s">
        <v>122</v>
      </c>
      <c r="G46" s="8">
        <v>100</v>
      </c>
      <c r="H46" s="8" t="s">
        <v>19</v>
      </c>
      <c r="I46" s="8" t="s">
        <v>96</v>
      </c>
      <c r="J46" s="14">
        <f>0.4*G46</f>
        <v>40</v>
      </c>
      <c r="K46" s="14" t="s">
        <v>98</v>
      </c>
    </row>
    <row r="47" ht="26.25" customHeight="1" spans="1:11">
      <c r="A47" s="8">
        <v>21</v>
      </c>
      <c r="B47" s="9" t="s">
        <v>135</v>
      </c>
      <c r="C47" s="8" t="s">
        <v>131</v>
      </c>
      <c r="D47" s="8" t="s">
        <v>132</v>
      </c>
      <c r="E47" s="8" t="s">
        <v>96</v>
      </c>
      <c r="F47" s="8" t="s">
        <v>122</v>
      </c>
      <c r="G47" s="8">
        <v>100</v>
      </c>
      <c r="H47" s="8" t="s">
        <v>19</v>
      </c>
      <c r="I47" s="8" t="s">
        <v>96</v>
      </c>
      <c r="J47" s="14">
        <f>0.4*G47</f>
        <v>40</v>
      </c>
      <c r="K47" s="14" t="s">
        <v>98</v>
      </c>
    </row>
    <row r="48" ht="26.25" customHeight="1" spans="1:11">
      <c r="A48" s="8">
        <v>22</v>
      </c>
      <c r="B48" s="9" t="s">
        <v>136</v>
      </c>
      <c r="C48" s="8" t="s">
        <v>131</v>
      </c>
      <c r="D48" s="8" t="s">
        <v>132</v>
      </c>
      <c r="E48" s="8" t="s">
        <v>96</v>
      </c>
      <c r="F48" s="8" t="s">
        <v>124</v>
      </c>
      <c r="G48" s="8">
        <v>300</v>
      </c>
      <c r="H48" s="8" t="s">
        <v>19</v>
      </c>
      <c r="I48" s="8" t="s">
        <v>96</v>
      </c>
      <c r="J48" s="14">
        <f>0.4*G48</f>
        <v>120</v>
      </c>
      <c r="K48" s="14" t="s">
        <v>98</v>
      </c>
    </row>
    <row r="49" ht="26.25" customHeight="1" spans="1:11">
      <c r="A49" s="8">
        <v>23</v>
      </c>
      <c r="B49" s="9" t="s">
        <v>137</v>
      </c>
      <c r="C49" s="8" t="s">
        <v>138</v>
      </c>
      <c r="D49" s="8" t="s">
        <v>139</v>
      </c>
      <c r="E49" s="8" t="s">
        <v>96</v>
      </c>
      <c r="F49" s="8" t="s">
        <v>140</v>
      </c>
      <c r="G49" s="8">
        <v>240</v>
      </c>
      <c r="H49" s="8" t="s">
        <v>19</v>
      </c>
      <c r="I49" s="8" t="s">
        <v>96</v>
      </c>
      <c r="J49" s="14">
        <f t="shared" ref="J49:J54" si="2">5*G49</f>
        <v>1200</v>
      </c>
      <c r="K49" s="14" t="s">
        <v>98</v>
      </c>
    </row>
    <row r="50" ht="26.25" customHeight="1" spans="1:11">
      <c r="A50" s="8">
        <v>24</v>
      </c>
      <c r="B50" s="9" t="s">
        <v>141</v>
      </c>
      <c r="C50" s="8" t="s">
        <v>138</v>
      </c>
      <c r="D50" s="8" t="s">
        <v>139</v>
      </c>
      <c r="E50" s="8" t="s">
        <v>96</v>
      </c>
      <c r="F50" s="8" t="s">
        <v>142</v>
      </c>
      <c r="G50" s="8">
        <v>60</v>
      </c>
      <c r="H50" s="8" t="s">
        <v>19</v>
      </c>
      <c r="I50" s="8" t="s">
        <v>96</v>
      </c>
      <c r="J50" s="14">
        <f t="shared" si="2"/>
        <v>300</v>
      </c>
      <c r="K50" s="14" t="s">
        <v>98</v>
      </c>
    </row>
    <row r="51" ht="26.25" customHeight="1" spans="1:11">
      <c r="A51" s="8">
        <v>25</v>
      </c>
      <c r="B51" s="9" t="s">
        <v>143</v>
      </c>
      <c r="C51" s="8" t="s">
        <v>138</v>
      </c>
      <c r="D51" s="8" t="s">
        <v>139</v>
      </c>
      <c r="E51" s="8" t="s">
        <v>96</v>
      </c>
      <c r="F51" s="8" t="s">
        <v>142</v>
      </c>
      <c r="G51" s="8">
        <v>60</v>
      </c>
      <c r="H51" s="8" t="s">
        <v>19</v>
      </c>
      <c r="I51" s="8" t="s">
        <v>96</v>
      </c>
      <c r="J51" s="14">
        <f t="shared" si="2"/>
        <v>300</v>
      </c>
      <c r="K51" s="14" t="s">
        <v>98</v>
      </c>
    </row>
    <row r="52" ht="26.25" customHeight="1" spans="1:11">
      <c r="A52" s="8">
        <v>26</v>
      </c>
      <c r="B52" s="9" t="s">
        <v>144</v>
      </c>
      <c r="C52" s="8" t="s">
        <v>138</v>
      </c>
      <c r="D52" s="8" t="s">
        <v>139</v>
      </c>
      <c r="E52" s="8" t="s">
        <v>96</v>
      </c>
      <c r="F52" s="8" t="s">
        <v>145</v>
      </c>
      <c r="G52" s="8">
        <v>120</v>
      </c>
      <c r="H52" s="8" t="s">
        <v>19</v>
      </c>
      <c r="I52" s="8" t="s">
        <v>96</v>
      </c>
      <c r="J52" s="14">
        <f t="shared" si="2"/>
        <v>600</v>
      </c>
      <c r="K52" s="14" t="s">
        <v>98</v>
      </c>
    </row>
    <row r="53" ht="26.25" customHeight="1" spans="1:11">
      <c r="A53" s="8">
        <v>27</v>
      </c>
      <c r="B53" s="9" t="s">
        <v>146</v>
      </c>
      <c r="C53" s="8" t="s">
        <v>138</v>
      </c>
      <c r="D53" s="8" t="s">
        <v>139</v>
      </c>
      <c r="E53" s="8" t="s">
        <v>96</v>
      </c>
      <c r="F53" s="8" t="s">
        <v>147</v>
      </c>
      <c r="G53" s="8">
        <v>180</v>
      </c>
      <c r="H53" s="8" t="s">
        <v>19</v>
      </c>
      <c r="I53" s="8" t="s">
        <v>96</v>
      </c>
      <c r="J53" s="14">
        <f t="shared" si="2"/>
        <v>900</v>
      </c>
      <c r="K53" s="14" t="s">
        <v>98</v>
      </c>
    </row>
    <row r="54" ht="26.25" customHeight="1" spans="1:11">
      <c r="A54" s="8">
        <v>28</v>
      </c>
      <c r="B54" s="9" t="s">
        <v>148</v>
      </c>
      <c r="C54" s="8" t="s">
        <v>138</v>
      </c>
      <c r="D54" s="8" t="s">
        <v>139</v>
      </c>
      <c r="E54" s="8" t="s">
        <v>96</v>
      </c>
      <c r="F54" s="8" t="s">
        <v>149</v>
      </c>
      <c r="G54" s="8">
        <v>120</v>
      </c>
      <c r="H54" s="8" t="s">
        <v>19</v>
      </c>
      <c r="I54" s="8" t="s">
        <v>96</v>
      </c>
      <c r="J54" s="14">
        <f t="shared" si="2"/>
        <v>600</v>
      </c>
      <c r="K54" s="14" t="s">
        <v>98</v>
      </c>
    </row>
    <row r="55" ht="26.25" customHeight="1" spans="1:11">
      <c r="A55" s="8">
        <v>29</v>
      </c>
      <c r="B55" s="9" t="s">
        <v>150</v>
      </c>
      <c r="C55" s="8" t="s">
        <v>151</v>
      </c>
      <c r="D55" s="8" t="s">
        <v>152</v>
      </c>
      <c r="E55" s="8" t="s">
        <v>96</v>
      </c>
      <c r="F55" s="8" t="s">
        <v>140</v>
      </c>
      <c r="G55" s="8">
        <v>240</v>
      </c>
      <c r="H55" s="8" t="s">
        <v>19</v>
      </c>
      <c r="I55" s="8" t="s">
        <v>96</v>
      </c>
      <c r="J55" s="14">
        <f>4*G55</f>
        <v>960</v>
      </c>
      <c r="K55" s="14" t="s">
        <v>98</v>
      </c>
    </row>
    <row r="56" ht="26.25" customHeight="1" spans="1:11">
      <c r="A56" s="8">
        <v>30</v>
      </c>
      <c r="B56" s="9" t="s">
        <v>153</v>
      </c>
      <c r="C56" s="8" t="s">
        <v>151</v>
      </c>
      <c r="D56" s="8" t="s">
        <v>152</v>
      </c>
      <c r="E56" s="8" t="s">
        <v>96</v>
      </c>
      <c r="F56" s="8" t="s">
        <v>154</v>
      </c>
      <c r="G56" s="8">
        <v>60</v>
      </c>
      <c r="H56" s="8" t="s">
        <v>19</v>
      </c>
      <c r="I56" s="8" t="s">
        <v>96</v>
      </c>
      <c r="J56" s="14">
        <f>4*G56</f>
        <v>240</v>
      </c>
      <c r="K56" s="14" t="s">
        <v>98</v>
      </c>
    </row>
    <row r="57" ht="26.25" customHeight="1" spans="1:11">
      <c r="A57" s="8">
        <v>31</v>
      </c>
      <c r="B57" s="9" t="s">
        <v>155</v>
      </c>
      <c r="C57" s="8" t="s">
        <v>151</v>
      </c>
      <c r="D57" s="8" t="s">
        <v>152</v>
      </c>
      <c r="E57" s="8" t="s">
        <v>96</v>
      </c>
      <c r="F57" s="8" t="s">
        <v>154</v>
      </c>
      <c r="G57" s="8">
        <v>60</v>
      </c>
      <c r="H57" s="8" t="s">
        <v>19</v>
      </c>
      <c r="I57" s="8" t="s">
        <v>96</v>
      </c>
      <c r="J57" s="14">
        <f>4*G57</f>
        <v>240</v>
      </c>
      <c r="K57" s="14" t="s">
        <v>98</v>
      </c>
    </row>
    <row r="58" ht="26.25" customHeight="1" spans="1:11">
      <c r="A58" s="8">
        <v>32</v>
      </c>
      <c r="B58" s="9" t="s">
        <v>156</v>
      </c>
      <c r="C58" s="8" t="s">
        <v>151</v>
      </c>
      <c r="D58" s="8" t="s">
        <v>152</v>
      </c>
      <c r="E58" s="8" t="s">
        <v>96</v>
      </c>
      <c r="F58" s="8" t="s">
        <v>157</v>
      </c>
      <c r="G58" s="8">
        <v>180</v>
      </c>
      <c r="H58" s="8" t="s">
        <v>19</v>
      </c>
      <c r="I58" s="8" t="s">
        <v>96</v>
      </c>
      <c r="J58" s="14">
        <f>4*G58</f>
        <v>720</v>
      </c>
      <c r="K58" s="14" t="s">
        <v>98</v>
      </c>
    </row>
    <row r="59" ht="26.25" customHeight="1" spans="1:11">
      <c r="A59" s="8">
        <v>33</v>
      </c>
      <c r="B59" s="9" t="s">
        <v>158</v>
      </c>
      <c r="C59" s="8" t="s">
        <v>151</v>
      </c>
      <c r="D59" s="8" t="s">
        <v>152</v>
      </c>
      <c r="E59" s="8" t="s">
        <v>96</v>
      </c>
      <c r="F59" s="8" t="s">
        <v>149</v>
      </c>
      <c r="G59" s="8">
        <v>120</v>
      </c>
      <c r="H59" s="8" t="s">
        <v>19</v>
      </c>
      <c r="I59" s="8" t="s">
        <v>96</v>
      </c>
      <c r="J59" s="14">
        <f>4*G59</f>
        <v>480</v>
      </c>
      <c r="K59" s="14" t="s">
        <v>98</v>
      </c>
    </row>
    <row r="60" ht="26.25" customHeight="1" spans="1:11">
      <c r="A60" s="8">
        <v>34</v>
      </c>
      <c r="B60" s="9" t="s">
        <v>159</v>
      </c>
      <c r="C60" s="8" t="s">
        <v>160</v>
      </c>
      <c r="D60" s="8" t="s">
        <v>161</v>
      </c>
      <c r="E60" s="8" t="s">
        <v>96</v>
      </c>
      <c r="F60" s="8" t="s">
        <v>145</v>
      </c>
      <c r="G60" s="8">
        <v>120</v>
      </c>
      <c r="H60" s="8" t="s">
        <v>19</v>
      </c>
      <c r="I60" s="8" t="s">
        <v>96</v>
      </c>
      <c r="J60" s="14">
        <f>2.4*G60</f>
        <v>288</v>
      </c>
      <c r="K60" s="14" t="s">
        <v>98</v>
      </c>
    </row>
    <row r="61" ht="26.25" customHeight="1" spans="1:11">
      <c r="A61" s="8">
        <v>35</v>
      </c>
      <c r="B61" s="9" t="s">
        <v>162</v>
      </c>
      <c r="C61" s="8" t="s">
        <v>160</v>
      </c>
      <c r="D61" s="8" t="s">
        <v>161</v>
      </c>
      <c r="E61" s="8" t="s">
        <v>96</v>
      </c>
      <c r="F61" s="8" t="s">
        <v>154</v>
      </c>
      <c r="G61" s="8">
        <v>60</v>
      </c>
      <c r="H61" s="8" t="s">
        <v>19</v>
      </c>
      <c r="I61" s="8" t="s">
        <v>96</v>
      </c>
      <c r="J61" s="14">
        <f>2.4*G61</f>
        <v>144</v>
      </c>
      <c r="K61" s="14" t="s">
        <v>98</v>
      </c>
    </row>
    <row r="62" ht="26.25" customHeight="1" spans="1:11">
      <c r="A62" s="8">
        <v>36</v>
      </c>
      <c r="B62" s="9" t="s">
        <v>163</v>
      </c>
      <c r="C62" s="8" t="s">
        <v>160</v>
      </c>
      <c r="D62" s="8" t="s">
        <v>161</v>
      </c>
      <c r="E62" s="8" t="s">
        <v>96</v>
      </c>
      <c r="F62" s="8" t="s">
        <v>149</v>
      </c>
      <c r="G62" s="8">
        <v>120</v>
      </c>
      <c r="H62" s="8" t="s">
        <v>19</v>
      </c>
      <c r="I62" s="8" t="s">
        <v>96</v>
      </c>
      <c r="J62" s="14">
        <f>2.4*G62</f>
        <v>288</v>
      </c>
      <c r="K62" s="14" t="s">
        <v>98</v>
      </c>
    </row>
    <row r="63" ht="26.25" customHeight="1" spans="1:11">
      <c r="A63" s="8">
        <v>37</v>
      </c>
      <c r="B63" s="9" t="s">
        <v>164</v>
      </c>
      <c r="C63" s="8" t="s">
        <v>165</v>
      </c>
      <c r="D63" s="8" t="s">
        <v>166</v>
      </c>
      <c r="E63" s="8" t="s">
        <v>96</v>
      </c>
      <c r="F63" s="8" t="s">
        <v>167</v>
      </c>
      <c r="G63" s="8">
        <v>82</v>
      </c>
      <c r="H63" s="8" t="s">
        <v>19</v>
      </c>
      <c r="I63" s="8" t="s">
        <v>96</v>
      </c>
      <c r="J63" s="14">
        <f>3.2*G63</f>
        <v>262.4</v>
      </c>
      <c r="K63" s="14" t="s">
        <v>98</v>
      </c>
    </row>
    <row r="64" ht="26.25" customHeight="1" spans="1:11">
      <c r="A64" s="8">
        <v>38</v>
      </c>
      <c r="B64" s="9" t="s">
        <v>168</v>
      </c>
      <c r="C64" s="8" t="s">
        <v>165</v>
      </c>
      <c r="D64" s="8" t="s">
        <v>166</v>
      </c>
      <c r="E64" s="8" t="s">
        <v>96</v>
      </c>
      <c r="F64" s="8" t="s">
        <v>169</v>
      </c>
      <c r="G64" s="8">
        <v>164</v>
      </c>
      <c r="H64" s="8" t="s">
        <v>19</v>
      </c>
      <c r="I64" s="8" t="s">
        <v>96</v>
      </c>
      <c r="J64" s="14">
        <f>3.2*G64</f>
        <v>524.8</v>
      </c>
      <c r="K64" s="14" t="s">
        <v>98</v>
      </c>
    </row>
    <row r="65" ht="26.25" customHeight="1" spans="1:11">
      <c r="A65" s="8">
        <v>39</v>
      </c>
      <c r="B65" s="9" t="s">
        <v>170</v>
      </c>
      <c r="C65" s="8" t="s">
        <v>165</v>
      </c>
      <c r="D65" s="8" t="s">
        <v>166</v>
      </c>
      <c r="E65" s="8" t="s">
        <v>96</v>
      </c>
      <c r="F65" s="8" t="s">
        <v>171</v>
      </c>
      <c r="G65" s="8">
        <v>100</v>
      </c>
      <c r="H65" s="8" t="s">
        <v>19</v>
      </c>
      <c r="I65" s="8" t="s">
        <v>96</v>
      </c>
      <c r="J65" s="14">
        <f>3.2*G65</f>
        <v>320</v>
      </c>
      <c r="K65" s="14" t="s">
        <v>98</v>
      </c>
    </row>
    <row r="66" ht="26.25" customHeight="1" spans="1:11">
      <c r="A66" s="8">
        <v>40</v>
      </c>
      <c r="B66" s="9" t="s">
        <v>172</v>
      </c>
      <c r="C66" s="8" t="s">
        <v>173</v>
      </c>
      <c r="D66" s="8" t="s">
        <v>174</v>
      </c>
      <c r="E66" s="8" t="s">
        <v>96</v>
      </c>
      <c r="F66" s="8" t="s">
        <v>120</v>
      </c>
      <c r="G66" s="8">
        <v>150</v>
      </c>
      <c r="H66" s="8" t="s">
        <v>19</v>
      </c>
      <c r="I66" s="8" t="s">
        <v>96</v>
      </c>
      <c r="J66" s="14">
        <f>0.48*G66</f>
        <v>72</v>
      </c>
      <c r="K66" s="14" t="s">
        <v>98</v>
      </c>
    </row>
    <row r="67" ht="26.25" customHeight="1" spans="1:11">
      <c r="A67" s="8">
        <v>41</v>
      </c>
      <c r="B67" s="9" t="s">
        <v>175</v>
      </c>
      <c r="C67" s="8" t="s">
        <v>173</v>
      </c>
      <c r="D67" s="8" t="s">
        <v>174</v>
      </c>
      <c r="E67" s="8" t="s">
        <v>96</v>
      </c>
      <c r="F67" s="8" t="s">
        <v>122</v>
      </c>
      <c r="G67" s="8">
        <v>100</v>
      </c>
      <c r="H67" s="8" t="s">
        <v>19</v>
      </c>
      <c r="I67" s="8" t="s">
        <v>96</v>
      </c>
      <c r="J67" s="14">
        <f>0.48*G67</f>
        <v>48</v>
      </c>
      <c r="K67" s="14" t="s">
        <v>98</v>
      </c>
    </row>
    <row r="68" ht="26.25" customHeight="1" spans="1:11">
      <c r="A68" s="8">
        <v>42</v>
      </c>
      <c r="B68" s="9" t="s">
        <v>176</v>
      </c>
      <c r="C68" s="8" t="s">
        <v>173</v>
      </c>
      <c r="D68" s="8" t="s">
        <v>174</v>
      </c>
      <c r="E68" s="8" t="s">
        <v>96</v>
      </c>
      <c r="F68" s="8" t="s">
        <v>118</v>
      </c>
      <c r="G68" s="8">
        <v>200</v>
      </c>
      <c r="H68" s="8" t="s">
        <v>19</v>
      </c>
      <c r="I68" s="8" t="s">
        <v>96</v>
      </c>
      <c r="J68" s="14">
        <f>0.48*G68</f>
        <v>96</v>
      </c>
      <c r="K68" s="14" t="s">
        <v>98</v>
      </c>
    </row>
    <row r="69" ht="26.25" customHeight="1" spans="1:11">
      <c r="A69" s="8">
        <v>43</v>
      </c>
      <c r="B69" s="9" t="s">
        <v>177</v>
      </c>
      <c r="C69" s="8" t="s">
        <v>173</v>
      </c>
      <c r="D69" s="8" t="s">
        <v>174</v>
      </c>
      <c r="E69" s="8" t="s">
        <v>96</v>
      </c>
      <c r="F69" s="8" t="s">
        <v>124</v>
      </c>
      <c r="G69" s="8">
        <v>300</v>
      </c>
      <c r="H69" s="8" t="s">
        <v>19</v>
      </c>
      <c r="I69" s="8" t="s">
        <v>96</v>
      </c>
      <c r="J69" s="14">
        <f>0.48*G69</f>
        <v>144</v>
      </c>
      <c r="K69" s="14" t="s">
        <v>98</v>
      </c>
    </row>
    <row r="70" ht="26.25" customHeight="1" spans="1:11">
      <c r="A70" s="8">
        <v>44</v>
      </c>
      <c r="B70" s="9" t="s">
        <v>178</v>
      </c>
      <c r="C70" s="8" t="s">
        <v>72</v>
      </c>
      <c r="D70" s="8" t="s">
        <v>179</v>
      </c>
      <c r="E70" s="8" t="s">
        <v>96</v>
      </c>
      <c r="F70" s="8" t="s">
        <v>180</v>
      </c>
      <c r="G70" s="8">
        <v>600</v>
      </c>
      <c r="H70" s="8" t="s">
        <v>19</v>
      </c>
      <c r="I70" s="8" t="s">
        <v>96</v>
      </c>
      <c r="J70" s="14">
        <f>0.1*G70</f>
        <v>60</v>
      </c>
      <c r="K70" s="14" t="s">
        <v>98</v>
      </c>
    </row>
    <row r="71" ht="26.25" customHeight="1" spans="1:11">
      <c r="A71" s="8">
        <v>45</v>
      </c>
      <c r="B71" s="9" t="s">
        <v>181</v>
      </c>
      <c r="C71" s="8" t="s">
        <v>72</v>
      </c>
      <c r="D71" s="8" t="s">
        <v>179</v>
      </c>
      <c r="E71" s="8" t="s">
        <v>96</v>
      </c>
      <c r="F71" s="8" t="s">
        <v>182</v>
      </c>
      <c r="G71" s="8">
        <v>2100</v>
      </c>
      <c r="H71" s="8" t="s">
        <v>19</v>
      </c>
      <c r="I71" s="8" t="s">
        <v>96</v>
      </c>
      <c r="J71" s="14">
        <f>0.1*G71</f>
        <v>210</v>
      </c>
      <c r="K71" s="14" t="s">
        <v>98</v>
      </c>
    </row>
    <row r="72" ht="26.25" customHeight="1" spans="1:11">
      <c r="A72" s="8">
        <v>46</v>
      </c>
      <c r="B72" s="9" t="s">
        <v>183</v>
      </c>
      <c r="C72" s="8" t="s">
        <v>72</v>
      </c>
      <c r="D72" s="8" t="s">
        <v>179</v>
      </c>
      <c r="E72" s="8" t="s">
        <v>96</v>
      </c>
      <c r="F72" s="8" t="s">
        <v>184</v>
      </c>
      <c r="G72" s="8">
        <v>2600</v>
      </c>
      <c r="H72" s="8" t="s">
        <v>19</v>
      </c>
      <c r="I72" s="8" t="s">
        <v>96</v>
      </c>
      <c r="J72" s="14">
        <f>0.1*G72</f>
        <v>260</v>
      </c>
      <c r="K72" s="14" t="s">
        <v>98</v>
      </c>
    </row>
    <row r="73" ht="26.25" customHeight="1" spans="1:11">
      <c r="A73" s="8">
        <v>47</v>
      </c>
      <c r="B73" s="9" t="s">
        <v>185</v>
      </c>
      <c r="C73" s="8" t="s">
        <v>86</v>
      </c>
      <c r="D73" s="8" t="s">
        <v>186</v>
      </c>
      <c r="E73" s="8" t="s">
        <v>96</v>
      </c>
      <c r="F73" s="8" t="s">
        <v>180</v>
      </c>
      <c r="G73" s="8">
        <v>600</v>
      </c>
      <c r="H73" s="8" t="s">
        <v>19</v>
      </c>
      <c r="I73" s="8" t="s">
        <v>96</v>
      </c>
      <c r="J73" s="14">
        <f>0.19*G73</f>
        <v>114</v>
      </c>
      <c r="K73" s="14" t="s">
        <v>98</v>
      </c>
    </row>
    <row r="74" ht="26.25" customHeight="1" spans="1:11">
      <c r="A74" s="8">
        <v>48</v>
      </c>
      <c r="B74" s="9" t="s">
        <v>187</v>
      </c>
      <c r="C74" s="8" t="s">
        <v>86</v>
      </c>
      <c r="D74" s="8" t="s">
        <v>186</v>
      </c>
      <c r="E74" s="8" t="s">
        <v>96</v>
      </c>
      <c r="F74" s="8" t="s">
        <v>182</v>
      </c>
      <c r="G74" s="8">
        <v>2100</v>
      </c>
      <c r="H74" s="8" t="s">
        <v>19</v>
      </c>
      <c r="I74" s="8" t="s">
        <v>96</v>
      </c>
      <c r="J74" s="14">
        <f>0.19*G74</f>
        <v>399</v>
      </c>
      <c r="K74" s="14" t="s">
        <v>98</v>
      </c>
    </row>
    <row r="75" ht="28.5" spans="1:11">
      <c r="A75" s="8">
        <v>49</v>
      </c>
      <c r="B75" s="9" t="s">
        <v>188</v>
      </c>
      <c r="C75" s="8" t="s">
        <v>86</v>
      </c>
      <c r="D75" s="8" t="s">
        <v>186</v>
      </c>
      <c r="E75" s="8" t="s">
        <v>96</v>
      </c>
      <c r="F75" s="8" t="s">
        <v>184</v>
      </c>
      <c r="G75" s="8">
        <v>2600</v>
      </c>
      <c r="H75" s="8" t="s">
        <v>19</v>
      </c>
      <c r="I75" s="8" t="s">
        <v>96</v>
      </c>
      <c r="J75" s="14">
        <f>0.19*G75</f>
        <v>494</v>
      </c>
      <c r="K75" s="14" t="s">
        <v>98</v>
      </c>
    </row>
  </sheetData>
  <mergeCells count="1">
    <mergeCell ref="A2:K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2024-01-19T10:09:00Z</dcterms:created>
  <dcterms:modified xsi:type="dcterms:W3CDTF">2024-01-22T11:13:47Z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1ED7B4B8873D71F46BDDAD657B812E6D</vt:lpwstr>
  </property>
  <property fmtid="{D5CDD505-2E9C-101B-9397-08002B2CF9AE}" pid="3" name="KSOProductBuildVer">
    <vt:lpwstr>2052-11.8.2.1131</vt:lpwstr>
  </property>
</Properties>
</file>